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8205" yWindow="2325" windowWidth="12495" windowHeight="7425" tabRatio="850" firstSheet="1" activeTab="5"/>
  </bookViews>
  <sheets>
    <sheet name="人事档案表格填写说明" sheetId="2" r:id="rId1"/>
    <sheet name="员工编号编制规则" sheetId="1" r:id="rId2"/>
    <sheet name="人事封面" sheetId="16" r:id="rId3"/>
    <sheet name="兼职人员信息" sheetId="19" r:id="rId4"/>
    <sheet name="Sheet1" sheetId="17" state="hidden" r:id="rId5"/>
    <sheet name="1.所有分校人事明细档案" sheetId="4" r:id="rId6"/>
    <sheet name="2.入职" sheetId="20" r:id="rId7"/>
    <sheet name="3.离职" sheetId="21" r:id="rId8"/>
    <sheet name="4.调动" sheetId="22" r:id="rId9"/>
    <sheet name="5.人员编制及新增离职汇总" sheetId="8" r:id="rId10"/>
    <sheet name="5.转正" sheetId="23" r:id="rId11"/>
    <sheet name="6.社保申报个人明细表" sheetId="9" r:id="rId12"/>
    <sheet name="7.员工生日一览表" sheetId="10" r:id="rId13"/>
    <sheet name="8.公积金申报明细" sheetId="14" r:id="rId14"/>
    <sheet name="9.通讯录" sheetId="11" r:id="rId15"/>
    <sheet name="10.考勤汇总表" sheetId="12" r:id="rId16"/>
  </sheets>
  <definedNames>
    <definedName name="_xlnm._FilterDatabase" localSheetId="5" hidden="1">'1.所有分校人事明细档案'!$B$2:$BD$100</definedName>
    <definedName name="_xlnm._FilterDatabase" localSheetId="6" hidden="1">'2.入职'!$B$2:$BD$22</definedName>
    <definedName name="_xlnm._FilterDatabase" localSheetId="7" hidden="1">'3.离职'!$B$2:$BD$22</definedName>
    <definedName name="_xlnm._FilterDatabase" localSheetId="8" hidden="1">'4.调动'!$B$2:$BD$22</definedName>
    <definedName name="_xlnm._FilterDatabase" localSheetId="10" hidden="1">'5.转正'!$B$2:$BD$22</definedName>
    <definedName name="_xlnm._FilterDatabase" localSheetId="11" hidden="1">'6.社保申报个人明细表'!$A$4:$AI$100</definedName>
    <definedName name="_xlnm._FilterDatabase" localSheetId="3" hidden="1">兼职人员信息!$B$2:$BD$30</definedName>
    <definedName name="_xlnm.Print_Titles" localSheetId="12">'7.员工生日一览表'!$2:$2</definedName>
    <definedName name="部门">人事封面!$I$2:$I$4</definedName>
    <definedName name="二级部门">人事封面!$J$2:$J$4</definedName>
    <definedName name="分校名称">人事封面!$H$2:$H$16</definedName>
    <definedName name="岗位类型">人事封面!$Q$2:$Q$3</definedName>
    <definedName name="离职原因">人事封面!$O$2:$O$20</definedName>
    <definedName name="年份">人事封面!$K$2:$K$6</definedName>
    <definedName name="区域">人事封面!$M$2:$M$5</definedName>
    <definedName name="月份">人事封面!$L$2:$L$13</definedName>
    <definedName name="在职状态">人事封面!$R$2:$R$7</definedName>
    <definedName name="职位">人事封面!$P$2:$P$24</definedName>
  </definedNames>
  <calcPr calcId="124519"/>
</workbook>
</file>

<file path=xl/calcChain.xml><?xml version="1.0" encoding="utf-8"?>
<calcChain xmlns="http://schemas.openxmlformats.org/spreadsheetml/2006/main">
  <c r="D4" i="10"/>
  <c r="D8"/>
  <c r="D9"/>
  <c r="D10"/>
  <c r="C5" i="20"/>
  <c r="I12" i="11"/>
  <c r="M5" i="20"/>
  <c r="L5"/>
  <c r="J5"/>
  <c r="D3" i="10"/>
  <c r="O8" i="8"/>
  <c r="J8" l="1"/>
  <c r="I8"/>
  <c r="K8"/>
  <c r="H8" s="1"/>
  <c r="N8"/>
  <c r="P8"/>
  <c r="M8" l="1"/>
  <c r="Q8" s="1"/>
  <c r="L8"/>
  <c r="J17" i="4"/>
  <c r="D5" i="10"/>
  <c r="I7" i="8"/>
  <c r="K7"/>
  <c r="H7" s="1"/>
  <c r="N7"/>
  <c r="O7"/>
  <c r="P7"/>
  <c r="M7" s="1"/>
  <c r="I7" i="11"/>
  <c r="D7" i="10"/>
  <c r="J6" i="8"/>
  <c r="I6"/>
  <c r="Q7" l="1"/>
  <c r="L7"/>
  <c r="P5"/>
  <c r="M5" s="1"/>
  <c r="O5"/>
  <c r="N5"/>
  <c r="K5"/>
  <c r="H5" s="1"/>
  <c r="J5"/>
  <c r="I5"/>
  <c r="P4" l="1"/>
  <c r="M4" s="1"/>
  <c r="O4"/>
  <c r="N4"/>
  <c r="K4"/>
  <c r="H4" s="1"/>
  <c r="J4"/>
  <c r="I4"/>
  <c r="C5" i="11" l="1"/>
  <c r="B5"/>
  <c r="I5"/>
  <c r="F5"/>
  <c r="D11" i="10"/>
  <c r="D12" l="1"/>
  <c r="M4" i="4" l="1"/>
  <c r="M5"/>
  <c r="M6"/>
  <c r="M7"/>
  <c r="M8"/>
  <c r="M9"/>
  <c r="F3" i="10" s="1"/>
  <c r="G3" s="1"/>
  <c r="M10" i="4"/>
  <c r="F8" i="10" s="1"/>
  <c r="G8" s="1"/>
  <c r="M11" i="4"/>
  <c r="F9" i="10" s="1"/>
  <c r="G9" s="1"/>
  <c r="M12" i="4"/>
  <c r="F4" i="10" s="1"/>
  <c r="G4" s="1"/>
  <c r="M13" i="4"/>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3"/>
  <c r="B1" i="22"/>
  <c r="B1" i="23"/>
  <c r="A1" i="21"/>
  <c r="A1" i="20"/>
  <c r="R16" i="8"/>
  <c r="S16"/>
  <c r="T16"/>
  <c r="U16"/>
  <c r="D16"/>
  <c r="E16"/>
  <c r="F16"/>
  <c r="C16"/>
  <c r="P15"/>
  <c r="M15" s="1"/>
  <c r="O15"/>
  <c r="N15"/>
  <c r="P14"/>
  <c r="M14" s="1"/>
  <c r="O14"/>
  <c r="N14"/>
  <c r="P13"/>
  <c r="M13" s="1"/>
  <c r="O13"/>
  <c r="N13"/>
  <c r="P12"/>
  <c r="M12" s="1"/>
  <c r="O12"/>
  <c r="N12"/>
  <c r="P11"/>
  <c r="O11"/>
  <c r="N11"/>
  <c r="P10"/>
  <c r="M10" s="1"/>
  <c r="N10"/>
  <c r="P9"/>
  <c r="M9" s="1"/>
  <c r="O9"/>
  <c r="N9"/>
  <c r="P6"/>
  <c r="M6" s="1"/>
  <c r="O6"/>
  <c r="N6"/>
  <c r="F11" i="10" l="1"/>
  <c r="G11" s="1"/>
  <c r="F5"/>
  <c r="G5" s="1"/>
  <c r="F10"/>
  <c r="G10" s="1"/>
  <c r="F7"/>
  <c r="G7" s="1"/>
  <c r="F12"/>
  <c r="G12" s="1"/>
  <c r="O16" i="8"/>
  <c r="N16"/>
  <c r="M16"/>
  <c r="P16"/>
  <c r="AF4" i="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K15" i="8" l="1"/>
  <c r="H15" s="1"/>
  <c r="J15"/>
  <c r="I15"/>
  <c r="K14"/>
  <c r="H14" s="1"/>
  <c r="J14"/>
  <c r="I14"/>
  <c r="K13"/>
  <c r="H13" s="1"/>
  <c r="J13"/>
  <c r="I13"/>
  <c r="K12"/>
  <c r="H12" s="1"/>
  <c r="J12"/>
  <c r="I12"/>
  <c r="K11"/>
  <c r="J11"/>
  <c r="K10"/>
  <c r="I10"/>
  <c r="K6"/>
  <c r="H6" s="1"/>
  <c r="K9"/>
  <c r="H9" s="1"/>
  <c r="I9"/>
  <c r="H16" l="1"/>
  <c r="W16" s="1"/>
  <c r="K16"/>
  <c r="Z16" s="1"/>
  <c r="I16"/>
  <c r="X16" s="1"/>
  <c r="J16"/>
  <c r="Y16" s="1"/>
  <c r="Z4"/>
  <c r="F5" s="1"/>
  <c r="Z5" s="1"/>
  <c r="F6" s="1"/>
  <c r="Z6" s="1"/>
  <c r="F7" s="1"/>
  <c r="Z7" s="1"/>
  <c r="F8" s="1"/>
  <c r="Z8" s="1"/>
  <c r="F9" s="1"/>
  <c r="Z9" s="1"/>
  <c r="F10" s="1"/>
  <c r="X4"/>
  <c r="D5" s="1"/>
  <c r="X5" s="1"/>
  <c r="D6" s="1"/>
  <c r="X6" s="1"/>
  <c r="D7" s="1"/>
  <c r="X7" s="1"/>
  <c r="D8" s="1"/>
  <c r="X8" s="1"/>
  <c r="D9" s="1"/>
  <c r="X9" s="1"/>
  <c r="Y4"/>
  <c r="E5" s="1"/>
  <c r="Y5" s="1"/>
  <c r="E6" s="1"/>
  <c r="Y6" s="1"/>
  <c r="E7" s="1"/>
  <c r="Y7" s="1"/>
  <c r="E8" s="1"/>
  <c r="Y8" s="1"/>
  <c r="E9" s="1"/>
  <c r="Y9" s="1"/>
  <c r="E10" s="1"/>
  <c r="V15"/>
  <c r="V14"/>
  <c r="V13"/>
  <c r="V12"/>
  <c r="V11"/>
  <c r="V10"/>
  <c r="V9"/>
  <c r="V8"/>
  <c r="V7"/>
  <c r="V6"/>
  <c r="V5"/>
  <c r="V4"/>
  <c r="Q15"/>
  <c r="Q14"/>
  <c r="Q13"/>
  <c r="Q12"/>
  <c r="Q11"/>
  <c r="Q10"/>
  <c r="Q9"/>
  <c r="Q6"/>
  <c r="Q5"/>
  <c r="Q4"/>
  <c r="L15"/>
  <c r="L14"/>
  <c r="L13"/>
  <c r="L12"/>
  <c r="L11"/>
  <c r="L10"/>
  <c r="L9"/>
  <c r="L6"/>
  <c r="L5"/>
  <c r="G4"/>
  <c r="G16" s="1"/>
  <c r="B9" i="11"/>
  <c r="B10"/>
  <c r="B11"/>
  <c r="B13"/>
  <c r="B14"/>
  <c r="B15"/>
  <c r="B16"/>
  <c r="B17"/>
  <c r="B18"/>
  <c r="B19"/>
  <c r="B20"/>
  <c r="B21"/>
  <c r="B22"/>
  <c r="B23"/>
  <c r="B24"/>
  <c r="B25"/>
  <c r="B26"/>
  <c r="B27"/>
  <c r="B28"/>
  <c r="B29"/>
  <c r="B30"/>
  <c r="B31"/>
  <c r="B32"/>
  <c r="B33"/>
  <c r="B4"/>
  <c r="B6"/>
  <c r="B7"/>
  <c r="B8"/>
  <c r="D10" i="8" l="1"/>
  <c r="X10" s="1"/>
  <c r="D11" s="1"/>
  <c r="X11" s="1"/>
  <c r="D12" s="1"/>
  <c r="Y10"/>
  <c r="Z10"/>
  <c r="Q16"/>
  <c r="V16"/>
  <c r="L4"/>
  <c r="L16" s="1"/>
  <c r="W4"/>
  <c r="C5" s="1"/>
  <c r="AA16"/>
  <c r="B5"/>
  <c r="B6"/>
  <c r="B7"/>
  <c r="B8"/>
  <c r="B9"/>
  <c r="B10"/>
  <c r="B11"/>
  <c r="B12"/>
  <c r="B13"/>
  <c r="B14"/>
  <c r="B15"/>
  <c r="B4"/>
  <c r="BA19" i="4"/>
  <c r="BA20"/>
  <c r="BA23"/>
  <c r="BA24"/>
  <c r="BA25"/>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71"/>
  <c r="BA72"/>
  <c r="BA73"/>
  <c r="BA74"/>
  <c r="BA75"/>
  <c r="BA76"/>
  <c r="BA77"/>
  <c r="BA78"/>
  <c r="BA79"/>
  <c r="BA80"/>
  <c r="BA81"/>
  <c r="BA82"/>
  <c r="BA83"/>
  <c r="BA84"/>
  <c r="BA85"/>
  <c r="BA86"/>
  <c r="BA87"/>
  <c r="BA88"/>
  <c r="BA89"/>
  <c r="BA90"/>
  <c r="BA91"/>
  <c r="BA92"/>
  <c r="BA93"/>
  <c r="BA94"/>
  <c r="BA95"/>
  <c r="BA96"/>
  <c r="BA97"/>
  <c r="BA98"/>
  <c r="BA99"/>
  <c r="BA100"/>
  <c r="AZ100"/>
  <c r="AZ99"/>
  <c r="AZ98"/>
  <c r="AZ97"/>
  <c r="AZ96"/>
  <c r="AZ95"/>
  <c r="AZ94"/>
  <c r="AZ93"/>
  <c r="AZ92"/>
  <c r="AZ91"/>
  <c r="AZ90"/>
  <c r="AZ89"/>
  <c r="AZ88"/>
  <c r="AZ87"/>
  <c r="AZ86"/>
  <c r="AZ85"/>
  <c r="AZ84"/>
  <c r="AZ83"/>
  <c r="AZ82"/>
  <c r="AZ81"/>
  <c r="AZ80"/>
  <c r="AZ79"/>
  <c r="AZ78"/>
  <c r="AZ77"/>
  <c r="AZ76"/>
  <c r="AZ75"/>
  <c r="AZ74"/>
  <c r="AZ73"/>
  <c r="AZ72"/>
  <c r="AZ71"/>
  <c r="AZ70"/>
  <c r="AZ69"/>
  <c r="AZ68"/>
  <c r="AZ67"/>
  <c r="AZ66"/>
  <c r="AZ65"/>
  <c r="AZ64"/>
  <c r="AZ63"/>
  <c r="AZ62"/>
  <c r="AZ61"/>
  <c r="AZ60"/>
  <c r="AZ59"/>
  <c r="AZ58"/>
  <c r="AZ57"/>
  <c r="AZ56"/>
  <c r="AZ55"/>
  <c r="AZ54"/>
  <c r="AZ53"/>
  <c r="AZ52"/>
  <c r="AZ51"/>
  <c r="AZ50"/>
  <c r="AZ49"/>
  <c r="AZ48"/>
  <c r="AZ47"/>
  <c r="AZ46"/>
  <c r="AZ45"/>
  <c r="AZ44"/>
  <c r="AZ43"/>
  <c r="AZ42"/>
  <c r="AZ41"/>
  <c r="AZ36"/>
  <c r="AZ23"/>
  <c r="AZ19"/>
  <c r="AZ9"/>
  <c r="X4" i="14"/>
  <c r="X5"/>
  <c r="BA12" i="4" s="1"/>
  <c r="X6" i="14"/>
  <c r="X7"/>
  <c r="X8"/>
  <c r="X9"/>
  <c r="X10"/>
  <c r="X11"/>
  <c r="X12"/>
  <c r="X13"/>
  <c r="BA14" i="4" s="1"/>
  <c r="X14" i="14"/>
  <c r="X15"/>
  <c r="X16"/>
  <c r="X17"/>
  <c r="X18"/>
  <c r="X19"/>
  <c r="X20"/>
  <c r="X21"/>
  <c r="X22"/>
  <c r="X23"/>
  <c r="X24"/>
  <c r="X25"/>
  <c r="X26"/>
  <c r="BA28" i="4" s="1"/>
  <c r="X27" i="14"/>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3"/>
  <c r="AP5" i="9"/>
  <c r="AZ8" i="4" s="1"/>
  <c r="AP6" i="9"/>
  <c r="AZ27" i="4" s="1"/>
  <c r="AP7" i="9"/>
  <c r="AZ18" i="4" s="1"/>
  <c r="AP8" i="9"/>
  <c r="AZ12" i="4" s="1"/>
  <c r="AP9" i="9"/>
  <c r="AZ14" i="4" s="1"/>
  <c r="AP10" i="9"/>
  <c r="AZ11" i="4" s="1"/>
  <c r="AP11" i="9"/>
  <c r="AZ30" i="4" s="1"/>
  <c r="AP12" i="9"/>
  <c r="AZ4" i="4" s="1"/>
  <c r="AP13" i="9"/>
  <c r="AZ28" i="4" s="1"/>
  <c r="AP14" i="9"/>
  <c r="AZ13" i="4" s="1"/>
  <c r="AP15" i="9"/>
  <c r="AZ26" i="4" s="1"/>
  <c r="AP16" i="9"/>
  <c r="AP17"/>
  <c r="AZ21" i="4" s="1"/>
  <c r="AP18" i="9"/>
  <c r="AZ6" i="4" s="1"/>
  <c r="AP19" i="9"/>
  <c r="AZ35" i="4" s="1"/>
  <c r="AP20" i="9"/>
  <c r="AZ20" i="4" s="1"/>
  <c r="AP21" i="9"/>
  <c r="AZ3" i="4" s="1"/>
  <c r="AP22" i="9"/>
  <c r="AZ22" i="4" s="1"/>
  <c r="AP23" i="9"/>
  <c r="AZ37" i="4" s="1"/>
  <c r="AP24" i="9"/>
  <c r="AZ38" i="4" s="1"/>
  <c r="AP25" i="9"/>
  <c r="AZ17" i="4" s="1"/>
  <c r="AP26" i="9"/>
  <c r="AZ10" i="4" s="1"/>
  <c r="AP27" i="9"/>
  <c r="AZ7" i="4" s="1"/>
  <c r="AP28" i="9"/>
  <c r="AZ29" i="4" s="1"/>
  <c r="AP29" i="9"/>
  <c r="AZ15" i="4" s="1"/>
  <c r="AP30" i="9"/>
  <c r="AZ32" i="4" s="1"/>
  <c r="AP31" i="9"/>
  <c r="AZ16" i="4" s="1"/>
  <c r="AP32" i="9"/>
  <c r="AZ31" i="4" s="1"/>
  <c r="AP33" i="9"/>
  <c r="AZ5" i="4" s="1"/>
  <c r="AP34" i="9"/>
  <c r="AZ25" i="4" s="1"/>
  <c r="AP35" i="9"/>
  <c r="AZ33" i="4" s="1"/>
  <c r="AP36" i="9"/>
  <c r="AZ34" i="4" s="1"/>
  <c r="AP37" i="9"/>
  <c r="AZ40" i="4" s="1"/>
  <c r="AP38" i="9"/>
  <c r="AZ39" i="4" s="1"/>
  <c r="AP39" i="9"/>
  <c r="AP40"/>
  <c r="AP41"/>
  <c r="AP42"/>
  <c r="AP43"/>
  <c r="AP44"/>
  <c r="AP45"/>
  <c r="AP46"/>
  <c r="AP47"/>
  <c r="AP48"/>
  <c r="AP49"/>
  <c r="AP50"/>
  <c r="AP51"/>
  <c r="AP52"/>
  <c r="AP53"/>
  <c r="AP54"/>
  <c r="AP55"/>
  <c r="AP56"/>
  <c r="AP57"/>
  <c r="AP58"/>
  <c r="AP59"/>
  <c r="AP60"/>
  <c r="AP61"/>
  <c r="AP62"/>
  <c r="AP63"/>
  <c r="AP64"/>
  <c r="AP65"/>
  <c r="AP66"/>
  <c r="AP67"/>
  <c r="AP68"/>
  <c r="AP69"/>
  <c r="AP70"/>
  <c r="AP71"/>
  <c r="AP72"/>
  <c r="AP73"/>
  <c r="AP74"/>
  <c r="AP75"/>
  <c r="AP76"/>
  <c r="AP77"/>
  <c r="AP78"/>
  <c r="AP79"/>
  <c r="AP80"/>
  <c r="AP81"/>
  <c r="AP82"/>
  <c r="AP83"/>
  <c r="AP84"/>
  <c r="AP85"/>
  <c r="AP86"/>
  <c r="AP87"/>
  <c r="AP88"/>
  <c r="AP89"/>
  <c r="AP90"/>
  <c r="AP91"/>
  <c r="AP92"/>
  <c r="AP93"/>
  <c r="AP94"/>
  <c r="AP95"/>
  <c r="AP96"/>
  <c r="AP97"/>
  <c r="AP98"/>
  <c r="AP99"/>
  <c r="AP100"/>
  <c r="AP4"/>
  <c r="AZ24" i="4" s="1"/>
  <c r="AR100"/>
  <c r="AR99"/>
  <c r="AR98"/>
  <c r="AR97"/>
  <c r="AR96"/>
  <c r="AR95"/>
  <c r="AR94"/>
  <c r="AR93"/>
  <c r="AR92"/>
  <c r="AR91"/>
  <c r="AR90"/>
  <c r="AR89"/>
  <c r="AR88"/>
  <c r="AR87"/>
  <c r="AR86"/>
  <c r="AR85"/>
  <c r="AR84"/>
  <c r="AR83"/>
  <c r="AR82"/>
  <c r="AR81"/>
  <c r="AR80"/>
  <c r="AR79"/>
  <c r="AR78"/>
  <c r="AR77"/>
  <c r="AR76"/>
  <c r="AR75"/>
  <c r="AR74"/>
  <c r="AR73"/>
  <c r="AR72"/>
  <c r="AR71"/>
  <c r="AR70"/>
  <c r="AR69"/>
  <c r="AR68"/>
  <c r="AR67"/>
  <c r="AR66"/>
  <c r="AR65"/>
  <c r="AR64"/>
  <c r="AR63"/>
  <c r="AR62"/>
  <c r="AR61"/>
  <c r="AR60"/>
  <c r="AR59"/>
  <c r="AR58"/>
  <c r="AR57"/>
  <c r="AR56"/>
  <c r="AR55"/>
  <c r="AR54"/>
  <c r="AR53"/>
  <c r="AR52"/>
  <c r="AR51"/>
  <c r="AR50"/>
  <c r="AR49"/>
  <c r="AR48"/>
  <c r="AR47"/>
  <c r="AR46"/>
  <c r="AR45"/>
  <c r="AR44"/>
  <c r="AR43"/>
  <c r="AR42"/>
  <c r="AR41"/>
  <c r="AR40"/>
  <c r="AR39"/>
  <c r="AR38"/>
  <c r="AR37"/>
  <c r="AR36"/>
  <c r="AR35"/>
  <c r="AR34"/>
  <c r="AR33"/>
  <c r="AR32"/>
  <c r="AR31"/>
  <c r="AR30"/>
  <c r="AR29"/>
  <c r="AR28"/>
  <c r="AR27"/>
  <c r="AR26"/>
  <c r="AR25"/>
  <c r="AR24"/>
  <c r="AR23"/>
  <c r="AR22"/>
  <c r="AR21"/>
  <c r="AR20"/>
  <c r="AR19"/>
  <c r="AR18"/>
  <c r="AR17"/>
  <c r="AR16"/>
  <c r="AR15"/>
  <c r="AR14"/>
  <c r="AR13"/>
  <c r="AR12"/>
  <c r="AR11"/>
  <c r="AR10"/>
  <c r="AR9"/>
  <c r="AR8"/>
  <c r="AR7"/>
  <c r="AR6"/>
  <c r="AR5"/>
  <c r="AR4"/>
  <c r="AR3"/>
  <c r="I100" i="14"/>
  <c r="H100"/>
  <c r="G100"/>
  <c r="F100"/>
  <c r="A100"/>
  <c r="I99"/>
  <c r="H99"/>
  <c r="G99"/>
  <c r="F99"/>
  <c r="A99"/>
  <c r="I98"/>
  <c r="H98"/>
  <c r="G98"/>
  <c r="F98"/>
  <c r="A98"/>
  <c r="I97"/>
  <c r="H97"/>
  <c r="G97"/>
  <c r="F97"/>
  <c r="A97"/>
  <c r="I96"/>
  <c r="H96"/>
  <c r="G96"/>
  <c r="F96"/>
  <c r="A96"/>
  <c r="I95"/>
  <c r="H95"/>
  <c r="G95"/>
  <c r="F95"/>
  <c r="A95"/>
  <c r="I94"/>
  <c r="H94"/>
  <c r="G94"/>
  <c r="F94"/>
  <c r="A94"/>
  <c r="I93"/>
  <c r="H93"/>
  <c r="G93"/>
  <c r="F93"/>
  <c r="A93"/>
  <c r="I92"/>
  <c r="H92"/>
  <c r="G92"/>
  <c r="F92"/>
  <c r="A92"/>
  <c r="I91"/>
  <c r="H91"/>
  <c r="G91"/>
  <c r="F91"/>
  <c r="A91"/>
  <c r="I90"/>
  <c r="H90"/>
  <c r="G90"/>
  <c r="F90"/>
  <c r="A90"/>
  <c r="I89"/>
  <c r="H89"/>
  <c r="G89"/>
  <c r="F89"/>
  <c r="A89"/>
  <c r="I88"/>
  <c r="H88"/>
  <c r="G88"/>
  <c r="F88"/>
  <c r="A88"/>
  <c r="I87"/>
  <c r="H87"/>
  <c r="G87"/>
  <c r="F87"/>
  <c r="A87"/>
  <c r="I86"/>
  <c r="H86"/>
  <c r="G86"/>
  <c r="F86"/>
  <c r="A86"/>
  <c r="I85"/>
  <c r="H85"/>
  <c r="G85"/>
  <c r="F85"/>
  <c r="A85"/>
  <c r="I84"/>
  <c r="H84"/>
  <c r="G84"/>
  <c r="F84"/>
  <c r="A84"/>
  <c r="I83"/>
  <c r="H83"/>
  <c r="G83"/>
  <c r="F83"/>
  <c r="A83"/>
  <c r="I82"/>
  <c r="H82"/>
  <c r="G82"/>
  <c r="F82"/>
  <c r="A82"/>
  <c r="I81"/>
  <c r="H81"/>
  <c r="G81"/>
  <c r="F81"/>
  <c r="A81"/>
  <c r="I80"/>
  <c r="H80"/>
  <c r="G80"/>
  <c r="F80"/>
  <c r="A80"/>
  <c r="I79"/>
  <c r="H79"/>
  <c r="G79"/>
  <c r="F79"/>
  <c r="A79"/>
  <c r="I78"/>
  <c r="H78"/>
  <c r="G78"/>
  <c r="F78"/>
  <c r="A78"/>
  <c r="I77"/>
  <c r="H77"/>
  <c r="G77"/>
  <c r="F77"/>
  <c r="A77"/>
  <c r="I76"/>
  <c r="H76"/>
  <c r="G76"/>
  <c r="F76"/>
  <c r="A76"/>
  <c r="I75"/>
  <c r="H75"/>
  <c r="G75"/>
  <c r="F75"/>
  <c r="A75"/>
  <c r="I74"/>
  <c r="H74"/>
  <c r="G74"/>
  <c r="F74"/>
  <c r="A74"/>
  <c r="I73"/>
  <c r="H73"/>
  <c r="G73"/>
  <c r="F73"/>
  <c r="A73"/>
  <c r="I72"/>
  <c r="H72"/>
  <c r="G72"/>
  <c r="F72"/>
  <c r="A72"/>
  <c r="I71"/>
  <c r="H71"/>
  <c r="G71"/>
  <c r="F71"/>
  <c r="A71"/>
  <c r="I70"/>
  <c r="H70"/>
  <c r="G70"/>
  <c r="F70"/>
  <c r="A70"/>
  <c r="I69"/>
  <c r="H69"/>
  <c r="G69"/>
  <c r="F69"/>
  <c r="A69"/>
  <c r="I68"/>
  <c r="H68"/>
  <c r="G68"/>
  <c r="F68"/>
  <c r="A68"/>
  <c r="I67"/>
  <c r="H67"/>
  <c r="G67"/>
  <c r="F67"/>
  <c r="A67"/>
  <c r="I66"/>
  <c r="H66"/>
  <c r="G66"/>
  <c r="F66"/>
  <c r="A66"/>
  <c r="I65"/>
  <c r="H65"/>
  <c r="G65"/>
  <c r="F65"/>
  <c r="A65"/>
  <c r="I64"/>
  <c r="H64"/>
  <c r="G64"/>
  <c r="F64"/>
  <c r="A64"/>
  <c r="I63"/>
  <c r="H63"/>
  <c r="G63"/>
  <c r="F63"/>
  <c r="A63"/>
  <c r="I62"/>
  <c r="H62"/>
  <c r="G62"/>
  <c r="F62"/>
  <c r="A62"/>
  <c r="I61"/>
  <c r="H61"/>
  <c r="G61"/>
  <c r="F61"/>
  <c r="A61"/>
  <c r="I60"/>
  <c r="H60"/>
  <c r="G60"/>
  <c r="F60"/>
  <c r="A60"/>
  <c r="I59"/>
  <c r="H59"/>
  <c r="G59"/>
  <c r="F59"/>
  <c r="A59"/>
  <c r="I58"/>
  <c r="H58"/>
  <c r="G58"/>
  <c r="F58"/>
  <c r="A58"/>
  <c r="I57"/>
  <c r="H57"/>
  <c r="G57"/>
  <c r="F57"/>
  <c r="A57"/>
  <c r="I56"/>
  <c r="H56"/>
  <c r="G56"/>
  <c r="F56"/>
  <c r="A56"/>
  <c r="I55"/>
  <c r="H55"/>
  <c r="G55"/>
  <c r="F55"/>
  <c r="A55"/>
  <c r="I54"/>
  <c r="H54"/>
  <c r="G54"/>
  <c r="F54"/>
  <c r="A54"/>
  <c r="I53"/>
  <c r="H53"/>
  <c r="G53"/>
  <c r="F53"/>
  <c r="A53"/>
  <c r="I52"/>
  <c r="H52"/>
  <c r="G52"/>
  <c r="F52"/>
  <c r="A52"/>
  <c r="I51"/>
  <c r="H51"/>
  <c r="G51"/>
  <c r="F51"/>
  <c r="A51"/>
  <c r="I50"/>
  <c r="H50"/>
  <c r="G50"/>
  <c r="F50"/>
  <c r="A50"/>
  <c r="I100" i="9"/>
  <c r="H100"/>
  <c r="G100"/>
  <c r="F100"/>
  <c r="A100"/>
  <c r="I99"/>
  <c r="H99"/>
  <c r="G99"/>
  <c r="F99"/>
  <c r="A99"/>
  <c r="I98"/>
  <c r="H98"/>
  <c r="G98"/>
  <c r="F98"/>
  <c r="A98"/>
  <c r="I97"/>
  <c r="H97"/>
  <c r="G97"/>
  <c r="F97"/>
  <c r="A97"/>
  <c r="I96"/>
  <c r="H96"/>
  <c r="G96"/>
  <c r="F96"/>
  <c r="A96"/>
  <c r="I95"/>
  <c r="H95"/>
  <c r="G95"/>
  <c r="F95"/>
  <c r="A95"/>
  <c r="I94"/>
  <c r="H94"/>
  <c r="G94"/>
  <c r="F94"/>
  <c r="A94"/>
  <c r="I93"/>
  <c r="H93"/>
  <c r="G93"/>
  <c r="F93"/>
  <c r="A93"/>
  <c r="I92"/>
  <c r="H92"/>
  <c r="G92"/>
  <c r="F92"/>
  <c r="A92"/>
  <c r="I91"/>
  <c r="H91"/>
  <c r="G91"/>
  <c r="F91"/>
  <c r="A91"/>
  <c r="I90"/>
  <c r="H90"/>
  <c r="G90"/>
  <c r="F90"/>
  <c r="A90"/>
  <c r="I89"/>
  <c r="H89"/>
  <c r="G89"/>
  <c r="F89"/>
  <c r="A89"/>
  <c r="I88"/>
  <c r="H88"/>
  <c r="G88"/>
  <c r="F88"/>
  <c r="A88"/>
  <c r="I87"/>
  <c r="H87"/>
  <c r="G87"/>
  <c r="F87"/>
  <c r="A87"/>
  <c r="I86"/>
  <c r="H86"/>
  <c r="G86"/>
  <c r="F86"/>
  <c r="A86"/>
  <c r="I85"/>
  <c r="H85"/>
  <c r="G85"/>
  <c r="F85"/>
  <c r="A85"/>
  <c r="I84"/>
  <c r="H84"/>
  <c r="G84"/>
  <c r="F84"/>
  <c r="A84"/>
  <c r="I83"/>
  <c r="H83"/>
  <c r="G83"/>
  <c r="F83"/>
  <c r="A83"/>
  <c r="I82"/>
  <c r="H82"/>
  <c r="G82"/>
  <c r="F82"/>
  <c r="A82"/>
  <c r="I81"/>
  <c r="H81"/>
  <c r="G81"/>
  <c r="F81"/>
  <c r="A81"/>
  <c r="I80"/>
  <c r="H80"/>
  <c r="G80"/>
  <c r="F80"/>
  <c r="A80"/>
  <c r="I79"/>
  <c r="H79"/>
  <c r="G79"/>
  <c r="F79"/>
  <c r="A79"/>
  <c r="I78"/>
  <c r="H78"/>
  <c r="G78"/>
  <c r="F78"/>
  <c r="A78"/>
  <c r="I77"/>
  <c r="H77"/>
  <c r="G77"/>
  <c r="F77"/>
  <c r="A77"/>
  <c r="I76"/>
  <c r="H76"/>
  <c r="G76"/>
  <c r="F76"/>
  <c r="A76"/>
  <c r="I75"/>
  <c r="H75"/>
  <c r="G75"/>
  <c r="F75"/>
  <c r="A75"/>
  <c r="I74"/>
  <c r="H74"/>
  <c r="G74"/>
  <c r="F74"/>
  <c r="A74"/>
  <c r="I73"/>
  <c r="H73"/>
  <c r="G73"/>
  <c r="F73"/>
  <c r="A73"/>
  <c r="I72"/>
  <c r="H72"/>
  <c r="G72"/>
  <c r="F72"/>
  <c r="A72"/>
  <c r="I71"/>
  <c r="H71"/>
  <c r="G71"/>
  <c r="F71"/>
  <c r="A71"/>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4"/>
  <c r="G5"/>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4"/>
  <c r="F5"/>
  <c r="F6"/>
  <c r="G6"/>
  <c r="F7"/>
  <c r="G7"/>
  <c r="F8"/>
  <c r="G8"/>
  <c r="F9"/>
  <c r="G9"/>
  <c r="F10"/>
  <c r="G10"/>
  <c r="F1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G4"/>
  <c r="F4"/>
  <c r="F3" i="14"/>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I3"/>
  <c r="A21" i="11"/>
  <c r="A22"/>
  <c r="A23"/>
  <c r="A24"/>
  <c r="A25"/>
  <c r="A26"/>
  <c r="A27"/>
  <c r="A28"/>
  <c r="A29"/>
  <c r="A30"/>
  <c r="A31"/>
  <c r="A32"/>
  <c r="A33"/>
  <c r="I6"/>
  <c r="I8"/>
  <c r="I9"/>
  <c r="I10"/>
  <c r="I11"/>
  <c r="I13"/>
  <c r="I14"/>
  <c r="I15"/>
  <c r="I16"/>
  <c r="I17"/>
  <c r="I18"/>
  <c r="I19"/>
  <c r="I20"/>
  <c r="I21"/>
  <c r="I22"/>
  <c r="I23"/>
  <c r="I24"/>
  <c r="I25"/>
  <c r="I26"/>
  <c r="I27"/>
  <c r="I28"/>
  <c r="I29"/>
  <c r="I30"/>
  <c r="I31"/>
  <c r="I32"/>
  <c r="I33"/>
  <c r="I4"/>
  <c r="F4"/>
  <c r="F6"/>
  <c r="F7"/>
  <c r="F8"/>
  <c r="F9"/>
  <c r="F10"/>
  <c r="F11"/>
  <c r="F12"/>
  <c r="F13"/>
  <c r="F14"/>
  <c r="F15"/>
  <c r="F16"/>
  <c r="F17"/>
  <c r="F18"/>
  <c r="F19"/>
  <c r="F20"/>
  <c r="F21"/>
  <c r="F22"/>
  <c r="F23"/>
  <c r="F24"/>
  <c r="F25"/>
  <c r="F26"/>
  <c r="F27"/>
  <c r="F28"/>
  <c r="F29"/>
  <c r="F30"/>
  <c r="F31"/>
  <c r="F32"/>
  <c r="F33"/>
  <c r="C7"/>
  <c r="C8"/>
  <c r="C9"/>
  <c r="C10"/>
  <c r="C11"/>
  <c r="C13"/>
  <c r="C14"/>
  <c r="C15"/>
  <c r="C16"/>
  <c r="C17"/>
  <c r="C18"/>
  <c r="C19"/>
  <c r="C20"/>
  <c r="C21"/>
  <c r="C22"/>
  <c r="C23"/>
  <c r="C24"/>
  <c r="C25"/>
  <c r="C26"/>
  <c r="C27"/>
  <c r="C28"/>
  <c r="C29"/>
  <c r="C30"/>
  <c r="C31"/>
  <c r="C32"/>
  <c r="C33"/>
  <c r="C4"/>
  <c r="C6"/>
  <c r="B1" i="19"/>
  <c r="BD30"/>
  <c r="BC30"/>
  <c r="BB30"/>
  <c r="M30"/>
  <c r="L30"/>
  <c r="J30"/>
  <c r="C30"/>
  <c r="B30"/>
  <c r="BD29"/>
  <c r="BC29"/>
  <c r="BB29"/>
  <c r="M29"/>
  <c r="L29"/>
  <c r="J29"/>
  <c r="C29"/>
  <c r="B29"/>
  <c r="BD28"/>
  <c r="BC28"/>
  <c r="BB28"/>
  <c r="M28"/>
  <c r="L28"/>
  <c r="J28"/>
  <c r="C28"/>
  <c r="B28"/>
  <c r="BD27"/>
  <c r="BC27"/>
  <c r="BB27"/>
  <c r="M27"/>
  <c r="L27"/>
  <c r="J27"/>
  <c r="C27"/>
  <c r="B27"/>
  <c r="BD26"/>
  <c r="BC26"/>
  <c r="BB26"/>
  <c r="M26"/>
  <c r="L26"/>
  <c r="J26"/>
  <c r="C26"/>
  <c r="B26"/>
  <c r="BD25"/>
  <c r="BC25"/>
  <c r="BB25"/>
  <c r="M25"/>
  <c r="L25"/>
  <c r="J25"/>
  <c r="C25"/>
  <c r="B25"/>
  <c r="BD24"/>
  <c r="BC24"/>
  <c r="BB24"/>
  <c r="M24"/>
  <c r="L24"/>
  <c r="J24"/>
  <c r="C24"/>
  <c r="B24"/>
  <c r="BD23"/>
  <c r="BC23"/>
  <c r="BB23"/>
  <c r="M23"/>
  <c r="L23"/>
  <c r="J23"/>
  <c r="C23"/>
  <c r="B23"/>
  <c r="BD22"/>
  <c r="BC22"/>
  <c r="BB22"/>
  <c r="M22"/>
  <c r="L22"/>
  <c r="J22"/>
  <c r="C22"/>
  <c r="B22"/>
  <c r="BD21"/>
  <c r="BC21"/>
  <c r="BB21"/>
  <c r="M21"/>
  <c r="L21"/>
  <c r="J21"/>
  <c r="C21"/>
  <c r="B21"/>
  <c r="BD20"/>
  <c r="BC20"/>
  <c r="BB20"/>
  <c r="M20"/>
  <c r="L20"/>
  <c r="J20"/>
  <c r="C20"/>
  <c r="B20"/>
  <c r="BD19"/>
  <c r="BC19"/>
  <c r="BB19"/>
  <c r="M19"/>
  <c r="L19"/>
  <c r="J19"/>
  <c r="C19"/>
  <c r="B19"/>
  <c r="BC18"/>
  <c r="BD18" s="1"/>
  <c r="BB18"/>
  <c r="M18"/>
  <c r="L18"/>
  <c r="J18"/>
  <c r="B18"/>
  <c r="BC17"/>
  <c r="BD17" s="1"/>
  <c r="BB17"/>
  <c r="M17"/>
  <c r="L17"/>
  <c r="J17"/>
  <c r="B17"/>
  <c r="BC16"/>
  <c r="BD16" s="1"/>
  <c r="BB16"/>
  <c r="M16"/>
  <c r="L16"/>
  <c r="J16"/>
  <c r="B16"/>
  <c r="BC15"/>
  <c r="BB15"/>
  <c r="AF15"/>
  <c r="BD15" s="1"/>
  <c r="M15"/>
  <c r="L15"/>
  <c r="J15"/>
  <c r="B15"/>
  <c r="BC14"/>
  <c r="BB14"/>
  <c r="AF14"/>
  <c r="M14"/>
  <c r="L14"/>
  <c r="J14"/>
  <c r="B14"/>
  <c r="BC13"/>
  <c r="BB13"/>
  <c r="AF13"/>
  <c r="M13"/>
  <c r="L13"/>
  <c r="J13"/>
  <c r="B13"/>
  <c r="BC12"/>
  <c r="BB12"/>
  <c r="AF12"/>
  <c r="M12"/>
  <c r="L12"/>
  <c r="J12"/>
  <c r="B12"/>
  <c r="BC11"/>
  <c r="BB11"/>
  <c r="AF11"/>
  <c r="M11"/>
  <c r="L11"/>
  <c r="J11"/>
  <c r="B11"/>
  <c r="BC10"/>
  <c r="BB10"/>
  <c r="AF10"/>
  <c r="M10"/>
  <c r="L10"/>
  <c r="J10"/>
  <c r="B10"/>
  <c r="BC9"/>
  <c r="BB9"/>
  <c r="AF9"/>
  <c r="M9"/>
  <c r="L9"/>
  <c r="J9"/>
  <c r="B9"/>
  <c r="BC8"/>
  <c r="BB8"/>
  <c r="AF8"/>
  <c r="M8"/>
  <c r="L8"/>
  <c r="J8"/>
  <c r="B8"/>
  <c r="BC7"/>
  <c r="BB7"/>
  <c r="AF7"/>
  <c r="M7"/>
  <c r="L7"/>
  <c r="J7"/>
  <c r="B7"/>
  <c r="BC6"/>
  <c r="BB6"/>
  <c r="AF6"/>
  <c r="M6"/>
  <c r="L6"/>
  <c r="J6"/>
  <c r="B6"/>
  <c r="BC5"/>
  <c r="BB5"/>
  <c r="AF5"/>
  <c r="M5"/>
  <c r="L5"/>
  <c r="J5"/>
  <c r="B5"/>
  <c r="BC4"/>
  <c r="BB4"/>
  <c r="AF4"/>
  <c r="M4"/>
  <c r="L4"/>
  <c r="J4"/>
  <c r="C4"/>
  <c r="C5" s="1"/>
  <c r="C6" s="1"/>
  <c r="C7" s="1"/>
  <c r="C8" s="1"/>
  <c r="C9" s="1"/>
  <c r="C10" s="1"/>
  <c r="C11" s="1"/>
  <c r="C12" s="1"/>
  <c r="C13" s="1"/>
  <c r="C14" s="1"/>
  <c r="C15" s="1"/>
  <c r="C16" s="1"/>
  <c r="C17" s="1"/>
  <c r="C18" s="1"/>
  <c r="B4"/>
  <c r="BC3"/>
  <c r="BB3"/>
  <c r="AF3"/>
  <c r="M3"/>
  <c r="L3"/>
  <c r="J3"/>
  <c r="B3"/>
  <c r="BD100" i="4"/>
  <c r="BC100"/>
  <c r="BB100"/>
  <c r="L100"/>
  <c r="J100"/>
  <c r="C100"/>
  <c r="B100"/>
  <c r="BD99"/>
  <c r="BC99"/>
  <c r="BB99"/>
  <c r="L99"/>
  <c r="J99"/>
  <c r="C99"/>
  <c r="B99"/>
  <c r="BD98"/>
  <c r="BC98"/>
  <c r="BB98"/>
  <c r="L98"/>
  <c r="J98"/>
  <c r="C98"/>
  <c r="B98"/>
  <c r="BD97"/>
  <c r="BC97"/>
  <c r="BB97"/>
  <c r="L97"/>
  <c r="J97"/>
  <c r="C97"/>
  <c r="B97"/>
  <c r="BD96"/>
  <c r="BC96"/>
  <c r="BB96"/>
  <c r="L96"/>
  <c r="J96"/>
  <c r="C96"/>
  <c r="B96"/>
  <c r="BD95"/>
  <c r="BC95"/>
  <c r="BB95"/>
  <c r="L95"/>
  <c r="J95"/>
  <c r="C95"/>
  <c r="B95"/>
  <c r="BD94"/>
  <c r="BC94"/>
  <c r="BB94"/>
  <c r="L94"/>
  <c r="J94"/>
  <c r="C94"/>
  <c r="B94"/>
  <c r="BD93"/>
  <c r="BC93"/>
  <c r="BB93"/>
  <c r="L93"/>
  <c r="J93"/>
  <c r="C93"/>
  <c r="B93"/>
  <c r="BD92"/>
  <c r="BC92"/>
  <c r="BB92"/>
  <c r="L92"/>
  <c r="J92"/>
  <c r="C92"/>
  <c r="B92"/>
  <c r="BD91"/>
  <c r="BC91"/>
  <c r="BB91"/>
  <c r="L91"/>
  <c r="J91"/>
  <c r="C91"/>
  <c r="B91"/>
  <c r="BD90"/>
  <c r="BC90"/>
  <c r="BB90"/>
  <c r="L90"/>
  <c r="J90"/>
  <c r="C90"/>
  <c r="B90"/>
  <c r="BD89"/>
  <c r="BC89"/>
  <c r="BB89"/>
  <c r="L89"/>
  <c r="J89"/>
  <c r="C89"/>
  <c r="B89"/>
  <c r="BD88"/>
  <c r="BC88"/>
  <c r="BB88"/>
  <c r="L88"/>
  <c r="J88"/>
  <c r="C88"/>
  <c r="B88"/>
  <c r="BD87"/>
  <c r="BC87"/>
  <c r="BB87"/>
  <c r="L87"/>
  <c r="J87"/>
  <c r="C87"/>
  <c r="B87"/>
  <c r="BD86"/>
  <c r="BC86"/>
  <c r="BB86"/>
  <c r="L86"/>
  <c r="J86"/>
  <c r="C86"/>
  <c r="B86"/>
  <c r="BD85"/>
  <c r="BC85"/>
  <c r="BB85"/>
  <c r="L85"/>
  <c r="J85"/>
  <c r="C85"/>
  <c r="B85"/>
  <c r="BD84"/>
  <c r="BC84"/>
  <c r="BB84"/>
  <c r="L84"/>
  <c r="J84"/>
  <c r="C84"/>
  <c r="B84"/>
  <c r="BD83"/>
  <c r="BC83"/>
  <c r="BB83"/>
  <c r="L83"/>
  <c r="J83"/>
  <c r="C83"/>
  <c r="B83"/>
  <c r="BD82"/>
  <c r="BC82"/>
  <c r="BB82"/>
  <c r="L82"/>
  <c r="J82"/>
  <c r="C82"/>
  <c r="B82"/>
  <c r="BD81"/>
  <c r="BC81"/>
  <c r="BB81"/>
  <c r="L81"/>
  <c r="J81"/>
  <c r="C81"/>
  <c r="B81"/>
  <c r="BD80"/>
  <c r="BC80"/>
  <c r="BB80"/>
  <c r="L80"/>
  <c r="J80"/>
  <c r="C80"/>
  <c r="B80"/>
  <c r="BD79"/>
  <c r="BC79"/>
  <c r="BB79"/>
  <c r="L79"/>
  <c r="J79"/>
  <c r="C79"/>
  <c r="B79"/>
  <c r="BD78"/>
  <c r="BC78"/>
  <c r="BB78"/>
  <c r="L78"/>
  <c r="J78"/>
  <c r="C78"/>
  <c r="B78"/>
  <c r="BD77"/>
  <c r="BC77"/>
  <c r="BB77"/>
  <c r="L77"/>
  <c r="J77"/>
  <c r="C77"/>
  <c r="B77"/>
  <c r="BD76"/>
  <c r="BC76"/>
  <c r="BB76"/>
  <c r="L76"/>
  <c r="J76"/>
  <c r="C76"/>
  <c r="B76"/>
  <c r="BD75"/>
  <c r="BC75"/>
  <c r="BB75"/>
  <c r="L75"/>
  <c r="J75"/>
  <c r="C75"/>
  <c r="B75"/>
  <c r="BD74"/>
  <c r="BC74"/>
  <c r="BB74"/>
  <c r="L74"/>
  <c r="J74"/>
  <c r="C74"/>
  <c r="B74"/>
  <c r="BD73"/>
  <c r="BC73"/>
  <c r="BB73"/>
  <c r="L73"/>
  <c r="J73"/>
  <c r="C73"/>
  <c r="B73"/>
  <c r="BD72"/>
  <c r="BC72"/>
  <c r="BB72"/>
  <c r="L72"/>
  <c r="J72"/>
  <c r="C72"/>
  <c r="B72"/>
  <c r="BD71"/>
  <c r="BC71"/>
  <c r="BB71"/>
  <c r="L71"/>
  <c r="J71"/>
  <c r="C71"/>
  <c r="B71"/>
  <c r="BD70"/>
  <c r="BC70"/>
  <c r="BB70"/>
  <c r="L70"/>
  <c r="J70"/>
  <c r="C70"/>
  <c r="B70"/>
  <c r="BD69"/>
  <c r="BC69"/>
  <c r="BB69"/>
  <c r="L69"/>
  <c r="J69"/>
  <c r="C69"/>
  <c r="B69"/>
  <c r="BD68"/>
  <c r="BC68"/>
  <c r="BB68"/>
  <c r="L68"/>
  <c r="J68"/>
  <c r="C68"/>
  <c r="B68"/>
  <c r="BD67"/>
  <c r="BC67"/>
  <c r="BB67"/>
  <c r="L67"/>
  <c r="J67"/>
  <c r="C67"/>
  <c r="B67"/>
  <c r="BD66"/>
  <c r="BC66"/>
  <c r="BB66"/>
  <c r="L66"/>
  <c r="J66"/>
  <c r="C66"/>
  <c r="B66"/>
  <c r="BD65"/>
  <c r="BC65"/>
  <c r="BB65"/>
  <c r="L65"/>
  <c r="J65"/>
  <c r="C65"/>
  <c r="B65"/>
  <c r="BD64"/>
  <c r="BC64"/>
  <c r="BB64"/>
  <c r="L64"/>
  <c r="J64"/>
  <c r="C64"/>
  <c r="B64"/>
  <c r="BD63"/>
  <c r="BC63"/>
  <c r="BB63"/>
  <c r="L63"/>
  <c r="J63"/>
  <c r="C63"/>
  <c r="B63"/>
  <c r="BD62"/>
  <c r="BC62"/>
  <c r="BB62"/>
  <c r="L62"/>
  <c r="J62"/>
  <c r="C62"/>
  <c r="B62"/>
  <c r="BD61"/>
  <c r="BC61"/>
  <c r="BB61"/>
  <c r="L61"/>
  <c r="J61"/>
  <c r="C61"/>
  <c r="B61"/>
  <c r="BD60"/>
  <c r="BC60"/>
  <c r="BB60"/>
  <c r="L60"/>
  <c r="J60"/>
  <c r="C60"/>
  <c r="B60"/>
  <c r="BD59"/>
  <c r="BC59"/>
  <c r="BB59"/>
  <c r="L59"/>
  <c r="J59"/>
  <c r="C59"/>
  <c r="B59"/>
  <c r="BD58"/>
  <c r="BC58"/>
  <c r="BB58"/>
  <c r="L58"/>
  <c r="J58"/>
  <c r="C58"/>
  <c r="B58"/>
  <c r="BD57"/>
  <c r="BC57"/>
  <c r="BB57"/>
  <c r="L57"/>
  <c r="J57"/>
  <c r="C57"/>
  <c r="B57"/>
  <c r="BD56"/>
  <c r="BC56"/>
  <c r="BB56"/>
  <c r="L56"/>
  <c r="J56"/>
  <c r="C56"/>
  <c r="B56"/>
  <c r="BD55"/>
  <c r="BC55"/>
  <c r="BB55"/>
  <c r="L55"/>
  <c r="J55"/>
  <c r="C55"/>
  <c r="B55"/>
  <c r="BD54"/>
  <c r="BC54"/>
  <c r="BB54"/>
  <c r="L54"/>
  <c r="J54"/>
  <c r="C54"/>
  <c r="B54"/>
  <c r="BD53"/>
  <c r="BC53"/>
  <c r="BB53"/>
  <c r="L53"/>
  <c r="J53"/>
  <c r="C53"/>
  <c r="B53"/>
  <c r="BD52"/>
  <c r="BC52"/>
  <c r="BB52"/>
  <c r="L52"/>
  <c r="J52"/>
  <c r="C52"/>
  <c r="B52"/>
  <c r="BD51"/>
  <c r="BC51"/>
  <c r="BB51"/>
  <c r="L51"/>
  <c r="J51"/>
  <c r="C51"/>
  <c r="B51"/>
  <c r="BD50"/>
  <c r="BC50"/>
  <c r="BB50"/>
  <c r="L50"/>
  <c r="J50"/>
  <c r="C50"/>
  <c r="B50"/>
  <c r="BD49"/>
  <c r="BC49"/>
  <c r="BB49"/>
  <c r="L49"/>
  <c r="J49"/>
  <c r="C49"/>
  <c r="B49"/>
  <c r="BD48"/>
  <c r="BC48"/>
  <c r="BB48"/>
  <c r="L48"/>
  <c r="J48"/>
  <c r="C48"/>
  <c r="B48"/>
  <c r="BD47"/>
  <c r="BC47"/>
  <c r="BB47"/>
  <c r="L47"/>
  <c r="J47"/>
  <c r="C47"/>
  <c r="B47"/>
  <c r="BD46"/>
  <c r="BC46"/>
  <c r="BB46"/>
  <c r="L46"/>
  <c r="J46"/>
  <c r="C46"/>
  <c r="B46"/>
  <c r="BD45"/>
  <c r="BC45"/>
  <c r="BB45"/>
  <c r="L45"/>
  <c r="J45"/>
  <c r="C45"/>
  <c r="B45"/>
  <c r="BD44"/>
  <c r="BC44"/>
  <c r="BB44"/>
  <c r="L44"/>
  <c r="J44"/>
  <c r="C44"/>
  <c r="B44"/>
  <c r="BD43"/>
  <c r="BC43"/>
  <c r="BB43"/>
  <c r="L43"/>
  <c r="J43"/>
  <c r="C43"/>
  <c r="B43"/>
  <c r="BD42"/>
  <c r="BC42"/>
  <c r="BB42"/>
  <c r="L42"/>
  <c r="J42"/>
  <c r="C42"/>
  <c r="B42"/>
  <c r="BD41"/>
  <c r="BC41"/>
  <c r="BB41"/>
  <c r="L41"/>
  <c r="J41"/>
  <c r="C41"/>
  <c r="B41"/>
  <c r="BC40"/>
  <c r="BD40" s="1"/>
  <c r="BB40"/>
  <c r="L40"/>
  <c r="J40"/>
  <c r="B40"/>
  <c r="BC39"/>
  <c r="BD39" s="1"/>
  <c r="BB39"/>
  <c r="L39"/>
  <c r="J39"/>
  <c r="B39"/>
  <c r="BC38"/>
  <c r="BD38" s="1"/>
  <c r="BB38"/>
  <c r="L38"/>
  <c r="J38"/>
  <c r="B38"/>
  <c r="BC37"/>
  <c r="BD37" s="1"/>
  <c r="BB37"/>
  <c r="L37"/>
  <c r="J37"/>
  <c r="B37"/>
  <c r="BC36"/>
  <c r="BD36" s="1"/>
  <c r="BB36"/>
  <c r="L36"/>
  <c r="J36"/>
  <c r="B36"/>
  <c r="BC35"/>
  <c r="BD35" s="1"/>
  <c r="BB35"/>
  <c r="L35"/>
  <c r="J35"/>
  <c r="B35"/>
  <c r="BC34"/>
  <c r="BD34" s="1"/>
  <c r="BB34"/>
  <c r="L34"/>
  <c r="J34"/>
  <c r="B34"/>
  <c r="BC33"/>
  <c r="BD33" s="1"/>
  <c r="BB33"/>
  <c r="L33"/>
  <c r="J33"/>
  <c r="B33"/>
  <c r="BC32"/>
  <c r="BD32" s="1"/>
  <c r="BB32"/>
  <c r="L32"/>
  <c r="J32"/>
  <c r="B32"/>
  <c r="BC31"/>
  <c r="BD31" s="1"/>
  <c r="BB31"/>
  <c r="L31"/>
  <c r="J31"/>
  <c r="B31"/>
  <c r="H49" i="14"/>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4" i="9"/>
  <c r="F6" i="10"/>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A70" i="9"/>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B3" i="4"/>
  <c r="I2" i="11"/>
  <c r="A2"/>
  <c r="A1"/>
  <c r="A1" i="12"/>
  <c r="A1" i="14"/>
  <c r="A1" i="9"/>
  <c r="A1" i="8"/>
  <c r="B1" i="4"/>
  <c r="J4"/>
  <c r="J5"/>
  <c r="J6"/>
  <c r="J7"/>
  <c r="J8"/>
  <c r="J9"/>
  <c r="J10"/>
  <c r="J11"/>
  <c r="J12"/>
  <c r="J13"/>
  <c r="J14"/>
  <c r="J15"/>
  <c r="J16"/>
  <c r="J18"/>
  <c r="J19"/>
  <c r="J20"/>
  <c r="J21"/>
  <c r="J22"/>
  <c r="J23"/>
  <c r="J24"/>
  <c r="J25"/>
  <c r="J26"/>
  <c r="J27"/>
  <c r="J28"/>
  <c r="J29"/>
  <c r="J30"/>
  <c r="J3"/>
  <c r="BC9"/>
  <c r="BC10"/>
  <c r="BC11"/>
  <c r="BC12"/>
  <c r="BC13"/>
  <c r="BC14"/>
  <c r="BC15"/>
  <c r="BC16"/>
  <c r="BD16" s="1"/>
  <c r="BC17"/>
  <c r="BD17" s="1"/>
  <c r="BC18"/>
  <c r="BD18" s="1"/>
  <c r="BC19"/>
  <c r="BD19" s="1"/>
  <c r="BC20"/>
  <c r="BD20" s="1"/>
  <c r="BC21"/>
  <c r="BD21" s="1"/>
  <c r="BC22"/>
  <c r="BD22" s="1"/>
  <c r="BC23"/>
  <c r="BD23" s="1"/>
  <c r="BC24"/>
  <c r="BD24" s="1"/>
  <c r="BC25"/>
  <c r="BD25" s="1"/>
  <c r="BC26"/>
  <c r="BD26" s="1"/>
  <c r="BC27"/>
  <c r="BD27" s="1"/>
  <c r="BC28"/>
  <c r="BD28" s="1"/>
  <c r="BC29"/>
  <c r="BD29" s="1"/>
  <c r="BC30"/>
  <c r="BD30" s="1"/>
  <c r="BB16"/>
  <c r="BB17"/>
  <c r="BB18"/>
  <c r="BB19"/>
  <c r="BB20"/>
  <c r="BB21"/>
  <c r="BB22"/>
  <c r="BB23"/>
  <c r="BB24"/>
  <c r="BB25"/>
  <c r="BB26"/>
  <c r="BB27"/>
  <c r="BB28"/>
  <c r="BB29"/>
  <c r="BB30"/>
  <c r="E11" i="8" l="1"/>
  <c r="Y11" s="1"/>
  <c r="E12" s="1"/>
  <c r="Y12" s="1"/>
  <c r="E13" s="1"/>
  <c r="F11"/>
  <c r="Z11" s="1"/>
  <c r="F12" s="1"/>
  <c r="Z12" s="1"/>
  <c r="F13" s="1"/>
  <c r="X12"/>
  <c r="D13" s="1"/>
  <c r="BA3" i="4"/>
  <c r="BA29"/>
  <c r="BD12" i="19"/>
  <c r="BD13"/>
  <c r="BD11"/>
  <c r="BD10"/>
  <c r="BD14"/>
  <c r="BD9"/>
  <c r="BA26" i="4"/>
  <c r="BA27"/>
  <c r="BD8" i="19"/>
  <c r="BA7" i="4"/>
  <c r="BA16"/>
  <c r="BA21"/>
  <c r="BA17"/>
  <c r="BA22"/>
  <c r="BA18"/>
  <c r="BA6"/>
  <c r="BA15"/>
  <c r="BA4"/>
  <c r="BA13"/>
  <c r="BA5"/>
  <c r="AA4" i="8"/>
  <c r="BD3" i="19"/>
  <c r="BD4"/>
  <c r="BD7"/>
  <c r="BD6"/>
  <c r="BD5"/>
  <c r="BA10" i="4"/>
  <c r="BA8"/>
  <c r="BA11"/>
  <c r="BA9"/>
  <c r="AB16" i="8"/>
  <c r="W5"/>
  <c r="G5"/>
  <c r="L20" i="4"/>
  <c r="L21"/>
  <c r="L22"/>
  <c r="L23"/>
  <c r="L24"/>
  <c r="L25"/>
  <c r="L26"/>
  <c r="L27"/>
  <c r="L28"/>
  <c r="L29"/>
  <c r="L30"/>
  <c r="L16"/>
  <c r="L17"/>
  <c r="L18"/>
  <c r="L19"/>
  <c r="L4"/>
  <c r="L5"/>
  <c r="L6"/>
  <c r="L7"/>
  <c r="L8"/>
  <c r="L9"/>
  <c r="L10"/>
  <c r="L11"/>
  <c r="L12"/>
  <c r="L13"/>
  <c r="L14"/>
  <c r="L15"/>
  <c r="L3"/>
  <c r="A49" i="10"/>
  <c r="A50"/>
  <c r="A51"/>
  <c r="A52"/>
  <c r="A53"/>
  <c r="A54"/>
  <c r="A55"/>
  <c r="A56"/>
  <c r="A57"/>
  <c r="A58"/>
  <c r="A59"/>
  <c r="A60"/>
  <c r="A61"/>
  <c r="A62"/>
  <c r="A63"/>
  <c r="A64"/>
  <c r="A65"/>
  <c r="A66"/>
  <c r="A67"/>
  <c r="G67"/>
  <c r="D67"/>
  <c r="G66"/>
  <c r="D66"/>
  <c r="G65"/>
  <c r="D65"/>
  <c r="G64"/>
  <c r="D64"/>
  <c r="G63"/>
  <c r="D63"/>
  <c r="G62"/>
  <c r="D62"/>
  <c r="G61"/>
  <c r="D61"/>
  <c r="G60"/>
  <c r="D60"/>
  <c r="G59"/>
  <c r="D59"/>
  <c r="G58"/>
  <c r="D58"/>
  <c r="G57"/>
  <c r="D57"/>
  <c r="G56"/>
  <c r="D56"/>
  <c r="G55"/>
  <c r="D55"/>
  <c r="G54"/>
  <c r="D54"/>
  <c r="G53"/>
  <c r="D53"/>
  <c r="G52"/>
  <c r="D52"/>
  <c r="G51"/>
  <c r="D51"/>
  <c r="G50"/>
  <c r="D50"/>
  <c r="G49"/>
  <c r="D49"/>
  <c r="G48"/>
  <c r="D48"/>
  <c r="G47"/>
  <c r="D47"/>
  <c r="G46"/>
  <c r="D46"/>
  <c r="G45"/>
  <c r="D45"/>
  <c r="G44"/>
  <c r="D44"/>
  <c r="G43"/>
  <c r="D43"/>
  <c r="G42"/>
  <c r="D42"/>
  <c r="G41"/>
  <c r="D41"/>
  <c r="G40"/>
  <c r="D40"/>
  <c r="G39"/>
  <c r="D39"/>
  <c r="G38"/>
  <c r="D38"/>
  <c r="G37"/>
  <c r="D37"/>
  <c r="G36"/>
  <c r="D36"/>
  <c r="G35"/>
  <c r="D35"/>
  <c r="G34"/>
  <c r="D34"/>
  <c r="G33"/>
  <c r="D33"/>
  <c r="G32"/>
  <c r="D32"/>
  <c r="G31"/>
  <c r="D31"/>
  <c r="G30"/>
  <c r="D30"/>
  <c r="G29"/>
  <c r="D29"/>
  <c r="G28"/>
  <c r="D28"/>
  <c r="G27"/>
  <c r="D27"/>
  <c r="G26"/>
  <c r="D26"/>
  <c r="G25"/>
  <c r="D25"/>
  <c r="G24"/>
  <c r="D24"/>
  <c r="G23"/>
  <c r="D23"/>
  <c r="G22"/>
  <c r="D22"/>
  <c r="G6"/>
  <c r="G13"/>
  <c r="G14"/>
  <c r="G15"/>
  <c r="G16"/>
  <c r="G17"/>
  <c r="G18"/>
  <c r="G19"/>
  <c r="G20"/>
  <c r="G21"/>
  <c r="D13"/>
  <c r="D14"/>
  <c r="D15"/>
  <c r="D16"/>
  <c r="D17"/>
  <c r="D18"/>
  <c r="D19"/>
  <c r="D20"/>
  <c r="D21"/>
  <c r="C4" i="4"/>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B4"/>
  <c r="B5"/>
  <c r="B6"/>
  <c r="B7"/>
  <c r="B8"/>
  <c r="B9"/>
  <c r="B10"/>
  <c r="B11"/>
  <c r="B12"/>
  <c r="B13"/>
  <c r="B14"/>
  <c r="B15"/>
  <c r="B16"/>
  <c r="B17"/>
  <c r="B18"/>
  <c r="B19"/>
  <c r="B20"/>
  <c r="B21"/>
  <c r="B22"/>
  <c r="B23"/>
  <c r="B24"/>
  <c r="B25"/>
  <c r="B26"/>
  <c r="B27"/>
  <c r="B28"/>
  <c r="B29"/>
  <c r="B30"/>
  <c r="A1" i="10"/>
  <c r="BB3" i="4"/>
  <c r="X13" i="8" l="1"/>
  <c r="D14" s="1"/>
  <c r="Z13"/>
  <c r="F14" s="1"/>
  <c r="Y13"/>
  <c r="E14" s="1"/>
  <c r="A13" i="11"/>
  <c r="A14" s="1"/>
  <c r="A15" s="1"/>
  <c r="A16" s="1"/>
  <c r="A17" s="1"/>
  <c r="A18" s="1"/>
  <c r="A19" s="1"/>
  <c r="A20" s="1"/>
  <c r="AB4" i="8"/>
  <c r="AJ4"/>
  <c r="C6"/>
  <c r="AA5"/>
  <c r="BB15" i="4"/>
  <c r="BB14"/>
  <c r="BD13"/>
  <c r="BB13"/>
  <c r="BB12"/>
  <c r="BB11"/>
  <c r="BB10"/>
  <c r="BD9"/>
  <c r="BB9"/>
  <c r="BC8"/>
  <c r="BB8"/>
  <c r="BC7"/>
  <c r="BB7"/>
  <c r="BC6"/>
  <c r="BB6"/>
  <c r="BC5"/>
  <c r="BB5"/>
  <c r="BC4"/>
  <c r="BB4"/>
  <c r="BC3"/>
  <c r="AF3"/>
  <c r="X14" i="8" l="1"/>
  <c r="D15" s="1"/>
  <c r="Z14"/>
  <c r="F15" s="1"/>
  <c r="Y14"/>
  <c r="E15" s="1"/>
  <c r="AB5"/>
  <c r="AJ5"/>
  <c r="W6"/>
  <c r="G6"/>
  <c r="BD8" i="4"/>
  <c r="BD3"/>
  <c r="BD4"/>
  <c r="BD5"/>
  <c r="BD6"/>
  <c r="BD7"/>
  <c r="BD14"/>
  <c r="BD15"/>
  <c r="BD10"/>
  <c r="BD11"/>
  <c r="BD12"/>
  <c r="X15" i="8" l="1"/>
  <c r="Y15"/>
  <c r="Z15"/>
  <c r="C7"/>
  <c r="AA6"/>
  <c r="AJ6" s="1"/>
  <c r="G7" l="1"/>
  <c r="W7"/>
  <c r="AB6"/>
  <c r="AA7" l="1"/>
  <c r="C8"/>
  <c r="AB7" l="1"/>
  <c r="AJ7"/>
  <c r="G8"/>
  <c r="W8"/>
  <c r="AA8" l="1"/>
  <c r="C9"/>
  <c r="AB8" l="1"/>
  <c r="AJ8"/>
  <c r="W9"/>
  <c r="C10" s="1"/>
  <c r="G10" s="1"/>
  <c r="G9"/>
  <c r="AA9" l="1"/>
  <c r="AB9" l="1"/>
  <c r="AJ9"/>
  <c r="W10"/>
  <c r="C11" s="1"/>
  <c r="G11" s="1"/>
  <c r="AA10" l="1"/>
  <c r="AB10" l="1"/>
  <c r="AJ10"/>
  <c r="W11"/>
  <c r="C12" s="1"/>
  <c r="G12" s="1"/>
  <c r="AA11" l="1"/>
  <c r="AB11" l="1"/>
  <c r="AJ11"/>
  <c r="W12"/>
  <c r="C13" s="1"/>
  <c r="G13" s="1"/>
  <c r="AA12" l="1"/>
  <c r="AB12" l="1"/>
  <c r="AJ12"/>
  <c r="W13"/>
  <c r="C14" s="1"/>
  <c r="G14" s="1"/>
  <c r="AA13" l="1"/>
  <c r="AB13" l="1"/>
  <c r="AJ13"/>
  <c r="W14"/>
  <c r="C15" s="1"/>
  <c r="G15" s="1"/>
  <c r="AA14" l="1"/>
  <c r="AB14" l="1"/>
  <c r="AJ14"/>
  <c r="W15"/>
  <c r="AA15" s="1"/>
  <c r="AJ15" s="1"/>
  <c r="AB15" l="1"/>
</calcChain>
</file>

<file path=xl/comments1.xml><?xml version="1.0" encoding="utf-8"?>
<comments xmlns="http://schemas.openxmlformats.org/spreadsheetml/2006/main">
  <authors>
    <author>作者</author>
    <author>Windows 用户</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F8"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sz val="9"/>
            <color indexed="81"/>
            <rFont val="Tahoma"/>
            <family val="2"/>
          </rPr>
          <t xml:space="preserve">
</t>
        </r>
        <r>
          <rPr>
            <sz val="9"/>
            <color indexed="81"/>
            <rFont val="宋体"/>
            <family val="3"/>
            <charset val="134"/>
          </rPr>
          <t>代买社保人员（朱晓佳老公）</t>
        </r>
        <r>
          <rPr>
            <sz val="9"/>
            <color indexed="81"/>
            <rFont val="Tahoma"/>
            <family val="2"/>
          </rPr>
          <t xml:space="preserve"> </t>
        </r>
        <r>
          <rPr>
            <sz val="9"/>
            <color indexed="81"/>
            <rFont val="宋体"/>
            <family val="3"/>
            <charset val="134"/>
          </rPr>
          <t>社保费用从朱晓佳工资扣除</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2.xml><?xml version="1.0" encoding="utf-8"?>
<comments xmlns="http://schemas.openxmlformats.org/spreadsheetml/2006/main">
  <authors>
    <author>作者</author>
    <author>Windows 用户</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T3"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4"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5"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招商银行卡</t>
        </r>
      </text>
    </comment>
    <comment ref="AT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F33"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南骏转来，未在南骏办理转过来手续。</t>
        </r>
      </text>
    </comment>
  </commentList>
</comments>
</file>

<file path=xl/comments3.xml><?xml version="1.0" encoding="utf-8"?>
<comments xmlns="http://schemas.openxmlformats.org/spreadsheetml/2006/main">
  <authors>
    <author>作者</author>
    <author>USER</author>
    <author>Windows 用户</author>
    <author>APPLE_喵喵</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宋体"/>
            <family val="3"/>
            <charset val="134"/>
          </rPr>
          <t>USER:</t>
        </r>
        <r>
          <rPr>
            <sz val="9"/>
            <color indexed="81"/>
            <rFont val="宋体"/>
            <family val="3"/>
            <charset val="134"/>
          </rPr>
          <t xml:space="preserve">
证书号码：20164502041000318</t>
        </r>
      </text>
    </comment>
    <comment ref="AD4" authorId="1">
      <text>
        <r>
          <rPr>
            <b/>
            <sz val="9"/>
            <color indexed="81"/>
            <rFont val="宋体"/>
            <family val="3"/>
            <charset val="134"/>
          </rPr>
          <t>USER:</t>
        </r>
        <r>
          <rPr>
            <sz val="9"/>
            <color indexed="81"/>
            <rFont val="宋体"/>
            <family val="3"/>
            <charset val="134"/>
          </rPr>
          <t xml:space="preserve">
证书号码：20164504132000273</t>
        </r>
      </text>
    </comment>
    <comment ref="AT11"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12"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T13" authorId="2">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招商银行</t>
        </r>
      </text>
    </comment>
    <comment ref="AD14"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20124301342001238</t>
        </r>
      </text>
    </comment>
    <comment ref="AD15"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20134404432000457</t>
        </r>
      </text>
    </comment>
    <comment ref="AT16" authorId="3">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招商银行</t>
        </r>
      </text>
    </comment>
  </commentList>
</comments>
</file>

<file path=xl/comments4.xml><?xml version="1.0" encoding="utf-8"?>
<comments xmlns="http://schemas.openxmlformats.org/spreadsheetml/2006/main">
  <authors>
    <author>作者</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Tahoma"/>
            <family val="2"/>
          </rPr>
          <t>User:</t>
        </r>
        <r>
          <rPr>
            <sz val="9"/>
            <color indexed="81"/>
            <rFont val="Tahoma"/>
            <family val="2"/>
          </rPr>
          <t xml:space="preserve">
</t>
        </r>
        <r>
          <rPr>
            <sz val="9"/>
            <color indexed="81"/>
            <rFont val="宋体"/>
            <family val="3"/>
            <charset val="134"/>
          </rPr>
          <t>证书号码：</t>
        </r>
        <r>
          <rPr>
            <sz val="9"/>
            <color indexed="81"/>
            <rFont val="Tahoma"/>
            <family val="2"/>
          </rPr>
          <t>20161221732000068</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5.xml><?xml version="1.0" encoding="utf-8"?>
<comments xmlns="http://schemas.openxmlformats.org/spreadsheetml/2006/main">
  <authors>
    <author>作者</author>
    <author>USER</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6" authorId="1">
      <text>
        <r>
          <rPr>
            <b/>
            <sz val="9"/>
            <color indexed="81"/>
            <rFont val="宋体"/>
            <family val="3"/>
            <charset val="134"/>
          </rPr>
          <t>USER:</t>
        </r>
        <r>
          <rPr>
            <sz val="9"/>
            <color indexed="81"/>
            <rFont val="宋体"/>
            <family val="3"/>
            <charset val="134"/>
          </rPr>
          <t xml:space="preserve">
证书号码：20144411432000457</t>
        </r>
      </text>
    </comment>
    <comment ref="AD7" authorId="2">
      <text>
        <r>
          <rPr>
            <b/>
            <sz val="9"/>
            <color indexed="81"/>
            <rFont val="Tahoma"/>
            <family val="2"/>
          </rPr>
          <t>User:</t>
        </r>
        <r>
          <rPr>
            <sz val="9"/>
            <color indexed="81"/>
            <rFont val="Tahoma"/>
            <family val="2"/>
          </rPr>
          <t xml:space="preserve">
</t>
        </r>
        <r>
          <rPr>
            <sz val="9"/>
            <color indexed="81"/>
            <rFont val="宋体"/>
            <family val="3"/>
            <charset val="134"/>
          </rPr>
          <t>证书号码：</t>
        </r>
        <r>
          <rPr>
            <sz val="9"/>
            <color indexed="81"/>
            <rFont val="Tahoma"/>
            <family val="2"/>
          </rPr>
          <t>20161221732000068</t>
        </r>
      </text>
    </comment>
    <comment ref="AD11" authorId="0">
      <text>
        <r>
          <rPr>
            <b/>
            <sz val="9"/>
            <color indexed="81"/>
            <rFont val="宋体"/>
            <family val="3"/>
            <charset val="134"/>
          </rPr>
          <t>作者:</t>
        </r>
        <r>
          <rPr>
            <sz val="9"/>
            <color indexed="81"/>
            <rFont val="宋体"/>
            <family val="3"/>
            <charset val="134"/>
          </rPr>
          <t xml:space="preserve">
教师资格证考试合格，但未办理资格证</t>
        </r>
      </text>
    </comment>
  </commentList>
</comments>
</file>

<file path=xl/comments6.xml><?xml version="1.0" encoding="utf-8"?>
<comments xmlns="http://schemas.openxmlformats.org/spreadsheetml/2006/main">
  <authors>
    <author>微软用户</author>
    <author>Windows 用户</author>
  </authors>
  <commentList>
    <comment ref="H4"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教师：翟志翔</t>
        </r>
      </text>
    </comment>
    <comment ref="M4"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教师：张婉婷、王雨莎</t>
        </r>
      </text>
    </comment>
    <comment ref="H5"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教师：俞园园、潘丽雄、叶晓纯</t>
        </r>
      </text>
    </comment>
    <comment ref="H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陈晓敏</t>
        </r>
        <r>
          <rPr>
            <sz val="9"/>
            <color indexed="81"/>
            <rFont val="Tahoma"/>
            <family val="2"/>
          </rPr>
          <t xml:space="preserve"> </t>
        </r>
        <r>
          <rPr>
            <sz val="9"/>
            <color indexed="81"/>
            <rFont val="宋体"/>
            <family val="3"/>
            <charset val="134"/>
          </rPr>
          <t>郑琴</t>
        </r>
      </text>
    </comment>
    <comment ref="I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胡宜夕</t>
        </r>
        <r>
          <rPr>
            <sz val="9"/>
            <color indexed="81"/>
            <rFont val="Tahoma"/>
            <family val="2"/>
          </rPr>
          <t xml:space="preserve">  </t>
        </r>
        <r>
          <rPr>
            <sz val="9"/>
            <color indexed="81"/>
            <rFont val="宋体"/>
            <family val="3"/>
            <charset val="134"/>
          </rPr>
          <t>李建业</t>
        </r>
        <r>
          <rPr>
            <sz val="9"/>
            <color indexed="81"/>
            <rFont val="Tahoma"/>
            <family val="2"/>
          </rPr>
          <t xml:space="preserve"> </t>
        </r>
        <r>
          <rPr>
            <sz val="9"/>
            <color indexed="81"/>
            <rFont val="宋体"/>
            <family val="3"/>
            <charset val="134"/>
          </rPr>
          <t>王圆圆</t>
        </r>
      </text>
    </comment>
    <comment ref="J6"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郭妙颜</t>
        </r>
      </text>
    </comment>
    <comment ref="M6" authorId="0">
      <text>
        <r>
          <rPr>
            <b/>
            <sz val="9"/>
            <color indexed="81"/>
            <rFont val="宋体"/>
            <family val="3"/>
            <charset val="134"/>
          </rPr>
          <t>微软用户</t>
        </r>
        <r>
          <rPr>
            <b/>
            <sz val="9"/>
            <color indexed="81"/>
            <rFont val="Tahoma"/>
            <family val="2"/>
          </rPr>
          <t>:</t>
        </r>
        <r>
          <rPr>
            <sz val="9"/>
            <color indexed="81"/>
            <rFont val="Tahoma"/>
            <family val="2"/>
          </rPr>
          <t xml:space="preserve">
</t>
        </r>
        <r>
          <rPr>
            <sz val="9"/>
            <color indexed="81"/>
            <rFont val="宋体"/>
            <family val="3"/>
            <charset val="134"/>
          </rPr>
          <t>教师：谭媛</t>
        </r>
      </text>
    </comment>
    <comment ref="H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吴彩红</t>
        </r>
        <r>
          <rPr>
            <sz val="9"/>
            <color indexed="81"/>
            <rFont val="Tahoma"/>
            <family val="2"/>
          </rPr>
          <t xml:space="preserve"> </t>
        </r>
        <r>
          <rPr>
            <sz val="9"/>
            <color indexed="81"/>
            <rFont val="宋体"/>
            <family val="3"/>
            <charset val="134"/>
          </rPr>
          <t>陈美全</t>
        </r>
      </text>
    </comment>
    <comment ref="I7"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郑清荣</t>
        </r>
      </text>
    </comment>
    <comment ref="H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刘莉</t>
        </r>
        <r>
          <rPr>
            <sz val="9"/>
            <color indexed="81"/>
            <rFont val="Tahoma"/>
            <family val="2"/>
          </rPr>
          <t xml:space="preserve"> </t>
        </r>
        <r>
          <rPr>
            <sz val="9"/>
            <color indexed="81"/>
            <rFont val="宋体"/>
            <family val="3"/>
            <charset val="134"/>
          </rPr>
          <t>洪雪敏</t>
        </r>
      </text>
    </comment>
    <comment ref="I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郑清芳</t>
        </r>
      </text>
    </comment>
    <comment ref="J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李建玲</t>
        </r>
      </text>
    </comment>
    <comment ref="M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叶晓纯</t>
        </r>
      </text>
    </comment>
    <comment ref="O8"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杨敏</t>
        </r>
      </text>
    </comment>
    <comment ref="T8"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王丹丹</t>
        </r>
      </text>
    </comment>
    <comment ref="J9"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梁言</t>
        </r>
      </text>
    </comment>
    <comment ref="H10"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 xml:space="preserve">肖涵颖
</t>
        </r>
      </text>
    </comment>
    <comment ref="J10" authorId="1">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余洁玲入职</t>
        </r>
      </text>
    </comment>
    <comment ref="O10" authorId="1">
      <text>
        <r>
          <rPr>
            <b/>
            <sz val="9"/>
            <color indexed="81"/>
            <rFont val="Tahoma"/>
            <family val="2"/>
          </rPr>
          <t xml:space="preserve">Windows </t>
        </r>
        <r>
          <rPr>
            <b/>
            <sz val="9"/>
            <color indexed="81"/>
            <rFont val="宋体"/>
            <family val="3"/>
            <charset val="134"/>
          </rPr>
          <t>用户</t>
        </r>
        <r>
          <rPr>
            <b/>
            <sz val="9"/>
            <color indexed="81"/>
            <rFont val="Tahoma"/>
            <family val="2"/>
          </rPr>
          <t xml:space="preserve">:
</t>
        </r>
        <r>
          <rPr>
            <b/>
            <sz val="9"/>
            <color indexed="81"/>
            <rFont val="宋体"/>
            <family val="3"/>
            <charset val="134"/>
          </rPr>
          <t>梁言</t>
        </r>
      </text>
    </comment>
  </commentList>
</comments>
</file>

<file path=xl/comments7.xml><?xml version="1.0" encoding="utf-8"?>
<comments xmlns="http://schemas.openxmlformats.org/spreadsheetml/2006/main">
  <authors>
    <author>作者</author>
    <author>USER</author>
  </authors>
  <commentList>
    <comment ref="AI2" authorId="0">
      <text>
        <r>
          <rPr>
            <b/>
            <sz val="9"/>
            <color indexed="81"/>
            <rFont val="宋体"/>
            <family val="3"/>
            <charset val="134"/>
          </rPr>
          <t>作者:</t>
        </r>
        <r>
          <rPr>
            <sz val="9"/>
            <color indexed="81"/>
            <rFont val="宋体"/>
            <family val="3"/>
            <charset val="134"/>
          </rPr>
          <t xml:space="preserve">
此通讯地址为入职时及劳动合同上员工所填信息</t>
        </r>
      </text>
    </comment>
    <comment ref="AT2" authorId="0">
      <text>
        <r>
          <rPr>
            <b/>
            <sz val="9"/>
            <color indexed="81"/>
            <rFont val="宋体"/>
            <family val="3"/>
            <charset val="134"/>
          </rPr>
          <t>作者:</t>
        </r>
        <r>
          <rPr>
            <sz val="9"/>
            <color indexed="81"/>
            <rFont val="宋体"/>
            <family val="3"/>
            <charset val="134"/>
          </rPr>
          <t xml:space="preserve">
如非兴业银行，请批注中备注，哪个银行</t>
        </r>
      </text>
    </comment>
    <comment ref="AD3" authorId="1">
      <text>
        <r>
          <rPr>
            <b/>
            <sz val="9"/>
            <color indexed="81"/>
            <rFont val="宋体"/>
            <family val="3"/>
            <charset val="134"/>
          </rPr>
          <t>USER:</t>
        </r>
        <r>
          <rPr>
            <sz val="9"/>
            <color indexed="81"/>
            <rFont val="宋体"/>
            <family val="3"/>
            <charset val="134"/>
          </rPr>
          <t xml:space="preserve">
证书号码：20144411432000457</t>
        </r>
      </text>
    </comment>
  </commentList>
</comments>
</file>

<file path=xl/sharedStrings.xml><?xml version="1.0" encoding="utf-8"?>
<sst xmlns="http://schemas.openxmlformats.org/spreadsheetml/2006/main" count="2105" uniqueCount="694">
  <si>
    <t>区域</t>
  </si>
  <si>
    <t>号码（2位）</t>
  </si>
  <si>
    <t>部门或分校</t>
  </si>
  <si>
    <t>号码（3位）</t>
  </si>
  <si>
    <t>类别</t>
  </si>
  <si>
    <t>顺序号</t>
  </si>
  <si>
    <t>广州</t>
  </si>
  <si>
    <t>00</t>
  </si>
  <si>
    <t>总部</t>
  </si>
  <si>
    <t>000</t>
  </si>
  <si>
    <t>高管</t>
  </si>
  <si>
    <t>员工序号</t>
  </si>
  <si>
    <t>001</t>
  </si>
  <si>
    <t>惠州</t>
  </si>
  <si>
    <t>01</t>
  </si>
  <si>
    <t>研究院</t>
  </si>
  <si>
    <t>教学部</t>
  </si>
  <si>
    <t>002</t>
  </si>
  <si>
    <t>东莞</t>
  </si>
  <si>
    <t>02</t>
  </si>
  <si>
    <t>市场部</t>
  </si>
  <si>
    <t>003</t>
  </si>
  <si>
    <t>信阳</t>
  </si>
  <si>
    <t>03</t>
  </si>
  <si>
    <t>南骏分校</t>
  </si>
  <si>
    <t>行政人事部</t>
  </si>
  <si>
    <t>004</t>
  </si>
  <si>
    <t>……</t>
  </si>
  <si>
    <t>体育中心</t>
  </si>
  <si>
    <t>总裁办</t>
  </si>
  <si>
    <t>04</t>
  </si>
  <si>
    <t>005</t>
  </si>
  <si>
    <t>城建分校</t>
  </si>
  <si>
    <t>财务部</t>
  </si>
  <si>
    <t>05</t>
  </si>
  <si>
    <t>006</t>
  </si>
  <si>
    <t>五羊分校</t>
  </si>
  <si>
    <t>信息中心</t>
  </si>
  <si>
    <t>06</t>
  </si>
  <si>
    <t>华景分校</t>
  </si>
  <si>
    <t>007</t>
  </si>
  <si>
    <t>品牌发展部</t>
  </si>
  <si>
    <t>07</t>
  </si>
  <si>
    <t>滨江东分校</t>
  </si>
  <si>
    <t>008</t>
  </si>
  <si>
    <t>后勤部</t>
  </si>
  <si>
    <t>08</t>
  </si>
  <si>
    <t>番禺市桥</t>
  </si>
  <si>
    <t>009</t>
  </si>
  <si>
    <t>番禺华南</t>
  </si>
  <si>
    <t>010</t>
  </si>
  <si>
    <t>惠州滨江</t>
  </si>
  <si>
    <t>011</t>
  </si>
  <si>
    <t>惠州麦地</t>
  </si>
  <si>
    <t>012</t>
  </si>
  <si>
    <t>东莞国泰</t>
  </si>
  <si>
    <t>013</t>
  </si>
  <si>
    <t>东莞阳光</t>
  </si>
  <si>
    <t>014</t>
  </si>
  <si>
    <t>信阳分校</t>
  </si>
  <si>
    <t>015</t>
  </si>
  <si>
    <t>分校人事档案表格填写注意事项</t>
  </si>
  <si>
    <t>表1《所有分校人事明细档案》编制注意事项：</t>
  </si>
  <si>
    <r>
      <rPr>
        <sz val="10"/>
        <rFont val="宋体"/>
        <family val="3"/>
        <charset val="134"/>
      </rPr>
      <t>1、</t>
    </r>
    <r>
      <rPr>
        <sz val="10"/>
        <color indexed="10"/>
        <rFont val="宋体"/>
        <family val="3"/>
        <charset val="134"/>
      </rPr>
      <t>表格，格式全部统一，不得随意更改任何格式；</t>
    </r>
  </si>
  <si>
    <r>
      <rPr>
        <sz val="10"/>
        <rFont val="宋体"/>
        <family val="3"/>
        <charset val="134"/>
      </rPr>
      <t>2、员工</t>
    </r>
    <r>
      <rPr>
        <sz val="10"/>
        <color indexed="10"/>
        <rFont val="宋体"/>
        <family val="3"/>
        <charset val="134"/>
      </rPr>
      <t>出生日期</t>
    </r>
    <r>
      <rPr>
        <sz val="10"/>
        <rFont val="宋体"/>
        <family val="3"/>
        <charset val="134"/>
      </rPr>
      <t>，直接填写员工身份证后自动生成，因此不需要手工录入出生日期；</t>
    </r>
  </si>
  <si>
    <r>
      <rPr>
        <sz val="10"/>
        <rFont val="宋体"/>
        <family val="3"/>
        <charset val="134"/>
      </rPr>
      <t>3、</t>
    </r>
    <r>
      <rPr>
        <sz val="10"/>
        <color indexed="10"/>
        <rFont val="宋体"/>
        <family val="3"/>
        <charset val="134"/>
      </rPr>
      <t>性别、婚无、户口</t>
    </r>
    <r>
      <rPr>
        <sz val="10"/>
        <rFont val="宋体"/>
        <family val="3"/>
        <charset val="134"/>
      </rPr>
      <t>性质等有下拉选项框，可不需要输入直接选择即可；</t>
    </r>
  </si>
  <si>
    <r>
      <rPr>
        <sz val="10"/>
        <rFont val="宋体"/>
        <family val="3"/>
        <charset val="134"/>
      </rPr>
      <t>4、当月</t>
    </r>
    <r>
      <rPr>
        <sz val="10"/>
        <color indexed="10"/>
        <rFont val="宋体"/>
        <family val="3"/>
        <charset val="134"/>
      </rPr>
      <t>新增人员</t>
    </r>
    <r>
      <rPr>
        <sz val="10"/>
        <rFont val="宋体"/>
        <family val="3"/>
        <charset val="134"/>
      </rPr>
      <t>请用蓝色字体录入编制；</t>
    </r>
  </si>
  <si>
    <t>5、由于区域不同，有的分校可能不是所用兴业银行卡，请填写其它银行卡并插入批注，备注哪个银行开户；</t>
  </si>
  <si>
    <r>
      <rPr>
        <sz val="10"/>
        <rFont val="宋体"/>
        <family val="3"/>
        <charset val="134"/>
      </rPr>
      <t>6、依据员工户口本中</t>
    </r>
    <r>
      <rPr>
        <sz val="10"/>
        <color indexed="10"/>
        <rFont val="宋体"/>
        <family val="3"/>
        <charset val="134"/>
      </rPr>
      <t>户口性质</t>
    </r>
    <r>
      <rPr>
        <sz val="10"/>
        <rFont val="宋体"/>
        <family val="3"/>
        <charset val="134"/>
      </rPr>
      <t>填写；</t>
    </r>
  </si>
  <si>
    <t>7、为了统一管理减少大家工作手续，外教统一录入此人事档案请明细表，不再单独有外教人事档案明细表；</t>
  </si>
  <si>
    <t>8、类型填写请按实际情况填写：正式、外教兼职、全职 、停薪留职、培训期；</t>
  </si>
  <si>
    <t>表2《新增》</t>
  </si>
  <si>
    <t>1、当月新增员工请直接将表1中当月新增人员信息复制至表2，保证新增员工表1与表2一致；</t>
  </si>
  <si>
    <t>2、新增表格中，当月新增请用蓝色底色，非月当正常无色；</t>
  </si>
  <si>
    <t>表3《离职》</t>
  </si>
  <si>
    <r>
      <rPr>
        <sz val="10"/>
        <rFont val="宋体"/>
        <family val="3"/>
        <charset val="134"/>
      </rPr>
      <t>1、填写表3时请注意，表格中新增加了</t>
    </r>
    <r>
      <rPr>
        <sz val="10"/>
        <color indexed="10"/>
        <rFont val="宋体"/>
        <family val="3"/>
        <charset val="134"/>
      </rPr>
      <t>（离职日期，离职性质，离职原因，离职处理）</t>
    </r>
  </si>
  <si>
    <t>离职日期：正常填写离开公司日期；</t>
  </si>
  <si>
    <r>
      <rPr>
        <sz val="10"/>
        <rFont val="宋体"/>
        <family val="3"/>
        <charset val="134"/>
      </rPr>
      <t>离职原因按相应的离职性质可以选择填写：</t>
    </r>
    <r>
      <rPr>
        <sz val="10"/>
        <color indexed="10"/>
        <rFont val="宋体"/>
        <family val="3"/>
        <charset val="134"/>
      </rPr>
      <t>（辞职：个人提出离职申请）</t>
    </r>
  </si>
  <si>
    <r>
      <rPr>
        <sz val="10"/>
        <rFont val="宋体"/>
        <family val="3"/>
        <charset val="134"/>
      </rPr>
      <t xml:space="preserve">                                    </t>
    </r>
    <r>
      <rPr>
        <sz val="10"/>
        <color indexed="10"/>
        <rFont val="宋体"/>
        <family val="3"/>
        <charset val="134"/>
      </rPr>
      <t xml:space="preserve">  （辞退：不合适公司解聘）</t>
    </r>
  </si>
  <si>
    <r>
      <rPr>
        <sz val="10"/>
        <rFont val="宋体"/>
        <family val="3"/>
        <charset val="134"/>
      </rPr>
      <t xml:space="preserve">                                    </t>
    </r>
    <r>
      <rPr>
        <sz val="10"/>
        <color indexed="10"/>
        <rFont val="宋体"/>
        <family val="3"/>
        <charset val="134"/>
      </rPr>
      <t>（自动离职：个人未打招呼自动离开公司未作任何交接）</t>
    </r>
  </si>
  <si>
    <t>2、表3除新增这四个项目，其它信息与表1相同，可以先复制表1前面员工信息，后面四项手工填写；</t>
  </si>
  <si>
    <t>3、离职人员不在表1体现；</t>
  </si>
  <si>
    <t>表4《调动》</t>
  </si>
  <si>
    <t>2、请按实际调动情况填写；</t>
  </si>
  <si>
    <t>3、表1不再体现当月调动人员，请直接填写至表4；当月调动请用黄色底色，非当月无色；</t>
  </si>
  <si>
    <t>表5人员编制及新增离职汇总</t>
  </si>
  <si>
    <t>1、每月请填写人员编制及新增、离职汇总，以分校实际情况按照项目准确填写；</t>
  </si>
  <si>
    <t>表6社保申报个人明细表</t>
  </si>
  <si>
    <t>1、请将当月社保明细表汇总，按表格中内容填写完整；</t>
  </si>
  <si>
    <t>2、惠州及东莞、信阳区域格式都统一；</t>
  </si>
  <si>
    <t>表7员工生日一览表</t>
  </si>
  <si>
    <t>1、按照原员身份证生日日期，汇总2015年公司员工生日一览表</t>
  </si>
  <si>
    <t>特殊情况：分校所有外教全职或兼职统一填写此表。外教身份证请填写他本人护照号即可。 户口性质不必填写；户所在地：填写他的国籍</t>
  </si>
  <si>
    <t>备注：请填写外教《工作签证》号，及外教《外专证号》其它姓名，手机，住址等正常与中教填写。</t>
  </si>
  <si>
    <t>分校部门人事明细档案排序：教学部-市场部-行政人事部</t>
  </si>
  <si>
    <t>序号</t>
  </si>
  <si>
    <t>分校</t>
  </si>
  <si>
    <t>部门</t>
  </si>
  <si>
    <t>职务</t>
  </si>
  <si>
    <t>性别</t>
  </si>
  <si>
    <t>护照号码</t>
  </si>
  <si>
    <t>护照有效期</t>
  </si>
  <si>
    <t>持有签证类型</t>
  </si>
  <si>
    <t>签证有限期</t>
  </si>
  <si>
    <t>联系电话</t>
  </si>
  <si>
    <t>国籍</t>
  </si>
  <si>
    <t>出生日期</t>
  </si>
  <si>
    <t>最高学历</t>
  </si>
  <si>
    <t>入职日期</t>
  </si>
  <si>
    <t xml:space="preserve">聘用渠道 </t>
  </si>
  <si>
    <t>备注</t>
  </si>
  <si>
    <t>兼职</t>
  </si>
  <si>
    <t>外教</t>
  </si>
  <si>
    <t>本科</t>
  </si>
  <si>
    <t>是</t>
  </si>
  <si>
    <t>类型</t>
  </si>
  <si>
    <t>员工编号</t>
  </si>
  <si>
    <t>姓名</t>
  </si>
  <si>
    <t>身份证号码</t>
  </si>
  <si>
    <t>婚否</t>
  </si>
  <si>
    <t>生育状况</t>
  </si>
  <si>
    <t>户口性质</t>
  </si>
  <si>
    <t>通讯地址</t>
  </si>
  <si>
    <t>户口所在地</t>
  </si>
  <si>
    <t>第一学历</t>
  </si>
  <si>
    <t>第一学历院校</t>
  </si>
  <si>
    <t>第一学历专业</t>
  </si>
  <si>
    <t>第一学历毕业时间</t>
  </si>
  <si>
    <t>最高学历院校</t>
  </si>
  <si>
    <t>最高学历专业</t>
  </si>
  <si>
    <t>最高学历毕业时间</t>
  </si>
  <si>
    <t>联系邮箱</t>
  </si>
  <si>
    <t>资格证名称</t>
  </si>
  <si>
    <t>合同开始</t>
  </si>
  <si>
    <t>合同到期期限</t>
  </si>
  <si>
    <t>紧急联系人</t>
  </si>
  <si>
    <t>关系</t>
  </si>
  <si>
    <t>紧急联系人电话</t>
  </si>
  <si>
    <t>社保号</t>
  </si>
  <si>
    <t>年龄</t>
  </si>
  <si>
    <t>行政部</t>
  </si>
  <si>
    <t>区域总监</t>
  </si>
  <si>
    <t>已</t>
  </si>
  <si>
    <t>外地非农业户口</t>
  </si>
  <si>
    <t>无</t>
  </si>
  <si>
    <t>否</t>
  </si>
  <si>
    <t>外地农业户口</t>
  </si>
  <si>
    <t>英语教育</t>
  </si>
  <si>
    <t>小高部</t>
  </si>
  <si>
    <t>小初部</t>
  </si>
  <si>
    <t>未</t>
  </si>
  <si>
    <t>教师</t>
  </si>
  <si>
    <t>招生主任</t>
  </si>
  <si>
    <t>行政经理</t>
  </si>
  <si>
    <t>保洁</t>
  </si>
  <si>
    <t>行政助理</t>
  </si>
  <si>
    <t>全职</t>
  </si>
  <si>
    <t>月份</t>
  </si>
  <si>
    <t>空缺</t>
  </si>
  <si>
    <t>兼职教学人员数量</t>
  </si>
  <si>
    <t>兼职市场人员数量</t>
  </si>
  <si>
    <t>兼职外教数量</t>
  </si>
  <si>
    <t>停薪留职人数</t>
  </si>
  <si>
    <t>发送分校</t>
  </si>
  <si>
    <t>纳税人名称</t>
  </si>
  <si>
    <t>税费所属时期</t>
  </si>
  <si>
    <t>所属分校</t>
  </si>
  <si>
    <t>工作地点</t>
  </si>
  <si>
    <t>身份证明号码</t>
  </si>
  <si>
    <t>证件名称</t>
  </si>
  <si>
    <t>是否在当月月度工资表扣回</t>
  </si>
  <si>
    <t>基本养老保险/外资民营个体经济养老保险</t>
  </si>
  <si>
    <t>基本养老保险(非本市城镇户籍)</t>
  </si>
  <si>
    <t>工伤保险</t>
  </si>
  <si>
    <t>农民工失业保险</t>
  </si>
  <si>
    <t>失业保险</t>
  </si>
  <si>
    <t>综合基本医疗保险</t>
  </si>
  <si>
    <t>补充基本医疗保险</t>
  </si>
  <si>
    <t>生育保险</t>
  </si>
  <si>
    <t>单位合计</t>
  </si>
  <si>
    <t>个人合计</t>
  </si>
  <si>
    <t>应缴金额</t>
  </si>
  <si>
    <t>公司实际扣缴月份</t>
  </si>
  <si>
    <t>计费工资</t>
  </si>
  <si>
    <t>单位</t>
  </si>
  <si>
    <t>个人</t>
  </si>
  <si>
    <t>3月</t>
  </si>
  <si>
    <t>9月</t>
  </si>
  <si>
    <t>生日月份</t>
  </si>
  <si>
    <t>出生日期       （按时间顺序）</t>
  </si>
  <si>
    <t>11月</t>
  </si>
  <si>
    <t>12月</t>
  </si>
  <si>
    <t>更新时间：</t>
  </si>
  <si>
    <t>职位</t>
  </si>
  <si>
    <t>办公电话</t>
  </si>
  <si>
    <t>手机号码</t>
  </si>
  <si>
    <t>工作邮箱</t>
  </si>
  <si>
    <t>2015期初加班统计数</t>
  </si>
  <si>
    <t>迟到</t>
  </si>
  <si>
    <t>事假</t>
  </si>
  <si>
    <t>病假</t>
  </si>
  <si>
    <t>婚/丧/产/年假</t>
  </si>
  <si>
    <t>旷工</t>
  </si>
  <si>
    <t>加班</t>
  </si>
  <si>
    <t>2月</t>
  </si>
  <si>
    <t>二级部门</t>
  </si>
  <si>
    <t>在职状态</t>
  </si>
  <si>
    <t>电话教学</t>
  </si>
  <si>
    <t>校区</t>
    <phoneticPr fontId="8" type="noConversion"/>
  </si>
  <si>
    <t>出生月份</t>
    <phoneticPr fontId="8" type="noConversion"/>
  </si>
  <si>
    <t>入树童年</t>
    <phoneticPr fontId="8" type="noConversion"/>
  </si>
  <si>
    <t>入树童月</t>
    <phoneticPr fontId="8" type="noConversion"/>
  </si>
  <si>
    <t>兴业银行（广州区域）</t>
    <phoneticPr fontId="8" type="noConversion"/>
  </si>
  <si>
    <t>其它银行卡</t>
    <phoneticPr fontId="8" type="noConversion"/>
  </si>
  <si>
    <t>户籍地址</t>
    <phoneticPr fontId="21" type="noConversion"/>
  </si>
  <si>
    <t>4月</t>
  </si>
  <si>
    <t>5月</t>
  </si>
  <si>
    <t>1月</t>
    <phoneticPr fontId="8" type="noConversion"/>
  </si>
  <si>
    <t>合计金额</t>
  </si>
  <si>
    <t>单位汇缴金额</t>
  </si>
  <si>
    <t>个人汇缴金额</t>
  </si>
  <si>
    <t>合计比例</t>
  </si>
  <si>
    <t>单位购买比例</t>
  </si>
  <si>
    <t>个人购买比例</t>
  </si>
  <si>
    <t>购买基数</t>
  </si>
  <si>
    <t>身份证号</t>
  </si>
  <si>
    <t>证件类型</t>
  </si>
  <si>
    <t>6月</t>
  </si>
  <si>
    <t>7月</t>
  </si>
  <si>
    <t>8月</t>
  </si>
  <si>
    <t>10月</t>
  </si>
  <si>
    <t>分  校  名  称 ：</t>
    <phoneticPr fontId="8" type="noConversion"/>
  </si>
  <si>
    <t>编制人：</t>
    <phoneticPr fontId="8" type="noConversion"/>
  </si>
  <si>
    <t>体育中心</t>
    <phoneticPr fontId="8" type="noConversion"/>
  </si>
  <si>
    <t>南骏</t>
    <phoneticPr fontId="8" type="noConversion"/>
  </si>
  <si>
    <t>华景</t>
    <phoneticPr fontId="8" type="noConversion"/>
  </si>
  <si>
    <t>滨江东</t>
    <phoneticPr fontId="8" type="noConversion"/>
  </si>
  <si>
    <t>五羊</t>
    <phoneticPr fontId="8" type="noConversion"/>
  </si>
  <si>
    <t>活动中心</t>
    <phoneticPr fontId="8" type="noConversion"/>
  </si>
  <si>
    <t>番禺华南</t>
    <phoneticPr fontId="8" type="noConversion"/>
  </si>
  <si>
    <t>番禺市桥</t>
    <phoneticPr fontId="8" type="noConversion"/>
  </si>
  <si>
    <t>惠州滨江</t>
    <phoneticPr fontId="8" type="noConversion"/>
  </si>
  <si>
    <t>惠州麦地</t>
    <phoneticPr fontId="8" type="noConversion"/>
  </si>
  <si>
    <t>东莞国泰</t>
    <phoneticPr fontId="8" type="noConversion"/>
  </si>
  <si>
    <t>东莞阳光</t>
    <phoneticPr fontId="8" type="noConversion"/>
  </si>
  <si>
    <t>信阳</t>
    <phoneticPr fontId="8" type="noConversion"/>
  </si>
  <si>
    <t>年份 ：</t>
    <phoneticPr fontId="8" type="noConversion"/>
  </si>
  <si>
    <r>
      <t>2</t>
    </r>
    <r>
      <rPr>
        <sz val="12"/>
        <rFont val="宋体"/>
        <family val="3"/>
        <charset val="134"/>
      </rPr>
      <t>016年</t>
    </r>
    <phoneticPr fontId="8" type="noConversion"/>
  </si>
  <si>
    <r>
      <t>2017年</t>
    </r>
    <r>
      <rPr>
        <sz val="12"/>
        <rFont val="宋体"/>
        <family val="3"/>
        <charset val="134"/>
      </rPr>
      <t/>
    </r>
  </si>
  <si>
    <r>
      <t>2018年</t>
    </r>
    <r>
      <rPr>
        <sz val="12"/>
        <rFont val="宋体"/>
        <family val="3"/>
        <charset val="134"/>
      </rPr>
      <t/>
    </r>
  </si>
  <si>
    <r>
      <t>2019年</t>
    </r>
    <r>
      <rPr>
        <sz val="12"/>
        <rFont val="宋体"/>
        <family val="3"/>
        <charset val="134"/>
      </rPr>
      <t/>
    </r>
  </si>
  <si>
    <r>
      <t>2020年</t>
    </r>
    <r>
      <rPr>
        <sz val="12"/>
        <rFont val="宋体"/>
        <family val="3"/>
        <charset val="134"/>
      </rPr>
      <t/>
    </r>
  </si>
  <si>
    <t>月份：</t>
    <phoneticPr fontId="8" type="noConversion"/>
  </si>
  <si>
    <t>分校名称</t>
    <phoneticPr fontId="8" type="noConversion"/>
  </si>
  <si>
    <t>年份</t>
    <phoneticPr fontId="8" type="noConversion"/>
  </si>
  <si>
    <t>月份</t>
    <phoneticPr fontId="8" type="noConversion"/>
  </si>
  <si>
    <t>类       别</t>
  </si>
  <si>
    <t>目前编制</t>
    <phoneticPr fontId="8" type="noConversion"/>
  </si>
  <si>
    <t>FY12编制计划</t>
    <phoneticPr fontId="8" type="noConversion"/>
  </si>
  <si>
    <t>期初实数</t>
    <phoneticPr fontId="8" type="noConversion"/>
  </si>
  <si>
    <t>期末实数</t>
    <phoneticPr fontId="8" type="noConversion"/>
  </si>
  <si>
    <t>入职人数</t>
  </si>
  <si>
    <t>离职人数</t>
  </si>
  <si>
    <t>调动人数</t>
  </si>
  <si>
    <t>临时工</t>
    <phoneticPr fontId="8" type="noConversion"/>
  </si>
  <si>
    <t>临时编制</t>
    <phoneticPr fontId="8" type="noConversion"/>
  </si>
  <si>
    <t>校验公式</t>
    <phoneticPr fontId="8" type="noConversion"/>
  </si>
  <si>
    <t>离职率</t>
    <phoneticPr fontId="8" type="noConversion"/>
  </si>
  <si>
    <r>
      <t>1</t>
    </r>
    <r>
      <rPr>
        <sz val="9"/>
        <rFont val="宋体"/>
        <family val="3"/>
        <charset val="134"/>
      </rPr>
      <t>月份</t>
    </r>
  </si>
  <si>
    <r>
      <t>2</t>
    </r>
    <r>
      <rPr>
        <sz val="9"/>
        <rFont val="宋体"/>
        <family val="3"/>
        <charset val="134"/>
      </rPr>
      <t>月份</t>
    </r>
  </si>
  <si>
    <r>
      <t>3</t>
    </r>
    <r>
      <rPr>
        <sz val="9"/>
        <rFont val="宋体"/>
        <family val="3"/>
        <charset val="134"/>
      </rPr>
      <t>月份</t>
    </r>
  </si>
  <si>
    <r>
      <t>4</t>
    </r>
    <r>
      <rPr>
        <sz val="9"/>
        <rFont val="宋体"/>
        <family val="3"/>
        <charset val="134"/>
      </rPr>
      <t>月份</t>
    </r>
  </si>
  <si>
    <t>调休</t>
    <phoneticPr fontId="21" type="noConversion"/>
  </si>
  <si>
    <r>
      <t>5</t>
    </r>
    <r>
      <rPr>
        <sz val="9"/>
        <rFont val="宋体"/>
        <family val="3"/>
        <charset val="134"/>
      </rPr>
      <t>月份</t>
    </r>
  </si>
  <si>
    <r>
      <t>6</t>
    </r>
    <r>
      <rPr>
        <sz val="9"/>
        <rFont val="宋体"/>
        <family val="3"/>
        <charset val="134"/>
      </rPr>
      <t>月份</t>
    </r>
  </si>
  <si>
    <r>
      <t>7</t>
    </r>
    <r>
      <rPr>
        <sz val="9"/>
        <rFont val="宋体"/>
        <family val="3"/>
        <charset val="134"/>
      </rPr>
      <t>月份</t>
    </r>
  </si>
  <si>
    <r>
      <t>8</t>
    </r>
    <r>
      <rPr>
        <sz val="9"/>
        <rFont val="宋体"/>
        <family val="3"/>
        <charset val="134"/>
      </rPr>
      <t>月份</t>
    </r>
  </si>
  <si>
    <r>
      <t>9</t>
    </r>
    <r>
      <rPr>
        <sz val="9"/>
        <rFont val="宋体"/>
        <family val="3"/>
        <charset val="134"/>
      </rPr>
      <t>月份</t>
    </r>
  </si>
  <si>
    <r>
      <t>10</t>
    </r>
    <r>
      <rPr>
        <sz val="9"/>
        <rFont val="宋体"/>
        <family val="3"/>
        <charset val="134"/>
      </rPr>
      <t>月份</t>
    </r>
  </si>
  <si>
    <r>
      <t>11</t>
    </r>
    <r>
      <rPr>
        <sz val="9"/>
        <rFont val="宋体"/>
        <family val="3"/>
        <charset val="134"/>
      </rPr>
      <t>月份</t>
    </r>
  </si>
  <si>
    <r>
      <t>12</t>
    </r>
    <r>
      <rPr>
        <sz val="9"/>
        <rFont val="宋体"/>
        <family val="3"/>
        <charset val="134"/>
      </rPr>
      <t>月份</t>
    </r>
  </si>
  <si>
    <t>个人原因：家庭原因</t>
  </si>
  <si>
    <t>个人原因：个人创业</t>
  </si>
  <si>
    <t>个人原因：继续深造</t>
  </si>
  <si>
    <t>个人原因：移民</t>
  </si>
  <si>
    <t>人际关系：经理</t>
  </si>
  <si>
    <t>人际关系;主管</t>
  </si>
  <si>
    <t>人际关系：其他同事</t>
  </si>
  <si>
    <t>人际关系：客户</t>
  </si>
  <si>
    <t>工作原因：压力</t>
  </si>
  <si>
    <t>工作原因：业绩完成差或工作表现差</t>
  </si>
  <si>
    <t>工作原因：不合理分配</t>
  </si>
  <si>
    <t>工作原因：其他</t>
  </si>
  <si>
    <t>工作原因：职业发展</t>
  </si>
  <si>
    <t>薪酬福利原因：基本工资</t>
  </si>
  <si>
    <t>薪酬福利原因：津贴</t>
  </si>
  <si>
    <t>薪酬福利原因：奖金</t>
  </si>
  <si>
    <t>薪酬福利原因：福利</t>
  </si>
  <si>
    <t>离职原因</t>
    <phoneticPr fontId="8" type="noConversion"/>
  </si>
  <si>
    <t>部门</t>
    <phoneticPr fontId="8" type="noConversion"/>
  </si>
  <si>
    <t>教学部</t>
    <phoneticPr fontId="8" type="noConversion"/>
  </si>
  <si>
    <t>市场部</t>
    <phoneticPr fontId="8" type="noConversion"/>
  </si>
  <si>
    <t>行政部</t>
    <phoneticPr fontId="8" type="noConversion"/>
  </si>
  <si>
    <t>总部</t>
    <phoneticPr fontId="8" type="noConversion"/>
  </si>
  <si>
    <t>审核人：</t>
    <phoneticPr fontId="8" type="noConversion"/>
  </si>
  <si>
    <t>职位</t>
    <phoneticPr fontId="8" type="noConversion"/>
  </si>
  <si>
    <t>岗位类型</t>
    <phoneticPr fontId="8" type="noConversion"/>
  </si>
  <si>
    <t>教务主任</t>
  </si>
  <si>
    <t>招生副校长</t>
  </si>
  <si>
    <t>保安</t>
  </si>
  <si>
    <t>教学组长</t>
  </si>
  <si>
    <t>电话教学组长</t>
  </si>
  <si>
    <t>外教组长</t>
  </si>
  <si>
    <t>招生顾问</t>
  </si>
  <si>
    <t>地推主任</t>
  </si>
  <si>
    <t>地推专员</t>
  </si>
  <si>
    <t>行政人事经理</t>
  </si>
  <si>
    <t>保育员</t>
  </si>
  <si>
    <t>初中部</t>
  </si>
  <si>
    <t>正式期</t>
  </si>
  <si>
    <t>试用期</t>
  </si>
  <si>
    <t>离职</t>
  </si>
  <si>
    <t>产假</t>
  </si>
  <si>
    <t>停薪留职</t>
  </si>
  <si>
    <t>二级部门</t>
    <phoneticPr fontId="8" type="noConversion"/>
  </si>
  <si>
    <t>有无担保人</t>
  </si>
  <si>
    <t>担保人姓名</t>
  </si>
  <si>
    <t>担保人联系电话</t>
  </si>
  <si>
    <t>担保人身份证号码</t>
  </si>
  <si>
    <t>岗位类型</t>
    <phoneticPr fontId="8" type="noConversion"/>
  </si>
  <si>
    <t>类型</t>
    <phoneticPr fontId="8" type="noConversion"/>
  </si>
  <si>
    <t>入职年限</t>
    <phoneticPr fontId="8" type="noConversion"/>
  </si>
  <si>
    <t>工作地点</t>
    <phoneticPr fontId="8" type="noConversion"/>
  </si>
  <si>
    <t>合同签定公司名称</t>
    <phoneticPr fontId="8" type="noConversion"/>
  </si>
  <si>
    <t>社保购买公司名称</t>
    <phoneticPr fontId="8" type="noConversion"/>
  </si>
  <si>
    <t>公积金购买公司名称</t>
    <phoneticPr fontId="8" type="noConversion"/>
  </si>
  <si>
    <t>分校/部门</t>
    <phoneticPr fontId="21" type="noConversion"/>
  </si>
  <si>
    <t>个人社保号</t>
    <phoneticPr fontId="8" type="noConversion"/>
  </si>
  <si>
    <t>纳税人名称</t>
    <phoneticPr fontId="8" type="noConversion"/>
  </si>
  <si>
    <t>离职日期</t>
    <phoneticPr fontId="8" type="noConversion"/>
  </si>
  <si>
    <t>离职性质</t>
    <phoneticPr fontId="8" type="noConversion"/>
  </si>
  <si>
    <t>离职处理</t>
    <phoneticPr fontId="8" type="noConversion"/>
  </si>
  <si>
    <r>
      <t>离职性质按照实际离职性质可以选择填写：</t>
    </r>
    <r>
      <rPr>
        <sz val="10"/>
        <color indexed="10"/>
        <rFont val="宋体"/>
        <family val="3"/>
        <charset val="134"/>
      </rPr>
      <t>辞职、辞退、自动离职</t>
    </r>
    <phoneticPr fontId="21" type="noConversion"/>
  </si>
  <si>
    <r>
      <t>1、员工当月调动分校直接将表1信息复制至表4，同时表4中新增三个项目：</t>
    </r>
    <r>
      <rPr>
        <sz val="10"/>
        <color indexed="10"/>
        <rFont val="宋体"/>
        <family val="3"/>
        <charset val="134"/>
      </rPr>
      <t>调动时间、调入部门、调动岗位</t>
    </r>
    <phoneticPr fontId="21" type="noConversion"/>
  </si>
  <si>
    <t>调动时间</t>
    <phoneticPr fontId="8" type="noConversion"/>
  </si>
  <si>
    <t>调入部门</t>
    <phoneticPr fontId="8" type="noConversion"/>
  </si>
  <si>
    <t>调动岗位</t>
    <phoneticPr fontId="8" type="noConversion"/>
  </si>
  <si>
    <t>转正时间</t>
    <phoneticPr fontId="8" type="noConversion"/>
  </si>
  <si>
    <t>转正工作部门</t>
    <phoneticPr fontId="8" type="noConversion"/>
  </si>
  <si>
    <t>转正工作岗位</t>
    <phoneticPr fontId="8" type="noConversion"/>
  </si>
  <si>
    <t>教学部</t>
    <phoneticPr fontId="21" type="noConversion"/>
  </si>
  <si>
    <t>市场部</t>
    <phoneticPr fontId="21" type="noConversion"/>
  </si>
  <si>
    <t>行政</t>
    <phoneticPr fontId="21" type="noConversion"/>
  </si>
  <si>
    <t>外教</t>
    <phoneticPr fontId="21" type="noConversion"/>
  </si>
  <si>
    <t>小计</t>
    <phoneticPr fontId="21" type="noConversion"/>
  </si>
  <si>
    <t>月末在职人数</t>
    <phoneticPr fontId="21" type="noConversion"/>
  </si>
  <si>
    <t>期初在职人数</t>
    <phoneticPr fontId="21" type="noConversion"/>
  </si>
  <si>
    <t>当月离职人数</t>
    <phoneticPr fontId="21" type="noConversion"/>
  </si>
  <si>
    <t>小计</t>
    <phoneticPr fontId="21" type="noConversion"/>
  </si>
  <si>
    <t>离职率</t>
    <phoneticPr fontId="21" type="noConversion"/>
  </si>
  <si>
    <t>当月新入职人数</t>
    <phoneticPr fontId="21" type="noConversion"/>
  </si>
  <si>
    <t>当月调动人数</t>
    <phoneticPr fontId="21" type="noConversion"/>
  </si>
  <si>
    <t>同月生日人数</t>
    <phoneticPr fontId="21" type="noConversion"/>
  </si>
  <si>
    <t>QQ号码</t>
    <phoneticPr fontId="8" type="noConversion"/>
  </si>
  <si>
    <t>短号</t>
    <phoneticPr fontId="8" type="noConversion"/>
  </si>
  <si>
    <t>1月</t>
    <phoneticPr fontId="21" type="noConversion"/>
  </si>
  <si>
    <t>夫妻</t>
  </si>
  <si>
    <t>朋友</t>
  </si>
  <si>
    <t>身高(CM)</t>
  </si>
  <si>
    <t>体重(KG)</t>
  </si>
  <si>
    <t>穿衣尺寸（S,M,L,XL）</t>
    <phoneticPr fontId="8" type="noConversion"/>
  </si>
  <si>
    <t>M</t>
  </si>
  <si>
    <t>本年</t>
    <phoneticPr fontId="21" type="noConversion"/>
  </si>
  <si>
    <t>月份</t>
    <phoneticPr fontId="8" type="noConversion"/>
  </si>
  <si>
    <t>身份证号码</t>
    <phoneticPr fontId="8" type="noConversion"/>
  </si>
  <si>
    <t>华景</t>
  </si>
  <si>
    <t>韦江娜</t>
    <phoneticPr fontId="8" type="noConversion"/>
  </si>
  <si>
    <t>朱晓佳</t>
    <phoneticPr fontId="8" type="noConversion"/>
  </si>
  <si>
    <t>陈燕梅</t>
    <phoneticPr fontId="8" type="noConversion"/>
  </si>
  <si>
    <t>230206198210121125</t>
  </si>
  <si>
    <t>黑龙江</t>
  </si>
  <si>
    <t>黑龙江省商学院</t>
  </si>
  <si>
    <t>旅游管理</t>
  </si>
  <si>
    <t>广东树童教育顾问有限公司</t>
  </si>
  <si>
    <t>陈建华</t>
  </si>
  <si>
    <t>159</t>
  </si>
  <si>
    <t>163</t>
  </si>
  <si>
    <t>XXXXL</t>
  </si>
  <si>
    <t>彭永红</t>
  </si>
  <si>
    <t>24725855</t>
  </si>
  <si>
    <t>27443243</t>
  </si>
  <si>
    <t>0.00</t>
  </si>
  <si>
    <t>1895.00</t>
  </si>
  <si>
    <t>12.13</t>
  </si>
  <si>
    <t>3.79</t>
  </si>
  <si>
    <t>6月</t>
    <phoneticPr fontId="8" type="noConversion"/>
  </si>
  <si>
    <t>8月</t>
    <phoneticPr fontId="8" type="noConversion"/>
  </si>
  <si>
    <t>10月</t>
    <phoneticPr fontId="21" type="noConversion"/>
  </si>
  <si>
    <t>020-38760796</t>
    <phoneticPr fontId="8" type="noConversion"/>
  </si>
  <si>
    <t>赖小涵</t>
    <phoneticPr fontId="8" type="noConversion"/>
  </si>
  <si>
    <t>陈婵华</t>
    <phoneticPr fontId="8" type="noConversion"/>
  </si>
  <si>
    <t>陈晓冰</t>
  </si>
  <si>
    <t>李琳琳</t>
  </si>
  <si>
    <t>张静敏</t>
  </si>
  <si>
    <t>44528119980804242X</t>
    <phoneticPr fontId="8" type="noConversion"/>
  </si>
  <si>
    <t>445202199601173021</t>
    <phoneticPr fontId="8" type="noConversion"/>
  </si>
  <si>
    <t>445224199703274227</t>
    <phoneticPr fontId="8" type="noConversion"/>
  </si>
  <si>
    <t>440582199709233966</t>
    <phoneticPr fontId="8" type="noConversion"/>
  </si>
  <si>
    <t>445224199707023708</t>
    <phoneticPr fontId="8" type="noConversion"/>
  </si>
  <si>
    <t>622908 391133 375318</t>
    <phoneticPr fontId="8" type="noConversion"/>
  </si>
  <si>
    <t>622908 391134 348116</t>
    <phoneticPr fontId="8" type="noConversion"/>
  </si>
  <si>
    <t>622908 398401 269719</t>
    <phoneticPr fontId="8" type="noConversion"/>
  </si>
  <si>
    <t>622908 391135 069315</t>
    <phoneticPr fontId="8" type="noConversion"/>
  </si>
  <si>
    <t>622908 391135 068119</t>
    <phoneticPr fontId="8" type="noConversion"/>
  </si>
  <si>
    <t>朱晓佳</t>
  </si>
  <si>
    <t>2906.00</t>
  </si>
  <si>
    <t>406.84</t>
  </si>
  <si>
    <t>232.48</t>
  </si>
  <si>
    <t>1076.33</t>
  </si>
  <si>
    <t>高级区域总监</t>
    <phoneticPr fontId="8" type="noConversion"/>
  </si>
  <si>
    <t>中级区域总监</t>
    <phoneticPr fontId="8" type="noConversion"/>
  </si>
  <si>
    <t>初级区域总监</t>
  </si>
  <si>
    <t>初级总监</t>
    <phoneticPr fontId="8" type="noConversion"/>
  </si>
  <si>
    <t>2017年</t>
  </si>
  <si>
    <t>朱晓佳</t>
    <phoneticPr fontId="8" type="noConversion"/>
  </si>
  <si>
    <t>翟志翔</t>
    <phoneticPr fontId="8" type="noConversion"/>
  </si>
  <si>
    <t>0000701024</t>
  </si>
  <si>
    <t>翟志翔</t>
  </si>
  <si>
    <t>3002984062</t>
  </si>
  <si>
    <t>翟志翔</t>
    <phoneticPr fontId="21" type="noConversion"/>
  </si>
  <si>
    <t>硕士</t>
  </si>
  <si>
    <t>0000701031</t>
  </si>
  <si>
    <t>0000702010</t>
  </si>
  <si>
    <t>大专</t>
  </si>
  <si>
    <t>父子</t>
  </si>
  <si>
    <t>张松煌</t>
    <phoneticPr fontId="8" type="noConversion"/>
  </si>
  <si>
    <t>441422199308090019</t>
  </si>
  <si>
    <t>广州市天河区员村程介村</t>
  </si>
  <si>
    <t>广东梅州</t>
  </si>
  <si>
    <t>广东技术师范学院</t>
  </si>
  <si>
    <t>工业设计</t>
  </si>
  <si>
    <t>982671210@qq.com</t>
  </si>
  <si>
    <t>张宜锐</t>
  </si>
  <si>
    <t>622908393044666116</t>
  </si>
  <si>
    <t>广东省大埔县湖寮镇福坪社区居委移民新村</t>
  </si>
  <si>
    <t>女</t>
  </si>
  <si>
    <t>男</t>
  </si>
  <si>
    <t>1993/08/09</t>
  </si>
  <si>
    <t>未提供</t>
  </si>
  <si>
    <t>0年0月</t>
  </si>
  <si>
    <t>09</t>
  </si>
  <si>
    <t>0000702014</t>
  </si>
  <si>
    <t>王圆圆</t>
    <phoneticPr fontId="8" type="noConversion"/>
  </si>
  <si>
    <t>0000701032</t>
  </si>
  <si>
    <t>刘金辉</t>
    <phoneticPr fontId="8" type="noConversion"/>
  </si>
  <si>
    <r>
      <t>6225 8820 1679 7059</t>
    </r>
    <r>
      <rPr>
        <sz val="9"/>
        <rFont val="宋体"/>
        <family val="3"/>
        <charset val="134"/>
      </rPr>
      <t>（招行）</t>
    </r>
    <phoneticPr fontId="8" type="noConversion"/>
  </si>
  <si>
    <t>130002197309060213</t>
    <phoneticPr fontId="8" type="noConversion"/>
  </si>
  <si>
    <t>6214 8320 1974 4247</t>
  </si>
  <si>
    <t>陈美全</t>
  </si>
  <si>
    <t>6214 8320 1960 8079</t>
  </si>
  <si>
    <t>1991/06/17</t>
  </si>
  <si>
    <t>445323199106170947</t>
  </si>
  <si>
    <t>广州市天河区黄村街道莲溪里下一巷14号</t>
  </si>
  <si>
    <t>广东云浮</t>
  </si>
  <si>
    <t>专科</t>
  </si>
  <si>
    <t>江门职业技术学院</t>
  </si>
  <si>
    <t>28725602@qq.com</t>
  </si>
  <si>
    <t>吴伟平</t>
  </si>
  <si>
    <t>父女</t>
  </si>
  <si>
    <t>广东省云浮市镇安镇旺洞桥头村</t>
  </si>
  <si>
    <t>1993/12/28</t>
  </si>
  <si>
    <t>532722199312280041</t>
  </si>
  <si>
    <t>广州市天河区棠下街道 龙素苑</t>
  </si>
  <si>
    <t>云南普洱</t>
  </si>
  <si>
    <t>中南民族大学</t>
  </si>
  <si>
    <t>对外汉语</t>
  </si>
  <si>
    <t>chen2mei3quan2@hotmail.com</t>
  </si>
  <si>
    <t>全凤</t>
  </si>
  <si>
    <t>母女</t>
  </si>
  <si>
    <t>云南省普洱市宁洱县广播电视局</t>
  </si>
  <si>
    <t>12</t>
  </si>
  <si>
    <t>11</t>
  </si>
  <si>
    <t>初级中学教师证</t>
  </si>
  <si>
    <t>王圆圆</t>
  </si>
  <si>
    <t>吴彩红</t>
  </si>
  <si>
    <t>吴彩红</t>
    <phoneticPr fontId="21" type="noConversion"/>
  </si>
  <si>
    <t>张旭东</t>
    <phoneticPr fontId="37" type="noConversion"/>
  </si>
  <si>
    <t>441302199511285451</t>
  </si>
  <si>
    <r>
      <t>6214 8320 1728 6415</t>
    </r>
    <r>
      <rPr>
        <sz val="9"/>
        <rFont val="宋体"/>
        <family val="3"/>
        <charset val="134"/>
      </rPr>
      <t>（招行）</t>
    </r>
    <phoneticPr fontId="37" type="noConversion"/>
  </si>
  <si>
    <t>洪晓倩</t>
  </si>
  <si>
    <t>张愉沛</t>
  </si>
  <si>
    <t>胡文仪</t>
  </si>
  <si>
    <t>林炫楠</t>
  </si>
  <si>
    <t>吴姗珊</t>
  </si>
  <si>
    <r>
      <t>6214 8320 1978 5471</t>
    </r>
    <r>
      <rPr>
        <sz val="9"/>
        <rFont val="宋体"/>
        <family val="3"/>
        <charset val="134"/>
      </rPr>
      <t>（招行）</t>
    </r>
    <phoneticPr fontId="8" type="noConversion"/>
  </si>
  <si>
    <r>
      <t>6214 8320 1978 5489</t>
    </r>
    <r>
      <rPr>
        <sz val="9"/>
        <rFont val="宋体"/>
        <family val="3"/>
        <charset val="134"/>
      </rPr>
      <t>（招行）</t>
    </r>
    <phoneticPr fontId="8" type="noConversion"/>
  </si>
  <si>
    <r>
      <t>6214 8320 1978 5448</t>
    </r>
    <r>
      <rPr>
        <sz val="9"/>
        <rFont val="宋体"/>
        <family val="3"/>
        <charset val="134"/>
      </rPr>
      <t>（招行）</t>
    </r>
    <phoneticPr fontId="8" type="noConversion"/>
  </si>
  <si>
    <r>
      <t>6214 8320 1978 4037</t>
    </r>
    <r>
      <rPr>
        <sz val="9"/>
        <rFont val="宋体"/>
        <family val="3"/>
        <charset val="134"/>
      </rPr>
      <t>（招行）</t>
    </r>
    <phoneticPr fontId="8" type="noConversion"/>
  </si>
  <si>
    <r>
      <t>6214 8320 1978 4045</t>
    </r>
    <r>
      <rPr>
        <sz val="9"/>
        <rFont val="宋体"/>
        <family val="3"/>
        <charset val="134"/>
      </rPr>
      <t>（招行）</t>
    </r>
    <phoneticPr fontId="8" type="noConversion"/>
  </si>
  <si>
    <t>445224199806245162</t>
    <phoneticPr fontId="8" type="noConversion"/>
  </si>
  <si>
    <t>115281199710170861</t>
    <phoneticPr fontId="8" type="noConversion"/>
  </si>
  <si>
    <t>身份证复印件提交财务未见招行卡</t>
    <phoneticPr fontId="8" type="noConversion"/>
  </si>
  <si>
    <t>3002328603</t>
  </si>
  <si>
    <t>23785412</t>
  </si>
  <si>
    <t>3003192358</t>
  </si>
  <si>
    <t>3003084872</t>
  </si>
  <si>
    <t>0年3月</t>
  </si>
  <si>
    <t>广东揭阳</t>
  </si>
  <si>
    <t>吴彩红</t>
    <phoneticPr fontId="8" type="noConversion"/>
  </si>
  <si>
    <t>0000701014</t>
  </si>
  <si>
    <t>1985/11/07</t>
  </si>
  <si>
    <t>431129198511073427</t>
  </si>
  <si>
    <t>广州市天河区长洴西大街</t>
  </si>
  <si>
    <t>湖南永州</t>
  </si>
  <si>
    <t>吉首大学</t>
  </si>
  <si>
    <t>3140976570@qq.com</t>
  </si>
  <si>
    <t>黄逢春</t>
  </si>
  <si>
    <t>622908 398695 670515</t>
  </si>
  <si>
    <t>6214 8320 1978 3948</t>
  </si>
  <si>
    <t>湖南省江华瑶族自治县白芒营镇白芒营街</t>
  </si>
  <si>
    <t>1年11月</t>
  </si>
  <si>
    <t>0000702007</t>
  </si>
  <si>
    <t>1982/10/12</t>
  </si>
  <si>
    <t>广州市天河区红英小区红英街36号502房</t>
  </si>
  <si>
    <t>345743068@qq.com</t>
  </si>
  <si>
    <t>622908 397783 595816</t>
  </si>
  <si>
    <t>黑龙江省齐齐哈尔市富拉尔基区电力街道新电四委14号楼2单元402室</t>
  </si>
  <si>
    <t>10</t>
  </si>
  <si>
    <t>4年2月</t>
  </si>
  <si>
    <t>1992/09/11</t>
  </si>
  <si>
    <t>360203199209111557</t>
  </si>
  <si>
    <t>广州市天河区华景新城华景北路芳满庭园C栋20H</t>
  </si>
  <si>
    <t>广西柳州</t>
  </si>
  <si>
    <t>广西师范大学</t>
  </si>
  <si>
    <t>英语(商务英语)</t>
  </si>
  <si>
    <t>英国雷丁大学</t>
  </si>
  <si>
    <t>zhaizhixiang@outlook.com</t>
  </si>
  <si>
    <t>高级中学教师证</t>
  </si>
  <si>
    <t>翟克立</t>
  </si>
  <si>
    <t>622908393040936018</t>
  </si>
  <si>
    <t>6214 8320 1978 3971</t>
  </si>
  <si>
    <t>广西柳州市柳南区柳邕路293号9栋3单元302室</t>
  </si>
  <si>
    <t>0年4月</t>
  </si>
  <si>
    <t>张松煌</t>
  </si>
  <si>
    <t>6214 8320 1978 3849</t>
  </si>
  <si>
    <t>1987/08/04</t>
  </si>
  <si>
    <t>445221198708041023</t>
  </si>
  <si>
    <t>广州市天河区员村</t>
  </si>
  <si>
    <t>广东商学院</t>
  </si>
  <si>
    <t>公共事业管理</t>
  </si>
  <si>
    <t>yuan20091201@163.com</t>
  </si>
  <si>
    <t>6214 8320 1861 6305</t>
  </si>
  <si>
    <t>广东省揭阳市揭东区</t>
  </si>
  <si>
    <t>0年2月</t>
  </si>
  <si>
    <t>广东树童教育顾问有限公司</t>
    <phoneticPr fontId="8" type="noConversion"/>
  </si>
  <si>
    <t>天府路</t>
    <phoneticPr fontId="8" type="noConversion"/>
  </si>
  <si>
    <t>天府路分校</t>
    <phoneticPr fontId="21" type="noConversion"/>
  </si>
  <si>
    <t>016</t>
  </si>
  <si>
    <t>梁言</t>
  </si>
  <si>
    <t>421022199508246668</t>
  </si>
  <si>
    <t>广州市天河区员村二横路南</t>
  </si>
  <si>
    <t>湖北荆州</t>
  </si>
  <si>
    <t>武汉交通职业学院</t>
  </si>
  <si>
    <t>工程财会</t>
  </si>
  <si>
    <t>751663893@qq.com</t>
  </si>
  <si>
    <t>会计从业资格证</t>
  </si>
  <si>
    <t>肖薇</t>
  </si>
  <si>
    <t>湖北省荆州市公安县狮子口镇</t>
  </si>
  <si>
    <t>1995/08/24</t>
  </si>
  <si>
    <t>6月</t>
    <phoneticPr fontId="8" type="noConversion"/>
  </si>
  <si>
    <t>天府路</t>
    <phoneticPr fontId="8" type="noConversion"/>
  </si>
  <si>
    <t>0000703006</t>
  </si>
  <si>
    <t>3003371322</t>
  </si>
  <si>
    <t>622908 393040 936018</t>
    <phoneticPr fontId="8" type="noConversion"/>
  </si>
  <si>
    <t>622908 393044 666116</t>
    <phoneticPr fontId="8" type="noConversion"/>
  </si>
  <si>
    <t>0年1月</t>
  </si>
  <si>
    <t>辞职</t>
  </si>
  <si>
    <t>个人原因</t>
    <phoneticPr fontId="8" type="noConversion"/>
  </si>
  <si>
    <t>天府路</t>
    <phoneticPr fontId="8" type="noConversion"/>
  </si>
  <si>
    <t>7月</t>
    <phoneticPr fontId="8" type="noConversion"/>
  </si>
  <si>
    <t>0000703007</t>
  </si>
  <si>
    <t>余洁玲</t>
    <phoneticPr fontId="8" type="noConversion"/>
  </si>
  <si>
    <t>韶关师范学院</t>
  </si>
  <si>
    <t>电子商务</t>
  </si>
  <si>
    <t>华南理工</t>
  </si>
  <si>
    <t>1293811774@qq.com</t>
  </si>
  <si>
    <t>电子商务中级证</t>
  </si>
  <si>
    <t>詹神锋</t>
  </si>
  <si>
    <t>哥哥</t>
  </si>
  <si>
    <t>广东省韶关市浈江区东河街道陵南路13号</t>
  </si>
  <si>
    <t>791.79</t>
  </si>
  <si>
    <t>325.37</t>
  </si>
  <si>
    <t>1117.16</t>
  </si>
  <si>
    <t>余洁玲</t>
  </si>
  <si>
    <t>4455.00</t>
  </si>
  <si>
    <t>311.85</t>
  </si>
  <si>
    <t>89.10</t>
  </si>
  <si>
    <t>7425.00</t>
  </si>
  <si>
    <t>19.31</t>
  </si>
  <si>
    <t>37.87</t>
  </si>
  <si>
    <t>3003519314</t>
  </si>
  <si>
    <t>暂缺</t>
  </si>
  <si>
    <t>暂缺</t>
    <phoneticPr fontId="8" type="noConversion"/>
  </si>
  <si>
    <t>1997/03/10</t>
  </si>
  <si>
    <t>440204199703103620</t>
  </si>
  <si>
    <t>广州市天河区邮通小区</t>
  </si>
  <si>
    <t>广东韶关</t>
  </si>
  <si>
    <t>高中</t>
  </si>
  <si>
    <t>7月</t>
    <phoneticPr fontId="8" type="noConversion"/>
  </si>
  <si>
    <t>622908 393040 936018</t>
  </si>
  <si>
    <t>0年6月</t>
  </si>
  <si>
    <t>教师</t>
    <phoneticPr fontId="8" type="noConversion"/>
  </si>
  <si>
    <t>7月</t>
    <phoneticPr fontId="8" type="noConversion"/>
  </si>
  <si>
    <t>天府路</t>
    <phoneticPr fontId="8" type="noConversion"/>
  </si>
  <si>
    <t>余洁玲</t>
    <phoneticPr fontId="21" type="noConversion"/>
  </si>
  <si>
    <t>肖涵颖</t>
    <phoneticPr fontId="8" type="noConversion"/>
  </si>
  <si>
    <t>未</t>
    <phoneticPr fontId="8" type="noConversion"/>
  </si>
  <si>
    <t>否</t>
    <phoneticPr fontId="8" type="noConversion"/>
  </si>
  <si>
    <t>441502199506021129</t>
    <phoneticPr fontId="8" type="noConversion"/>
  </si>
  <si>
    <t>广州市天河区车陂大塘中街东八巷五号</t>
    <phoneticPr fontId="8" type="noConversion"/>
  </si>
  <si>
    <t>广东汕尾</t>
    <phoneticPr fontId="8" type="noConversion"/>
  </si>
  <si>
    <t>本科</t>
    <phoneticPr fontId="8" type="noConversion"/>
  </si>
  <si>
    <t>韩山师范学院</t>
    <phoneticPr fontId="8" type="noConversion"/>
  </si>
  <si>
    <t>英语师范</t>
    <phoneticPr fontId="8" type="noConversion"/>
  </si>
  <si>
    <t>957051446@qq.com</t>
    <phoneticPr fontId="8" type="noConversion"/>
  </si>
  <si>
    <t>高级中学教师资格证</t>
    <phoneticPr fontId="8" type="noConversion"/>
  </si>
  <si>
    <t>余丽娜</t>
    <phoneticPr fontId="8" type="noConversion"/>
  </si>
  <si>
    <t>母亲</t>
    <phoneticPr fontId="8" type="noConversion"/>
  </si>
  <si>
    <t>622908393065708813</t>
    <phoneticPr fontId="8" type="noConversion"/>
  </si>
  <si>
    <t>622908 393057 454418</t>
    <phoneticPr fontId="8" type="noConversion"/>
  </si>
  <si>
    <t>广东省汕尾市田墘镇</t>
    <phoneticPr fontId="8" type="noConversion"/>
  </si>
  <si>
    <t>M</t>
    <phoneticPr fontId="8" type="noConversion"/>
  </si>
  <si>
    <t>广州</t>
    <phoneticPr fontId="8" type="noConversion"/>
  </si>
  <si>
    <t>天府路</t>
    <phoneticPr fontId="8" type="noConversion"/>
  </si>
  <si>
    <t>6月</t>
    <phoneticPr fontId="21" type="noConversion"/>
  </si>
  <si>
    <t>教学部</t>
    <phoneticPr fontId="21" type="noConversion"/>
  </si>
  <si>
    <t>肖涵颖</t>
    <phoneticPr fontId="21" type="noConversion"/>
  </si>
  <si>
    <t>3月</t>
    <phoneticPr fontId="8" type="noConversion"/>
  </si>
  <si>
    <t>教学部</t>
    <phoneticPr fontId="8" type="noConversion"/>
  </si>
  <si>
    <t>教师</t>
    <phoneticPr fontId="8" type="noConversion"/>
  </si>
  <si>
    <t>肖涵颖</t>
    <phoneticPr fontId="8" type="noConversion"/>
  </si>
  <si>
    <t>0000701033</t>
  </si>
  <si>
    <t>天府路</t>
    <phoneticPr fontId="8" type="noConversion"/>
  </si>
  <si>
    <t>3003519315</t>
  </si>
  <si>
    <t>0000701034</t>
  </si>
  <si>
    <t>0000701035</t>
  </si>
  <si>
    <t>2年2月</t>
  </si>
  <si>
    <t>8月</t>
    <phoneticPr fontId="8" type="noConversion"/>
  </si>
  <si>
    <t>市场部</t>
    <phoneticPr fontId="8" type="noConversion"/>
  </si>
  <si>
    <t>谭君婕</t>
  </si>
  <si>
    <t>谭君婕</t>
    <phoneticPr fontId="8" type="noConversion"/>
  </si>
  <si>
    <t>黄燕青</t>
  </si>
  <si>
    <t>黄燕青</t>
    <phoneticPr fontId="8" type="noConversion"/>
  </si>
  <si>
    <t>44080419920825132X</t>
  </si>
  <si>
    <t>广州市荔湾区</t>
  </si>
  <si>
    <t>仲恺农业工程学院</t>
  </si>
  <si>
    <t>商务英语</t>
  </si>
  <si>
    <t>初级中学教师资格证</t>
  </si>
  <si>
    <t>0000702015</t>
  </si>
  <si>
    <t>黄依敏</t>
  </si>
  <si>
    <t>黄依敏</t>
    <phoneticPr fontId="8" type="noConversion"/>
  </si>
  <si>
    <t>440184199403251222</t>
  </si>
  <si>
    <t>广州市天河区从化</t>
  </si>
  <si>
    <t>广东广州</t>
  </si>
  <si>
    <t>嘉庆学院</t>
  </si>
  <si>
    <t>英语</t>
  </si>
  <si>
    <t>1881397555@163.com</t>
  </si>
  <si>
    <t>黄南焕</t>
  </si>
  <si>
    <t>岭南师范学院</t>
  </si>
  <si>
    <t>445381199408180108</t>
  </si>
  <si>
    <t>广东罗定</t>
  </si>
  <si>
    <t>广东湛江</t>
  </si>
  <si>
    <t>广州市天河区</t>
  </si>
  <si>
    <t>1994/08/18</t>
  </si>
  <si>
    <t>1992/08/25</t>
  </si>
  <si>
    <t>1994/03/25</t>
  </si>
  <si>
    <t>622908 393044 666116</t>
  </si>
  <si>
    <t>8月</t>
    <phoneticPr fontId="8" type="noConversion"/>
  </si>
  <si>
    <t>招生顾问</t>
    <phoneticPr fontId="8" type="noConversion"/>
  </si>
  <si>
    <t>8月</t>
    <phoneticPr fontId="37" type="noConversion"/>
  </si>
  <si>
    <t>3003571059</t>
  </si>
  <si>
    <t>肖涵颖</t>
  </si>
  <si>
    <t>441502199506021129</t>
  </si>
  <si>
    <t>广州市天河区车陂大塘中街东八巷五号</t>
  </si>
  <si>
    <t>广东汕尾</t>
  </si>
  <si>
    <t>韩山师范学院</t>
  </si>
  <si>
    <t>英语师范</t>
  </si>
  <si>
    <t>957051446@qq.com</t>
  </si>
  <si>
    <t>高级中学教师资格证</t>
  </si>
  <si>
    <t>余丽娜</t>
  </si>
  <si>
    <t>母亲</t>
  </si>
  <si>
    <t>622908393065708813</t>
  </si>
  <si>
    <t>广东省汕尾市田墘镇</t>
  </si>
  <si>
    <t>天府路</t>
  </si>
</sst>
</file>

<file path=xl/styles.xml><?xml version="1.0" encoding="utf-8"?>
<styleSheet xmlns="http://schemas.openxmlformats.org/spreadsheetml/2006/main">
  <numFmts count="10">
    <numFmt numFmtId="41" formatCode="_ * #,##0_ ;_ * \-#,##0_ ;_ * &quot;-&quot;_ ;_ @_ "/>
    <numFmt numFmtId="43" formatCode="_ * #,##0.00_ ;_ * \-#,##0.00_ ;_ * &quot;-&quot;??_ ;_ @_ "/>
    <numFmt numFmtId="176" formatCode="0_);[Red]\(0\)"/>
    <numFmt numFmtId="177" formatCode="0_ "/>
    <numFmt numFmtId="178" formatCode="_ * #,##0.0_ ;_ * \-#,##0.0_ ;_ * &quot;-&quot;??_ ;_ @_ "/>
    <numFmt numFmtId="179" formatCode="_ * #,##0_ ;_ * \-#,##0_ ;_ * &quot;-&quot;??_ ;_ @_ "/>
    <numFmt numFmtId="180" formatCode="[$-409]mmm/yy;@"/>
    <numFmt numFmtId="181" formatCode="yyyy&quot;年&quot;m&quot;月&quot;;@"/>
    <numFmt numFmtId="182" formatCode="yyyy/mm/dd"/>
    <numFmt numFmtId="183" formatCode="0.0%"/>
  </numFmts>
  <fonts count="39">
    <font>
      <sz val="12"/>
      <name val="宋体"/>
      <charset val="134"/>
    </font>
    <font>
      <b/>
      <sz val="22"/>
      <name val="Arial"/>
      <family val="2"/>
    </font>
    <font>
      <b/>
      <sz val="11"/>
      <name val="宋体"/>
      <family val="3"/>
      <charset val="134"/>
    </font>
    <font>
      <sz val="10"/>
      <name val="宋体"/>
      <family val="3"/>
      <charset val="134"/>
    </font>
    <font>
      <sz val="11"/>
      <color indexed="8"/>
      <name val="宋体"/>
      <family val="3"/>
      <charset val="134"/>
    </font>
    <font>
      <sz val="11"/>
      <name val="宋体"/>
      <family val="3"/>
      <charset val="134"/>
    </font>
    <font>
      <b/>
      <sz val="16"/>
      <name val="宋体"/>
      <family val="3"/>
      <charset val="134"/>
    </font>
    <font>
      <b/>
      <sz val="12"/>
      <name val="宋体"/>
      <family val="3"/>
      <charset val="134"/>
    </font>
    <font>
      <sz val="9"/>
      <name val="宋体"/>
      <family val="3"/>
      <charset val="134"/>
    </font>
    <font>
      <b/>
      <sz val="9"/>
      <name val="宋体"/>
      <family val="3"/>
      <charset val="134"/>
    </font>
    <font>
      <b/>
      <sz val="9"/>
      <name val="Arial"/>
      <family val="2"/>
    </font>
    <font>
      <sz val="9"/>
      <name val="Arial"/>
      <family val="2"/>
    </font>
    <font>
      <b/>
      <sz val="10"/>
      <name val="宋体"/>
      <family val="3"/>
      <charset val="134"/>
    </font>
    <font>
      <b/>
      <sz val="10"/>
      <name val="Arial"/>
      <family val="2"/>
    </font>
    <font>
      <sz val="10"/>
      <name val="Arial"/>
      <family val="2"/>
    </font>
    <font>
      <sz val="9"/>
      <color indexed="8"/>
      <name val="宋体"/>
      <family val="3"/>
      <charset val="134"/>
    </font>
    <font>
      <u/>
      <sz val="12"/>
      <color indexed="12"/>
      <name val="宋体"/>
      <family val="3"/>
      <charset val="134"/>
    </font>
    <font>
      <sz val="10"/>
      <name val="Helv"/>
      <family val="2"/>
    </font>
    <font>
      <sz val="10"/>
      <color indexed="10"/>
      <name val="宋体"/>
      <family val="3"/>
      <charset val="134"/>
    </font>
    <font>
      <sz val="12"/>
      <name val="宋体"/>
      <family val="3"/>
      <charset val="134"/>
    </font>
    <font>
      <sz val="9"/>
      <color indexed="81"/>
      <name val="宋体"/>
      <family val="3"/>
      <charset val="134"/>
    </font>
    <font>
      <sz val="9"/>
      <name val="宋体"/>
      <family val="3"/>
      <charset val="134"/>
    </font>
    <font>
      <b/>
      <sz val="9"/>
      <color indexed="81"/>
      <name val="宋体"/>
      <family val="3"/>
      <charset val="134"/>
    </font>
    <font>
      <sz val="9"/>
      <color indexed="10"/>
      <name val="宋体"/>
      <family val="3"/>
      <charset val="134"/>
    </font>
    <font>
      <sz val="9"/>
      <name val="宋体"/>
      <family val="3"/>
      <charset val="134"/>
      <scheme val="minor"/>
    </font>
    <font>
      <sz val="9"/>
      <color theme="1"/>
      <name val="宋体"/>
      <family val="3"/>
      <charset val="134"/>
    </font>
    <font>
      <b/>
      <sz val="9"/>
      <color indexed="81"/>
      <name val="Tahoma"/>
      <family val="2"/>
    </font>
    <font>
      <sz val="9"/>
      <color indexed="81"/>
      <name val="Tahoma"/>
      <family val="2"/>
    </font>
    <font>
      <sz val="12"/>
      <name val="宋体"/>
      <family val="3"/>
      <charset val="134"/>
    </font>
    <font>
      <sz val="11"/>
      <color indexed="8"/>
      <name val="宋体"/>
      <family val="3"/>
      <charset val="134"/>
    </font>
    <font>
      <sz val="9"/>
      <name val="宋体"/>
      <family val="3"/>
      <charset val="134"/>
    </font>
    <font>
      <b/>
      <sz val="12"/>
      <name val="Arial"/>
      <family val="2"/>
    </font>
    <font>
      <b/>
      <sz val="9"/>
      <color indexed="12"/>
      <name val="宋体"/>
      <family val="3"/>
      <charset val="134"/>
    </font>
    <font>
      <b/>
      <sz val="9"/>
      <color indexed="10"/>
      <name val="宋体"/>
      <family val="3"/>
      <charset val="134"/>
    </font>
    <font>
      <sz val="9"/>
      <color indexed="10"/>
      <name val="Arial"/>
      <family val="2"/>
    </font>
    <font>
      <sz val="9"/>
      <color indexed="8"/>
      <name val="Arial"/>
      <family val="2"/>
    </font>
    <font>
      <b/>
      <sz val="16"/>
      <color indexed="8"/>
      <name val="宋体"/>
      <family val="3"/>
      <charset val="134"/>
    </font>
    <font>
      <sz val="9"/>
      <name val="宋体"/>
      <family val="2"/>
      <charset val="134"/>
      <scheme val="minor"/>
    </font>
    <font>
      <sz val="9"/>
      <color theme="1"/>
      <name val="宋体"/>
      <family val="3"/>
      <charset val="134"/>
      <scheme val="minor"/>
    </font>
  </fonts>
  <fills count="10">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5">
    <xf numFmtId="180" fontId="0" fillId="0" borderId="0">
      <alignment vertical="center"/>
    </xf>
    <xf numFmtId="9" fontId="4" fillId="0" borderId="0">
      <alignment vertical="center"/>
    </xf>
    <xf numFmtId="180" fontId="19" fillId="0" borderId="0">
      <alignment vertical="center"/>
    </xf>
    <xf numFmtId="180" fontId="19" fillId="0" borderId="0">
      <alignment vertical="center"/>
    </xf>
    <xf numFmtId="180" fontId="14" fillId="0" borderId="0">
      <alignment vertical="center"/>
    </xf>
    <xf numFmtId="180" fontId="17" fillId="0" borderId="0">
      <alignment vertical="center"/>
    </xf>
    <xf numFmtId="9" fontId="4" fillId="0" borderId="0">
      <alignment vertical="center"/>
    </xf>
    <xf numFmtId="180" fontId="19" fillId="0" borderId="0">
      <alignment vertical="center"/>
    </xf>
    <xf numFmtId="180" fontId="19" fillId="0" borderId="0">
      <alignment vertical="center"/>
    </xf>
    <xf numFmtId="180" fontId="14" fillId="0" borderId="0">
      <alignment vertical="center"/>
    </xf>
    <xf numFmtId="9" fontId="4" fillId="0" borderId="0">
      <alignment vertical="center"/>
    </xf>
    <xf numFmtId="180" fontId="19" fillId="0" borderId="0">
      <alignment vertical="center"/>
    </xf>
    <xf numFmtId="9" fontId="4"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9" fontId="4" fillId="0" borderId="0">
      <alignment vertical="center"/>
    </xf>
    <xf numFmtId="180" fontId="19" fillId="0" borderId="0">
      <alignment vertical="center"/>
    </xf>
    <xf numFmtId="180" fontId="19" fillId="0" borderId="0">
      <alignment vertical="center"/>
    </xf>
    <xf numFmtId="180" fontId="19" fillId="0" borderId="0">
      <alignment vertical="center"/>
    </xf>
    <xf numFmtId="180" fontId="4" fillId="0" borderId="0">
      <alignment vertical="center"/>
    </xf>
    <xf numFmtId="180" fontId="4" fillId="0" borderId="0">
      <alignment vertical="center"/>
    </xf>
    <xf numFmtId="180" fontId="4" fillId="0" borderId="0">
      <alignment vertical="center"/>
    </xf>
    <xf numFmtId="180" fontId="14" fillId="0" borderId="0">
      <alignment vertical="center"/>
    </xf>
    <xf numFmtId="180" fontId="4" fillId="0" borderId="0">
      <alignment vertical="center"/>
    </xf>
    <xf numFmtId="180" fontId="4"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9" fillId="0" borderId="0">
      <alignment vertical="center"/>
    </xf>
    <xf numFmtId="180" fontId="14" fillId="0" borderId="0">
      <alignment vertical="center"/>
    </xf>
    <xf numFmtId="180" fontId="16" fillId="0" borderId="0" applyNumberForma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41" fontId="19" fillId="0" borderId="0" applyFont="0" applyFill="0" applyBorder="0" applyAlignment="0" applyProtection="0">
      <alignment vertical="center"/>
    </xf>
    <xf numFmtId="180" fontId="16" fillId="0" borderId="0" applyNumberFormat="0" applyFill="0" applyBorder="0" applyAlignment="0" applyProtection="0">
      <alignment vertical="center"/>
    </xf>
    <xf numFmtId="43" fontId="19" fillId="0" borderId="0" applyFont="0" applyFill="0" applyBorder="0" applyAlignment="0" applyProtection="0">
      <alignment vertical="center"/>
    </xf>
    <xf numFmtId="43" fontId="28" fillId="0" borderId="0" applyFont="0" applyFill="0" applyBorder="0" applyAlignment="0" applyProtection="0">
      <alignment vertical="center"/>
    </xf>
    <xf numFmtId="180" fontId="29" fillId="0" borderId="0">
      <alignment vertical="center"/>
    </xf>
    <xf numFmtId="180" fontId="14" fillId="0" borderId="0"/>
    <xf numFmtId="43" fontId="19" fillId="0" borderId="0" applyFont="0" applyFill="0" applyBorder="0" applyAlignment="0" applyProtection="0">
      <alignment vertical="center"/>
    </xf>
    <xf numFmtId="9" fontId="28" fillId="0" borderId="0" applyFont="0" applyFill="0" applyBorder="0" applyAlignment="0" applyProtection="0">
      <alignment vertical="center"/>
    </xf>
    <xf numFmtId="180" fontId="14" fillId="0" borderId="0"/>
    <xf numFmtId="180" fontId="4" fillId="0" borderId="0">
      <alignment vertical="center"/>
    </xf>
    <xf numFmtId="41" fontId="19" fillId="0" borderId="0" applyFont="0" applyFill="0" applyBorder="0" applyAlignment="0" applyProtection="0">
      <alignment vertical="center"/>
    </xf>
  </cellStyleXfs>
  <cellXfs count="276">
    <xf numFmtId="180" fontId="0" fillId="0" borderId="0" xfId="0" applyAlignment="1">
      <alignment vertical="center"/>
    </xf>
    <xf numFmtId="180" fontId="3" fillId="0" borderId="2" xfId="0" applyFont="1" applyBorder="1" applyAlignment="1">
      <alignment vertical="center"/>
    </xf>
    <xf numFmtId="180" fontId="6" fillId="0" borderId="0" xfId="0" applyFont="1" applyBorder="1" applyAlignment="1">
      <alignment horizontal="center"/>
    </xf>
    <xf numFmtId="180" fontId="5" fillId="0" borderId="0" xfId="0" applyFont="1" applyAlignment="1">
      <alignment horizontal="center"/>
    </xf>
    <xf numFmtId="180" fontId="7" fillId="0" borderId="0" xfId="0" applyFont="1" applyAlignment="1">
      <alignment horizontal="center"/>
    </xf>
    <xf numFmtId="180" fontId="0" fillId="0" borderId="0" xfId="0" applyFont="1" applyFill="1" applyAlignment="1">
      <alignment horizontal="center"/>
    </xf>
    <xf numFmtId="180" fontId="3" fillId="0" borderId="0" xfId="0" applyFont="1" applyFill="1" applyAlignment="1">
      <alignment horizontal="center"/>
    </xf>
    <xf numFmtId="180" fontId="3" fillId="0" borderId="0" xfId="0" applyFont="1" applyAlignment="1">
      <alignment horizontal="center"/>
    </xf>
    <xf numFmtId="180" fontId="5" fillId="0" borderId="0" xfId="59" applyFont="1" applyFill="1" applyBorder="1" applyAlignment="1">
      <alignment horizontal="center" vertical="center"/>
    </xf>
    <xf numFmtId="180" fontId="10" fillId="0" borderId="2" xfId="0" applyNumberFormat="1" applyFont="1" applyFill="1" applyBorder="1" applyAlignment="1">
      <alignment horizontal="center" vertical="center"/>
    </xf>
    <xf numFmtId="180" fontId="3" fillId="0" borderId="0" xfId="0" applyFont="1" applyFill="1" applyBorder="1" applyAlignment="1">
      <alignment horizontal="center"/>
    </xf>
    <xf numFmtId="180" fontId="0" fillId="0" borderId="0" xfId="0" applyFont="1" applyAlignment="1"/>
    <xf numFmtId="180" fontId="5" fillId="0" borderId="0" xfId="0" applyFont="1" applyAlignment="1"/>
    <xf numFmtId="180" fontId="5" fillId="0" borderId="0" xfId="0" applyFont="1" applyAlignment="1">
      <alignment horizontal="center" vertical="center"/>
    </xf>
    <xf numFmtId="180" fontId="5" fillId="0" borderId="0" xfId="0" applyFont="1" applyAlignment="1">
      <alignment horizontal="center" vertical="center" shrinkToFit="1"/>
    </xf>
    <xf numFmtId="180" fontId="7" fillId="0" borderId="2" xfId="0" applyFont="1" applyBorder="1" applyAlignment="1">
      <alignment horizontal="center" vertical="center"/>
    </xf>
    <xf numFmtId="180" fontId="7" fillId="0" borderId="2" xfId="0" applyFont="1" applyBorder="1" applyAlignment="1">
      <alignment horizontal="center" vertical="center" wrapText="1" shrinkToFit="1"/>
    </xf>
    <xf numFmtId="180" fontId="5" fillId="0" borderId="2" xfId="0" applyFont="1" applyFill="1" applyBorder="1" applyAlignment="1">
      <alignment horizontal="center" vertical="center"/>
    </xf>
    <xf numFmtId="180" fontId="5" fillId="0" borderId="2" xfId="0" applyFont="1" applyFill="1" applyBorder="1" applyAlignment="1">
      <alignment horizontal="center" vertical="center" shrinkToFit="1"/>
    </xf>
    <xf numFmtId="14" fontId="5" fillId="0" borderId="2" xfId="0" applyNumberFormat="1" applyFont="1" applyFill="1" applyBorder="1" applyAlignment="1">
      <alignment horizontal="center" vertical="center"/>
    </xf>
    <xf numFmtId="180" fontId="11" fillId="0" borderId="0" xfId="52" applyNumberFormat="1" applyFont="1" applyFill="1" applyBorder="1" applyAlignment="1"/>
    <xf numFmtId="180" fontId="12" fillId="0" borderId="0" xfId="0" applyFont="1" applyFill="1" applyAlignment="1">
      <alignment horizontal="center" vertical="center" wrapText="1"/>
    </xf>
    <xf numFmtId="49" fontId="3" fillId="0" borderId="0" xfId="0" applyNumberFormat="1" applyFont="1" applyAlignment="1">
      <alignment horizontal="center" vertical="center" wrapText="1"/>
    </xf>
    <xf numFmtId="180" fontId="3" fillId="0" borderId="0" xfId="0" applyFont="1" applyAlignment="1">
      <alignment horizontal="center" vertical="center" wrapText="1"/>
    </xf>
    <xf numFmtId="180" fontId="3" fillId="3" borderId="2" xfId="0" applyFont="1" applyFill="1" applyBorder="1" applyAlignment="1">
      <alignment horizontal="left" vertical="center"/>
    </xf>
    <xf numFmtId="180" fontId="3" fillId="0" borderId="2" xfId="0" applyFont="1" applyBorder="1" applyAlignment="1">
      <alignment horizontal="center" vertical="center"/>
    </xf>
    <xf numFmtId="180" fontId="3" fillId="0" borderId="2" xfId="0" applyFont="1" applyBorder="1" applyAlignment="1">
      <alignment horizontal="left" vertical="center"/>
    </xf>
    <xf numFmtId="180" fontId="0" fillId="4" borderId="0" xfId="0" applyFill="1" applyAlignment="1">
      <alignment vertical="center"/>
    </xf>
    <xf numFmtId="180" fontId="12" fillId="0" borderId="2" xfId="0" applyFont="1" applyBorder="1" applyAlignment="1">
      <alignment horizontal="left" vertical="center"/>
    </xf>
    <xf numFmtId="180" fontId="3" fillId="3" borderId="2" xfId="0" applyFont="1" applyFill="1" applyBorder="1" applyAlignment="1">
      <alignment vertical="center"/>
    </xf>
    <xf numFmtId="180" fontId="12" fillId="0" borderId="2" xfId="0" applyFont="1" applyBorder="1" applyAlignment="1">
      <alignment vertical="center"/>
    </xf>
    <xf numFmtId="180" fontId="3" fillId="0" borderId="0" xfId="0" applyFont="1" applyAlignment="1">
      <alignment vertical="center"/>
    </xf>
    <xf numFmtId="180" fontId="2" fillId="0" borderId="0" xfId="0" applyFont="1" applyAlignment="1">
      <alignment vertical="center"/>
    </xf>
    <xf numFmtId="180" fontId="5" fillId="0" borderId="0" xfId="0" applyFont="1" applyAlignment="1">
      <alignment vertical="center"/>
    </xf>
    <xf numFmtId="49" fontId="5" fillId="0" borderId="0" xfId="0" applyNumberFormat="1" applyFont="1" applyAlignment="1">
      <alignment vertical="center"/>
    </xf>
    <xf numFmtId="180" fontId="2" fillId="0" borderId="2" xfId="0" applyFont="1" applyBorder="1" applyAlignment="1">
      <alignment horizontal="center" vertical="center" shrinkToFit="1"/>
    </xf>
    <xf numFmtId="49" fontId="2" fillId="0" borderId="2" xfId="0" applyNumberFormat="1" applyFont="1" applyBorder="1" applyAlignment="1">
      <alignment horizontal="center" vertical="center" shrinkToFit="1"/>
    </xf>
    <xf numFmtId="180" fontId="5" fillId="0" borderId="2" xfId="0" applyFont="1" applyBorder="1" applyAlignment="1">
      <alignment horizontal="center" vertical="center" shrinkToFit="1"/>
    </xf>
    <xf numFmtId="49" fontId="5" fillId="0" borderId="2" xfId="0" applyNumberFormat="1" applyFont="1" applyBorder="1" applyAlignment="1">
      <alignment horizontal="center" vertical="center" shrinkToFit="1"/>
    </xf>
    <xf numFmtId="180" fontId="8" fillId="6" borderId="2" xfId="0" applyFont="1" applyFill="1" applyBorder="1" applyAlignment="1">
      <alignment horizontal="center" vertical="center"/>
    </xf>
    <xf numFmtId="180" fontId="8" fillId="6" borderId="2" xfId="0" applyFont="1" applyFill="1" applyBorder="1" applyAlignment="1">
      <alignment horizontal="left" vertical="center"/>
    </xf>
    <xf numFmtId="180" fontId="8" fillId="6" borderId="0" xfId="0" applyFont="1" applyFill="1" applyBorder="1" applyAlignment="1">
      <alignment horizontal="left" vertical="center"/>
    </xf>
    <xf numFmtId="180" fontId="24" fillId="6" borderId="2" xfId="56" applyNumberFormat="1" applyFont="1" applyFill="1" applyBorder="1" applyAlignment="1">
      <alignment horizontal="left" vertical="center"/>
    </xf>
    <xf numFmtId="180" fontId="8" fillId="0" borderId="2" xfId="0" applyFont="1" applyBorder="1" applyAlignment="1">
      <alignment vertical="center"/>
    </xf>
    <xf numFmtId="180" fontId="8" fillId="8" borderId="2" xfId="0" applyNumberFormat="1" applyFont="1" applyFill="1" applyBorder="1" applyAlignment="1">
      <alignment horizontal="center" vertical="center" wrapText="1"/>
    </xf>
    <xf numFmtId="49" fontId="8" fillId="8" borderId="2" xfId="0" applyNumberFormat="1" applyFont="1" applyFill="1" applyBorder="1" applyAlignment="1">
      <alignment horizontal="center" vertical="center" wrapText="1"/>
    </xf>
    <xf numFmtId="178" fontId="15" fillId="0" borderId="2" xfId="66" applyNumberFormat="1" applyFont="1" applyFill="1" applyBorder="1" applyAlignment="1" applyProtection="1">
      <alignment horizontal="left" vertical="center"/>
    </xf>
    <xf numFmtId="179" fontId="8" fillId="8" borderId="2" xfId="67" applyNumberFormat="1" applyFont="1" applyFill="1" applyBorder="1" applyAlignment="1">
      <alignment horizontal="center" vertical="center" wrapText="1"/>
    </xf>
    <xf numFmtId="180" fontId="15" fillId="0" borderId="2" xfId="68" applyFont="1" applyFill="1" applyBorder="1" applyAlignment="1">
      <alignment horizontal="center" vertical="center" wrapText="1"/>
    </xf>
    <xf numFmtId="49" fontId="15" fillId="0" borderId="2" xfId="68" applyNumberFormat="1" applyFont="1" applyFill="1" applyBorder="1" applyAlignment="1">
      <alignment horizontal="center" vertical="center" wrapText="1"/>
    </xf>
    <xf numFmtId="180" fontId="15" fillId="0" borderId="0" xfId="68" applyFont="1" applyFill="1" applyAlignment="1">
      <alignment horizontal="center" vertical="center" wrapText="1"/>
    </xf>
    <xf numFmtId="179" fontId="15" fillId="0" borderId="2" xfId="67" applyNumberFormat="1" applyFont="1" applyFill="1" applyBorder="1" applyAlignment="1">
      <alignment horizontal="center" vertical="center" wrapText="1"/>
    </xf>
    <xf numFmtId="180" fontId="15" fillId="0" borderId="2" xfId="68" applyFont="1" applyFill="1" applyBorder="1" applyAlignment="1">
      <alignment vertical="center" wrapText="1"/>
    </xf>
    <xf numFmtId="180" fontId="15" fillId="0" borderId="0" xfId="68" applyFont="1" applyFill="1" applyAlignment="1">
      <alignment vertical="center" wrapText="1"/>
    </xf>
    <xf numFmtId="177" fontId="15" fillId="0" borderId="0" xfId="68" applyNumberFormat="1" applyFont="1" applyFill="1" applyAlignment="1">
      <alignment vertical="center" wrapText="1"/>
    </xf>
    <xf numFmtId="49" fontId="15" fillId="0" borderId="0" xfId="68" applyNumberFormat="1" applyFont="1" applyFill="1" applyAlignment="1">
      <alignment vertical="center" wrapText="1"/>
    </xf>
    <xf numFmtId="179" fontId="15" fillId="0" borderId="0" xfId="67" applyNumberFormat="1" applyFont="1" applyFill="1" applyAlignment="1">
      <alignment vertical="center" wrapText="1"/>
    </xf>
    <xf numFmtId="180" fontId="9" fillId="0" borderId="3" xfId="0" applyFont="1" applyBorder="1" applyAlignment="1">
      <alignment horizontal="center" vertical="center"/>
    </xf>
    <xf numFmtId="180" fontId="9" fillId="0" borderId="4" xfId="59" applyFont="1" applyFill="1" applyBorder="1" applyAlignment="1">
      <alignment horizontal="center" vertical="center"/>
    </xf>
    <xf numFmtId="180" fontId="9" fillId="0" borderId="6" xfId="59" applyFont="1" applyFill="1" applyBorder="1" applyAlignment="1">
      <alignment horizontal="center" vertical="center"/>
    </xf>
    <xf numFmtId="180" fontId="0" fillId="0" borderId="0" xfId="0" applyFill="1" applyAlignment="1">
      <alignment horizontal="center" vertical="center" wrapText="1"/>
    </xf>
    <xf numFmtId="180" fontId="19" fillId="0" borderId="0" xfId="69" applyNumberFormat="1" applyFont="1" applyFill="1" applyBorder="1" applyAlignment="1" applyProtection="1">
      <alignment horizontal="center" vertical="center" wrapText="1"/>
    </xf>
    <xf numFmtId="180" fontId="7" fillId="0" borderId="0" xfId="69" applyNumberFormat="1" applyFont="1" applyFill="1" applyBorder="1" applyAlignment="1" applyProtection="1">
      <alignment horizontal="center" vertical="center" wrapText="1"/>
      <protection locked="0"/>
    </xf>
    <xf numFmtId="181" fontId="31" fillId="0" borderId="0" xfId="69" quotePrefix="1" applyNumberFormat="1" applyFont="1" applyFill="1" applyBorder="1" applyAlignment="1" applyProtection="1">
      <alignment horizontal="center" vertical="center" wrapText="1"/>
      <protection locked="0"/>
    </xf>
    <xf numFmtId="180" fontId="13" fillId="0" borderId="0" xfId="69" applyNumberFormat="1" applyFont="1" applyFill="1" applyBorder="1" applyAlignment="1" applyProtection="1">
      <alignment horizontal="center" vertical="center" wrapText="1"/>
    </xf>
    <xf numFmtId="180" fontId="14" fillId="0" borderId="0" xfId="69" applyNumberFormat="1" applyFill="1" applyBorder="1" applyAlignment="1" applyProtection="1">
      <alignment horizontal="center" vertical="center" wrapText="1"/>
      <protection locked="0"/>
    </xf>
    <xf numFmtId="180" fontId="14" fillId="0" borderId="0" xfId="69" applyNumberFormat="1" applyFill="1" applyBorder="1" applyAlignment="1" applyProtection="1">
      <alignment horizontal="center" vertical="center" wrapText="1"/>
    </xf>
    <xf numFmtId="180" fontId="19" fillId="0" borderId="0" xfId="0" applyFont="1" applyFill="1" applyAlignment="1">
      <alignment horizontal="center" vertical="center" wrapText="1"/>
    </xf>
    <xf numFmtId="180" fontId="0" fillId="0" borderId="0" xfId="0" applyFill="1" applyBorder="1" applyAlignment="1">
      <alignment horizontal="center" vertical="center" wrapText="1"/>
    </xf>
    <xf numFmtId="180" fontId="7" fillId="8" borderId="0" xfId="69" applyNumberFormat="1" applyFont="1" applyFill="1" applyBorder="1" applyAlignment="1" applyProtection="1">
      <alignment horizontal="center" vertical="center" wrapText="1"/>
      <protection locked="0"/>
    </xf>
    <xf numFmtId="180" fontId="32" fillId="0" borderId="16" xfId="0" applyFont="1" applyFill="1" applyBorder="1" applyAlignment="1">
      <alignment horizontal="center" vertical="center"/>
    </xf>
    <xf numFmtId="180" fontId="33" fillId="0" borderId="16" xfId="0" applyFont="1" applyFill="1" applyBorder="1" applyAlignment="1">
      <alignment horizontal="center"/>
    </xf>
    <xf numFmtId="180" fontId="33" fillId="0" borderId="16" xfId="0" applyFont="1" applyFill="1" applyBorder="1" applyAlignment="1">
      <alignment horizontal="left"/>
    </xf>
    <xf numFmtId="180" fontId="32" fillId="0" borderId="16" xfId="0" applyFont="1" applyFill="1" applyBorder="1" applyAlignment="1">
      <alignment horizontal="center"/>
    </xf>
    <xf numFmtId="10" fontId="9" fillId="0" borderId="16" xfId="0" applyNumberFormat="1" applyFont="1" applyFill="1" applyBorder="1" applyAlignment="1">
      <alignment horizontal="center" vertical="center"/>
    </xf>
    <xf numFmtId="180" fontId="9" fillId="2" borderId="2" xfId="27" applyFont="1" applyFill="1" applyBorder="1" applyAlignment="1">
      <alignment horizontal="center"/>
    </xf>
    <xf numFmtId="180" fontId="8" fillId="0" borderId="2" xfId="27" applyFont="1" applyBorder="1" applyAlignment="1">
      <alignment horizontal="center" vertical="center"/>
    </xf>
    <xf numFmtId="180" fontId="8" fillId="0" borderId="2" xfId="27" applyFont="1" applyFill="1" applyBorder="1" applyAlignment="1">
      <alignment horizontal="center" vertical="center"/>
    </xf>
    <xf numFmtId="180" fontId="8" fillId="3" borderId="2" xfId="27" applyFont="1" applyFill="1" applyBorder="1" applyAlignment="1">
      <alignment vertical="center"/>
    </xf>
    <xf numFmtId="49" fontId="15" fillId="3" borderId="2" xfId="27" applyNumberFormat="1" applyFont="1" applyFill="1" applyBorder="1" applyAlignment="1">
      <alignment horizontal="center" vertical="center" wrapText="1"/>
    </xf>
    <xf numFmtId="49" fontId="34" fillId="3" borderId="2" xfId="27" applyNumberFormat="1" applyFont="1" applyFill="1" applyBorder="1" applyAlignment="1">
      <alignment horizontal="center" vertical="center" wrapText="1"/>
    </xf>
    <xf numFmtId="49" fontId="8" fillId="3" borderId="2" xfId="27" applyNumberFormat="1" applyFont="1" applyFill="1" applyBorder="1" applyAlignment="1">
      <alignment horizontal="center" vertical="center" wrapText="1"/>
    </xf>
    <xf numFmtId="180" fontId="8" fillId="3" borderId="2" xfId="0" applyFont="1" applyFill="1" applyBorder="1" applyAlignment="1">
      <alignment vertical="center"/>
    </xf>
    <xf numFmtId="180" fontId="15" fillId="3" borderId="2" xfId="27" applyFont="1" applyFill="1" applyBorder="1" applyAlignment="1">
      <alignment wrapText="1"/>
    </xf>
    <xf numFmtId="180" fontId="23" fillId="0" borderId="2" xfId="27" applyFont="1" applyBorder="1" applyAlignment="1">
      <alignment wrapText="1"/>
    </xf>
    <xf numFmtId="180" fontId="8" fillId="0" borderId="2" xfId="27" applyFont="1" applyBorder="1" applyAlignment="1">
      <alignment horizontal="center" vertical="center" wrapText="1"/>
    </xf>
    <xf numFmtId="180" fontId="8" fillId="3" borderId="2" xfId="27" applyFont="1" applyFill="1" applyBorder="1" applyAlignment="1">
      <alignment horizontal="center" vertical="center" wrapText="1"/>
    </xf>
    <xf numFmtId="180" fontId="15" fillId="0" borderId="2" xfId="27" applyFont="1" applyBorder="1" applyAlignment="1">
      <alignment horizontal="center" vertical="center" wrapText="1"/>
    </xf>
    <xf numFmtId="180" fontId="23" fillId="0" borderId="2" xfId="27" applyFont="1" applyBorder="1" applyAlignment="1">
      <alignment horizontal="center" vertical="center" wrapText="1"/>
    </xf>
    <xf numFmtId="49" fontId="15" fillId="0" borderId="2" xfId="27" applyNumberFormat="1" applyFont="1" applyBorder="1" applyAlignment="1">
      <alignment horizontal="center" vertical="center" wrapText="1"/>
    </xf>
    <xf numFmtId="49" fontId="25" fillId="0" borderId="2" xfId="27" applyNumberFormat="1" applyFont="1" applyBorder="1" applyAlignment="1">
      <alignment wrapText="1"/>
    </xf>
    <xf numFmtId="49" fontId="8" fillId="0" borderId="2" xfId="27" applyNumberFormat="1" applyFont="1" applyBorder="1" applyAlignment="1">
      <alignment horizontal="center" vertical="center" wrapText="1"/>
    </xf>
    <xf numFmtId="49" fontId="15" fillId="3" borderId="2" xfId="27" applyNumberFormat="1" applyFont="1" applyFill="1" applyBorder="1" applyAlignment="1">
      <alignment wrapText="1"/>
    </xf>
    <xf numFmtId="49" fontId="23" fillId="0" borderId="2" xfId="27" applyNumberFormat="1" applyFont="1" applyBorder="1" applyAlignment="1">
      <alignment wrapText="1"/>
    </xf>
    <xf numFmtId="49" fontId="34" fillId="0" borderId="2" xfId="27" applyNumberFormat="1" applyFont="1" applyBorder="1" applyAlignment="1">
      <alignment horizontal="center" vertical="center" wrapText="1"/>
    </xf>
    <xf numFmtId="49" fontId="15" fillId="0" borderId="2" xfId="27" applyNumberFormat="1" applyFont="1" applyBorder="1" applyAlignment="1">
      <alignment wrapText="1"/>
    </xf>
    <xf numFmtId="49" fontId="35" fillId="0" borderId="2" xfId="27" applyNumberFormat="1" applyFont="1" applyBorder="1" applyAlignment="1">
      <alignment horizontal="center" vertical="center" wrapText="1"/>
    </xf>
    <xf numFmtId="49" fontId="23" fillId="0" borderId="2" xfId="27" applyNumberFormat="1" applyFont="1" applyBorder="1" applyAlignment="1">
      <alignment horizontal="center" vertical="center" wrapText="1"/>
    </xf>
    <xf numFmtId="180" fontId="8" fillId="0" borderId="0" xfId="0" applyFont="1" applyAlignment="1">
      <alignment vertical="center"/>
    </xf>
    <xf numFmtId="180" fontId="12" fillId="6" borderId="0" xfId="0" applyFont="1" applyFill="1" applyBorder="1" applyAlignment="1">
      <alignment horizontal="center" vertical="center" wrapText="1"/>
    </xf>
    <xf numFmtId="180" fontId="8" fillId="0" borderId="2" xfId="52" applyFont="1" applyFill="1" applyBorder="1" applyAlignment="1">
      <alignment vertical="center"/>
    </xf>
    <xf numFmtId="180" fontId="8" fillId="0" borderId="0" xfId="52" applyFont="1" applyFill="1" applyAlignment="1">
      <alignment vertical="center"/>
    </xf>
    <xf numFmtId="180" fontId="12" fillId="0" borderId="2" xfId="33" applyFont="1" applyFill="1" applyBorder="1" applyAlignment="1">
      <alignment horizontal="center" vertical="center" wrapText="1"/>
    </xf>
    <xf numFmtId="180" fontId="12" fillId="0" borderId="2" xfId="33" applyFont="1" applyFill="1" applyBorder="1" applyAlignment="1">
      <alignment horizontal="center" vertical="center" wrapText="1" shrinkToFit="1"/>
    </xf>
    <xf numFmtId="14" fontId="12" fillId="0" borderId="2" xfId="33" applyNumberFormat="1" applyFont="1" applyFill="1" applyBorder="1" applyAlignment="1">
      <alignment horizontal="center" vertical="center" wrapText="1"/>
    </xf>
    <xf numFmtId="180" fontId="24" fillId="0" borderId="2" xfId="56" applyFont="1" applyFill="1" applyBorder="1" applyAlignment="1">
      <alignment horizontal="left" vertical="center"/>
    </xf>
    <xf numFmtId="180" fontId="0" fillId="0" borderId="0" xfId="0" applyFill="1" applyBorder="1">
      <alignment vertical="center"/>
    </xf>
    <xf numFmtId="178" fontId="24" fillId="0" borderId="2" xfId="67" applyNumberFormat="1" applyFont="1" applyFill="1" applyBorder="1" applyAlignment="1">
      <alignment horizontal="left" vertical="center"/>
    </xf>
    <xf numFmtId="180" fontId="8" fillId="8" borderId="2" xfId="0" applyFont="1" applyFill="1" applyBorder="1" applyAlignment="1">
      <alignment vertical="center"/>
    </xf>
    <xf numFmtId="49" fontId="24" fillId="8" borderId="2" xfId="56" applyNumberFormat="1" applyFont="1" applyFill="1" applyBorder="1" applyAlignment="1">
      <alignment horizontal="left" vertical="center"/>
    </xf>
    <xf numFmtId="180" fontId="8" fillId="8" borderId="2" xfId="0" applyFont="1" applyFill="1" applyBorder="1" applyAlignment="1">
      <alignment horizontal="left" vertical="center"/>
    </xf>
    <xf numFmtId="180" fontId="24" fillId="8" borderId="2" xfId="56" applyFont="1" applyFill="1" applyBorder="1" applyAlignment="1">
      <alignment horizontal="left" vertical="center" shrinkToFit="1"/>
    </xf>
    <xf numFmtId="180" fontId="5" fillId="8" borderId="2" xfId="0" applyFont="1" applyFill="1" applyBorder="1" applyAlignment="1">
      <alignment horizontal="center" vertical="center"/>
    </xf>
    <xf numFmtId="180" fontId="9" fillId="0" borderId="4" xfId="0" applyFont="1" applyBorder="1" applyAlignment="1">
      <alignment horizontal="center" vertical="center"/>
    </xf>
    <xf numFmtId="180" fontId="24" fillId="8" borderId="2" xfId="56" applyFont="1" applyFill="1" applyBorder="1" applyAlignment="1">
      <alignment horizontal="center" vertical="center"/>
    </xf>
    <xf numFmtId="180" fontId="24" fillId="8" borderId="2" xfId="56" applyFont="1" applyFill="1" applyBorder="1" applyAlignment="1">
      <alignment horizontal="left" vertical="center"/>
    </xf>
    <xf numFmtId="180" fontId="24" fillId="8" borderId="2" xfId="56" applyNumberFormat="1" applyFont="1" applyFill="1" applyBorder="1" applyAlignment="1">
      <alignment horizontal="left" vertical="center"/>
    </xf>
    <xf numFmtId="180" fontId="0" fillId="6" borderId="0" xfId="0" applyFill="1" applyBorder="1">
      <alignment vertical="center"/>
    </xf>
    <xf numFmtId="180" fontId="13" fillId="6" borderId="2" xfId="33" applyFont="1" applyFill="1" applyBorder="1" applyAlignment="1">
      <alignment horizontal="center" vertical="center" wrapText="1"/>
    </xf>
    <xf numFmtId="49" fontId="13" fillId="0" borderId="2" xfId="33" applyNumberFormat="1" applyFont="1" applyFill="1" applyBorder="1" applyAlignment="1">
      <alignment horizontal="center" vertical="center" wrapText="1"/>
    </xf>
    <xf numFmtId="180" fontId="12" fillId="6" borderId="2" xfId="33" applyFont="1" applyFill="1" applyBorder="1" applyAlignment="1">
      <alignment horizontal="center" vertical="center" wrapText="1"/>
    </xf>
    <xf numFmtId="180" fontId="12" fillId="6" borderId="2" xfId="33" applyFont="1" applyFill="1" applyBorder="1" applyAlignment="1">
      <alignment horizontal="center" vertical="center" wrapText="1" shrinkToFit="1"/>
    </xf>
    <xf numFmtId="180" fontId="12" fillId="7" borderId="2" xfId="33" applyFont="1" applyFill="1" applyBorder="1" applyAlignment="1">
      <alignment horizontal="center" vertical="center" wrapText="1"/>
    </xf>
    <xf numFmtId="14" fontId="12" fillId="6" borderId="2" xfId="33" applyNumberFormat="1" applyFont="1" applyFill="1" applyBorder="1" applyAlignment="1">
      <alignment horizontal="center" vertical="center" wrapText="1"/>
    </xf>
    <xf numFmtId="14" fontId="12" fillId="6" borderId="2" xfId="33" applyNumberFormat="1" applyFont="1" applyFill="1" applyBorder="1" applyAlignment="1">
      <alignment horizontal="center" vertical="center" wrapText="1" shrinkToFit="1"/>
    </xf>
    <xf numFmtId="180" fontId="12" fillId="6" borderId="2" xfId="0" applyFont="1" applyFill="1" applyBorder="1" applyAlignment="1">
      <alignment horizontal="center" vertical="center" wrapText="1"/>
    </xf>
    <xf numFmtId="180" fontId="24" fillId="0" borderId="2" xfId="0" applyFont="1" applyFill="1" applyBorder="1" applyAlignment="1">
      <alignment horizontal="center" vertical="center"/>
    </xf>
    <xf numFmtId="180" fontId="0" fillId="0" borderId="2" xfId="0" applyFill="1" applyBorder="1" applyAlignment="1">
      <alignment vertical="center"/>
    </xf>
    <xf numFmtId="177" fontId="24" fillId="0" borderId="2" xfId="0" applyNumberFormat="1" applyFont="1" applyFill="1" applyBorder="1" applyAlignment="1">
      <alignment horizontal="center" vertical="center"/>
    </xf>
    <xf numFmtId="180" fontId="0" fillId="0" borderId="0" xfId="0" applyFill="1" applyBorder="1" applyAlignment="1">
      <alignment horizontal="center" vertical="center"/>
    </xf>
    <xf numFmtId="182" fontId="8" fillId="0" borderId="2" xfId="0" applyNumberFormat="1" applyFont="1" applyFill="1" applyBorder="1" applyAlignment="1">
      <alignment horizontal="center" vertical="center"/>
    </xf>
    <xf numFmtId="182" fontId="8" fillId="8" borderId="2" xfId="0" applyNumberFormat="1" applyFont="1" applyFill="1" applyBorder="1" applyAlignment="1">
      <alignment horizontal="center" vertical="center"/>
    </xf>
    <xf numFmtId="176" fontId="5" fillId="8" borderId="2" xfId="0" applyNumberFormat="1" applyFont="1" applyFill="1" applyBorder="1" applyAlignment="1">
      <alignment horizontal="center" vertical="center" shrinkToFit="1"/>
    </xf>
    <xf numFmtId="180" fontId="24" fillId="0" borderId="2" xfId="56" applyFont="1" applyFill="1" applyBorder="1" applyAlignment="1">
      <alignment horizontal="center" vertical="center"/>
    </xf>
    <xf numFmtId="180" fontId="8" fillId="0" borderId="0" xfId="52" applyFont="1" applyFill="1" applyAlignment="1">
      <alignment horizontal="center" vertical="center"/>
    </xf>
    <xf numFmtId="49" fontId="24" fillId="8" borderId="2" xfId="56" applyNumberFormat="1" applyFont="1" applyFill="1" applyBorder="1" applyAlignment="1">
      <alignment horizontal="center" vertical="center"/>
    </xf>
    <xf numFmtId="14" fontId="24" fillId="8" borderId="2" xfId="60" applyNumberFormat="1" applyFont="1" applyFill="1" applyBorder="1" applyAlignment="1" applyProtection="1">
      <alignment horizontal="left" vertical="center"/>
    </xf>
    <xf numFmtId="180" fontId="24" fillId="8" borderId="2" xfId="0" applyFont="1" applyFill="1" applyBorder="1" applyAlignment="1">
      <alignment horizontal="left" vertical="center"/>
    </xf>
    <xf numFmtId="49" fontId="11" fillId="8" borderId="2" xfId="44" applyNumberFormat="1" applyFont="1" applyFill="1" applyBorder="1" applyAlignment="1">
      <alignment horizontal="center" vertical="center"/>
    </xf>
    <xf numFmtId="49" fontId="11" fillId="8" borderId="2" xfId="0" applyNumberFormat="1" applyFont="1" applyFill="1" applyBorder="1" applyAlignment="1">
      <alignment horizontal="left" vertical="center"/>
    </xf>
    <xf numFmtId="180" fontId="9" fillId="5" borderId="2" xfId="33" applyFont="1" applyFill="1" applyBorder="1" applyAlignment="1">
      <alignment horizontal="center" vertical="center" wrapText="1"/>
    </xf>
    <xf numFmtId="180" fontId="9" fillId="5" borderId="2" xfId="33" applyFont="1" applyFill="1" applyBorder="1" applyAlignment="1">
      <alignment horizontal="center" vertical="center" wrapText="1" shrinkToFit="1"/>
    </xf>
    <xf numFmtId="180" fontId="10" fillId="5" borderId="2" xfId="33" applyFont="1" applyFill="1" applyBorder="1" applyAlignment="1">
      <alignment horizontal="center" vertical="center" wrapText="1"/>
    </xf>
    <xf numFmtId="180" fontId="15" fillId="0" borderId="2" xfId="68" applyNumberFormat="1" applyFont="1" applyFill="1" applyBorder="1" applyAlignment="1">
      <alignment vertical="center" wrapText="1"/>
    </xf>
    <xf numFmtId="180" fontId="15" fillId="8" borderId="2" xfId="68" applyFont="1" applyFill="1" applyBorder="1" applyAlignment="1">
      <alignment vertical="center" wrapText="1"/>
    </xf>
    <xf numFmtId="180" fontId="15" fillId="8" borderId="2" xfId="68" applyFont="1" applyFill="1" applyBorder="1" applyAlignment="1">
      <alignment horizontal="center" vertical="center" wrapText="1"/>
    </xf>
    <xf numFmtId="180" fontId="0" fillId="6" borderId="0" xfId="0" applyFill="1" applyBorder="1" applyAlignment="1">
      <alignment horizontal="left" vertical="center"/>
    </xf>
    <xf numFmtId="180" fontId="0" fillId="8" borderId="2" xfId="0" applyFill="1" applyBorder="1" applyAlignment="1">
      <alignment horizontal="left" vertical="center"/>
    </xf>
    <xf numFmtId="180" fontId="0" fillId="8" borderId="2" xfId="0" applyFill="1" applyBorder="1" applyAlignment="1">
      <alignment vertical="center"/>
    </xf>
    <xf numFmtId="180" fontId="8" fillId="8" borderId="2" xfId="0" applyFont="1" applyFill="1" applyBorder="1" applyAlignment="1">
      <alignment horizontal="center" vertical="center"/>
    </xf>
    <xf numFmtId="180" fontId="24" fillId="8" borderId="2" xfId="56" applyFont="1" applyFill="1" applyBorder="1" applyAlignment="1" applyProtection="1">
      <alignment horizontal="left" vertical="center" shrinkToFit="1"/>
    </xf>
    <xf numFmtId="180" fontId="9" fillId="0" borderId="2" xfId="0" applyNumberFormat="1" applyFont="1" applyFill="1" applyBorder="1" applyAlignment="1">
      <alignment horizontal="center" vertical="center"/>
    </xf>
    <xf numFmtId="49" fontId="9" fillId="8" borderId="2" xfId="0" applyNumberFormat="1" applyFont="1" applyFill="1" applyBorder="1" applyAlignment="1">
      <alignment horizontal="center" vertical="center"/>
    </xf>
    <xf numFmtId="49" fontId="10" fillId="8" borderId="2" xfId="0" applyNumberFormat="1" applyFont="1" applyFill="1" applyBorder="1" applyAlignment="1">
      <alignment horizontal="center" vertical="center"/>
    </xf>
    <xf numFmtId="179" fontId="15" fillId="8" borderId="2" xfId="67" applyNumberFormat="1" applyFont="1" applyFill="1" applyBorder="1" applyAlignment="1">
      <alignment vertical="center" wrapText="1"/>
    </xf>
    <xf numFmtId="9" fontId="15" fillId="8" borderId="2" xfId="68" applyNumberFormat="1" applyFont="1" applyFill="1" applyBorder="1" applyAlignment="1">
      <alignment vertical="center" wrapText="1"/>
    </xf>
    <xf numFmtId="180" fontId="8" fillId="8" borderId="2" xfId="52" applyFont="1" applyFill="1" applyBorder="1" applyAlignment="1">
      <alignment vertical="center"/>
    </xf>
    <xf numFmtId="180" fontId="8" fillId="8" borderId="2" xfId="0" applyFont="1" applyFill="1" applyBorder="1" applyAlignment="1" applyProtection="1">
      <alignment vertical="center"/>
    </xf>
    <xf numFmtId="180" fontId="8" fillId="8" borderId="2" xfId="52" applyFont="1" applyFill="1" applyBorder="1" applyAlignment="1" applyProtection="1">
      <alignment horizontal="center" vertical="center"/>
    </xf>
    <xf numFmtId="43" fontId="8" fillId="0" borderId="7" xfId="67" applyFont="1" applyFill="1" applyBorder="1" applyAlignment="1">
      <alignment horizontal="center" vertical="center" wrapText="1"/>
    </xf>
    <xf numFmtId="43" fontId="8" fillId="8" borderId="2" xfId="67" applyFont="1" applyFill="1" applyBorder="1" applyAlignment="1">
      <alignment horizontal="center" vertical="center"/>
    </xf>
    <xf numFmtId="43" fontId="8" fillId="8" borderId="2" xfId="67" applyFont="1" applyFill="1" applyBorder="1" applyAlignment="1" applyProtection="1">
      <alignment horizontal="center" vertical="center"/>
    </xf>
    <xf numFmtId="43" fontId="8" fillId="8" borderId="2" xfId="67" applyFont="1" applyFill="1" applyBorder="1" applyAlignment="1">
      <alignment vertical="center"/>
    </xf>
    <xf numFmtId="43" fontId="8" fillId="0" borderId="0" xfId="67" applyFont="1" applyFill="1" applyAlignment="1">
      <alignment vertical="center"/>
    </xf>
    <xf numFmtId="180" fontId="11" fillId="0" borderId="2" xfId="44" applyNumberFormat="1" applyFont="1" applyFill="1" applyBorder="1" applyAlignment="1">
      <alignment horizontal="center" vertical="center"/>
    </xf>
    <xf numFmtId="180" fontId="8" fillId="0" borderId="2" xfId="0" applyFont="1" applyFill="1" applyBorder="1" applyAlignment="1">
      <alignment horizontal="left" vertical="center"/>
    </xf>
    <xf numFmtId="178" fontId="24" fillId="8" borderId="2" xfId="67" applyNumberFormat="1" applyFont="1" applyFill="1" applyBorder="1" applyAlignment="1">
      <alignment horizontal="left" vertical="center"/>
    </xf>
    <xf numFmtId="180" fontId="11" fillId="8" borderId="2" xfId="44" applyNumberFormat="1" applyFont="1" applyFill="1" applyBorder="1" applyAlignment="1">
      <alignment horizontal="center" vertical="center"/>
    </xf>
    <xf numFmtId="180" fontId="24" fillId="8" borderId="2" xfId="0" applyFont="1" applyFill="1" applyBorder="1" applyAlignment="1">
      <alignment horizontal="center" vertical="center"/>
    </xf>
    <xf numFmtId="177" fontId="24" fillId="8" borderId="2" xfId="0" applyNumberFormat="1" applyFont="1" applyFill="1" applyBorder="1" applyAlignment="1">
      <alignment horizontal="center" vertical="center"/>
    </xf>
    <xf numFmtId="180" fontId="13" fillId="0" borderId="2" xfId="33" applyFont="1" applyFill="1" applyBorder="1" applyAlignment="1">
      <alignment horizontal="center" vertical="center" wrapText="1"/>
    </xf>
    <xf numFmtId="180" fontId="9" fillId="0" borderId="2" xfId="33" applyFont="1" applyFill="1" applyBorder="1" applyAlignment="1">
      <alignment horizontal="center" vertical="center" wrapText="1" shrinkToFit="1"/>
    </xf>
    <xf numFmtId="180" fontId="9" fillId="0" borderId="2" xfId="33" applyFont="1" applyFill="1" applyBorder="1" applyAlignment="1">
      <alignment horizontal="center" vertical="center" wrapText="1"/>
    </xf>
    <xf numFmtId="180" fontId="10" fillId="0" borderId="2" xfId="33" applyFont="1" applyFill="1" applyBorder="1" applyAlignment="1">
      <alignment horizontal="center" vertical="center" wrapText="1"/>
    </xf>
    <xf numFmtId="14" fontId="12" fillId="0" borderId="2" xfId="33" applyNumberFormat="1" applyFont="1" applyFill="1" applyBorder="1" applyAlignment="1">
      <alignment horizontal="center" vertical="center" wrapText="1" shrinkToFit="1"/>
    </xf>
    <xf numFmtId="180" fontId="12" fillId="0" borderId="2" xfId="0" applyFont="1" applyFill="1" applyBorder="1" applyAlignment="1">
      <alignment horizontal="center" vertical="center" wrapText="1"/>
    </xf>
    <xf numFmtId="180" fontId="12" fillId="0" borderId="0" xfId="0" applyFont="1" applyFill="1" applyBorder="1" applyAlignment="1">
      <alignment horizontal="center" vertical="center" wrapText="1"/>
    </xf>
    <xf numFmtId="179" fontId="8" fillId="0" borderId="2" xfId="67" applyNumberFormat="1" applyFont="1" applyFill="1" applyBorder="1" applyAlignment="1">
      <alignment horizontal="center" vertical="center" wrapText="1"/>
    </xf>
    <xf numFmtId="180" fontId="8" fillId="8" borderId="2" xfId="67" applyNumberFormat="1" applyFont="1" applyFill="1" applyBorder="1" applyAlignment="1">
      <alignment horizontal="center" vertical="center" wrapText="1"/>
    </xf>
    <xf numFmtId="180" fontId="8" fillId="7" borderId="2" xfId="0" applyFont="1" applyFill="1" applyBorder="1" applyAlignment="1">
      <alignment horizontal="left" vertical="center"/>
    </xf>
    <xf numFmtId="182" fontId="8" fillId="7" borderId="2" xfId="0" applyNumberFormat="1" applyFont="1" applyFill="1" applyBorder="1" applyAlignment="1">
      <alignment horizontal="center" vertical="center"/>
    </xf>
    <xf numFmtId="180" fontId="8" fillId="0" borderId="2" xfId="59" applyFont="1" applyFill="1" applyBorder="1" applyAlignment="1">
      <alignment horizontal="center" vertical="center"/>
    </xf>
    <xf numFmtId="180" fontId="9" fillId="0" borderId="2" xfId="0" applyNumberFormat="1" applyFont="1" applyFill="1" applyBorder="1" applyAlignment="1">
      <alignment horizontal="center" vertical="center" wrapText="1"/>
    </xf>
    <xf numFmtId="180" fontId="25" fillId="0" borderId="2" xfId="0" applyFont="1" applyFill="1" applyBorder="1" applyAlignment="1">
      <alignment horizontal="center" vertical="center" wrapText="1"/>
    </xf>
    <xf numFmtId="180" fontId="8" fillId="0" borderId="2" xfId="0" applyNumberFormat="1" applyFont="1" applyFill="1" applyBorder="1" applyAlignment="1">
      <alignment horizontal="center" vertical="center" wrapText="1"/>
    </xf>
    <xf numFmtId="183" fontId="8" fillId="0" borderId="2" xfId="71" applyNumberFormat="1" applyFont="1" applyFill="1" applyBorder="1" applyAlignment="1">
      <alignment horizontal="center" vertical="center" wrapText="1"/>
    </xf>
    <xf numFmtId="43" fontId="8" fillId="8" borderId="2" xfId="67" applyFont="1" applyFill="1" applyBorder="1" applyAlignment="1">
      <alignment horizontal="center" vertical="center" wrapText="1"/>
    </xf>
    <xf numFmtId="180" fontId="25" fillId="0" borderId="5" xfId="0" applyFont="1" applyFill="1" applyBorder="1" applyAlignment="1">
      <alignment horizontal="center" vertical="center" wrapText="1"/>
    </xf>
    <xf numFmtId="180" fontId="25" fillId="0" borderId="18" xfId="0" applyFont="1" applyFill="1" applyBorder="1" applyAlignment="1">
      <alignment horizontal="center" vertical="center" wrapText="1"/>
    </xf>
    <xf numFmtId="179" fontId="3" fillId="0" borderId="0" xfId="67" applyNumberFormat="1" applyFont="1" applyAlignment="1">
      <alignment horizontal="center" vertical="center" wrapText="1"/>
    </xf>
    <xf numFmtId="180" fontId="12" fillId="9" borderId="2" xfId="0" applyFont="1" applyFill="1" applyBorder="1" applyAlignment="1">
      <alignment horizontal="center" vertical="center" wrapText="1"/>
    </xf>
    <xf numFmtId="179" fontId="8" fillId="8" borderId="2" xfId="0" applyNumberFormat="1" applyFont="1" applyFill="1" applyBorder="1" applyAlignment="1">
      <alignment horizontal="center" vertical="center" wrapText="1"/>
    </xf>
    <xf numFmtId="179" fontId="8" fillId="0" borderId="2"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43" fontId="8" fillId="0" borderId="7" xfId="67" applyFont="1" applyFill="1" applyBorder="1" applyAlignment="1">
      <alignment horizontal="center" vertical="center" wrapText="1"/>
    </xf>
    <xf numFmtId="49" fontId="5" fillId="8" borderId="2" xfId="0" applyNumberFormat="1" applyFont="1" applyFill="1" applyBorder="1" applyAlignment="1">
      <alignment horizontal="center" vertical="center"/>
    </xf>
    <xf numFmtId="176" fontId="5" fillId="8" borderId="2" xfId="0" applyNumberFormat="1" applyFont="1" applyFill="1" applyBorder="1" applyAlignment="1">
      <alignment horizontal="center" vertical="center" shrinkToFit="1"/>
    </xf>
    <xf numFmtId="182" fontId="8" fillId="8" borderId="2" xfId="0" applyNumberFormat="1" applyFont="1" applyFill="1" applyBorder="1" applyAlignment="1" applyProtection="1">
      <alignment horizontal="center" vertical="center"/>
    </xf>
    <xf numFmtId="180" fontId="24" fillId="8" borderId="2" xfId="56" applyFont="1" applyFill="1" applyBorder="1" applyAlignment="1" applyProtection="1">
      <alignment horizontal="left" vertical="center"/>
    </xf>
    <xf numFmtId="49" fontId="24" fillId="8" borderId="2" xfId="56" applyNumberFormat="1" applyFont="1" applyFill="1" applyBorder="1" applyAlignment="1" applyProtection="1">
      <alignment horizontal="center" vertical="center"/>
    </xf>
    <xf numFmtId="49" fontId="5" fillId="8" borderId="2" xfId="73" applyNumberFormat="1" applyFont="1" applyFill="1" applyBorder="1" applyAlignment="1">
      <alignment horizontal="center" vertical="center"/>
    </xf>
    <xf numFmtId="180" fontId="5" fillId="8" borderId="2" xfId="73" applyFont="1" applyFill="1" applyBorder="1" applyAlignment="1">
      <alignment horizontal="center" vertical="center" shrinkToFit="1"/>
    </xf>
    <xf numFmtId="180" fontId="5" fillId="8" borderId="5" xfId="73" applyFont="1" applyFill="1" applyBorder="1" applyAlignment="1">
      <alignment horizontal="center" vertical="center" shrinkToFit="1"/>
    </xf>
    <xf numFmtId="180" fontId="8" fillId="8" borderId="2" xfId="0" applyFont="1" applyFill="1" applyBorder="1" applyAlignment="1" applyProtection="1">
      <alignment horizontal="left" vertical="center"/>
    </xf>
    <xf numFmtId="180" fontId="24" fillId="8" borderId="2" xfId="56" applyFont="1" applyFill="1" applyBorder="1" applyAlignment="1" applyProtection="1">
      <alignment horizontal="center" vertical="center"/>
    </xf>
    <xf numFmtId="180" fontId="24" fillId="8" borderId="2" xfId="56" applyNumberFormat="1" applyFont="1" applyFill="1" applyBorder="1" applyAlignment="1" applyProtection="1">
      <alignment horizontal="left" vertical="center"/>
    </xf>
    <xf numFmtId="49" fontId="24" fillId="8" borderId="2" xfId="56" applyNumberFormat="1" applyFont="1" applyFill="1" applyBorder="1" applyAlignment="1" applyProtection="1">
      <alignment horizontal="left" vertical="center"/>
    </xf>
    <xf numFmtId="180" fontId="24" fillId="8" borderId="2" xfId="0" applyFont="1" applyFill="1" applyBorder="1" applyAlignment="1" applyProtection="1">
      <alignment horizontal="left" vertical="center"/>
    </xf>
    <xf numFmtId="49" fontId="11" fillId="8" borderId="2" xfId="0" applyNumberFormat="1" applyFont="1" applyFill="1" applyBorder="1" applyAlignment="1" applyProtection="1">
      <alignment horizontal="left" vertical="center"/>
    </xf>
    <xf numFmtId="180" fontId="8" fillId="8" borderId="2" xfId="52" applyFont="1" applyFill="1" applyBorder="1" applyAlignment="1" applyProtection="1">
      <alignment vertical="center"/>
    </xf>
    <xf numFmtId="43" fontId="8" fillId="8" borderId="2" xfId="67" applyFont="1" applyFill="1" applyBorder="1" applyAlignment="1" applyProtection="1">
      <alignment vertical="center"/>
    </xf>
    <xf numFmtId="180" fontId="11" fillId="0" borderId="2" xfId="44" applyNumberFormat="1" applyFont="1" applyFill="1" applyBorder="1" applyAlignment="1" applyProtection="1">
      <alignment horizontal="center" vertical="center"/>
    </xf>
    <xf numFmtId="180" fontId="11" fillId="8" borderId="2" xfId="44" applyNumberFormat="1" applyFont="1" applyFill="1" applyBorder="1" applyAlignment="1" applyProtection="1">
      <alignment horizontal="center" vertical="center"/>
    </xf>
    <xf numFmtId="180" fontId="8" fillId="8" borderId="2" xfId="0" applyFont="1" applyFill="1" applyBorder="1" applyAlignment="1" applyProtection="1">
      <alignment horizontal="center" vertical="center"/>
    </xf>
    <xf numFmtId="180" fontId="24" fillId="8" borderId="2" xfId="0" applyFont="1" applyFill="1" applyBorder="1" applyAlignment="1" applyProtection="1">
      <alignment horizontal="center" vertical="center"/>
    </xf>
    <xf numFmtId="180" fontId="24" fillId="0" borderId="2" xfId="56" applyFont="1" applyFill="1" applyBorder="1" applyAlignment="1" applyProtection="1">
      <alignment horizontal="left" vertical="center"/>
    </xf>
    <xf numFmtId="178" fontId="24" fillId="8" borderId="2" xfId="67" applyNumberFormat="1" applyFont="1" applyFill="1" applyBorder="1" applyAlignment="1" applyProtection="1">
      <alignment horizontal="left" vertical="center"/>
    </xf>
    <xf numFmtId="180" fontId="8" fillId="7" borderId="2" xfId="0" applyFont="1" applyFill="1" applyBorder="1" applyAlignment="1" applyProtection="1">
      <alignment horizontal="left" vertical="center"/>
    </xf>
    <xf numFmtId="180" fontId="15" fillId="8" borderId="2" xfId="68" applyFont="1" applyFill="1" applyBorder="1" applyAlignment="1" applyProtection="1">
      <alignment vertical="center" wrapText="1"/>
    </xf>
    <xf numFmtId="180" fontId="15" fillId="8" borderId="2" xfId="68" applyFont="1" applyFill="1" applyBorder="1" applyAlignment="1" applyProtection="1">
      <alignment horizontal="center" vertical="center" wrapText="1"/>
    </xf>
    <xf numFmtId="9" fontId="15" fillId="8" borderId="2" xfId="68" applyNumberFormat="1" applyFont="1" applyFill="1" applyBorder="1" applyAlignment="1" applyProtection="1">
      <alignment vertical="center" wrapText="1"/>
    </xf>
    <xf numFmtId="177" fontId="24" fillId="8" borderId="2" xfId="0" applyNumberFormat="1" applyFont="1" applyFill="1" applyBorder="1" applyAlignment="1" applyProtection="1">
      <alignment horizontal="center" vertical="center"/>
    </xf>
    <xf numFmtId="180" fontId="38" fillId="8" borderId="2" xfId="0" applyFont="1" applyFill="1" applyBorder="1" applyProtection="1">
      <alignment vertical="center"/>
    </xf>
    <xf numFmtId="180" fontId="38" fillId="8" borderId="2" xfId="0" applyFont="1" applyFill="1" applyBorder="1" applyAlignment="1" applyProtection="1">
      <alignment vertical="center" wrapText="1"/>
    </xf>
    <xf numFmtId="9" fontId="38" fillId="8" borderId="2" xfId="0" applyNumberFormat="1" applyFont="1" applyFill="1" applyBorder="1" applyAlignment="1" applyProtection="1">
      <alignment vertical="center" wrapText="1"/>
    </xf>
    <xf numFmtId="178" fontId="24" fillId="8" borderId="2" xfId="66" applyNumberFormat="1" applyFont="1" applyFill="1" applyBorder="1" applyAlignment="1" applyProtection="1">
      <alignment horizontal="left" vertical="center"/>
    </xf>
    <xf numFmtId="182" fontId="8" fillId="7" borderId="2" xfId="0" applyNumberFormat="1" applyFont="1" applyFill="1" applyBorder="1" applyAlignment="1" applyProtection="1">
      <alignment horizontal="center" vertical="center"/>
    </xf>
    <xf numFmtId="180" fontId="0" fillId="0" borderId="0" xfId="0" applyNumberFormat="1" applyFill="1" applyAlignment="1">
      <alignment horizontal="center" vertical="center" wrapText="1"/>
    </xf>
    <xf numFmtId="180" fontId="9" fillId="8"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0" borderId="0" xfId="59" applyNumberFormat="1" applyFont="1" applyFill="1" applyBorder="1" applyAlignment="1">
      <alignment horizontal="center" vertical="center"/>
    </xf>
    <xf numFmtId="0" fontId="9" fillId="0" borderId="4" xfId="59" applyNumberFormat="1" applyFont="1" applyFill="1" applyBorder="1" applyAlignment="1">
      <alignment horizontal="center" vertical="center"/>
    </xf>
    <xf numFmtId="0" fontId="10" fillId="0" borderId="2" xfId="0" applyNumberFormat="1" applyFont="1" applyFill="1" applyBorder="1" applyAlignment="1">
      <alignment horizontal="center" vertical="center"/>
    </xf>
    <xf numFmtId="0" fontId="3" fillId="0" borderId="0" xfId="0" applyNumberFormat="1" applyFont="1" applyAlignment="1">
      <alignment horizontal="center"/>
    </xf>
    <xf numFmtId="0" fontId="10" fillId="8" borderId="2" xfId="0" applyNumberFormat="1" applyFont="1" applyFill="1" applyBorder="1" applyAlignment="1">
      <alignment horizontal="center" vertical="center"/>
    </xf>
    <xf numFmtId="179" fontId="15" fillId="8" borderId="2" xfId="67" applyNumberFormat="1" applyFont="1" applyFill="1" applyBorder="1" applyAlignment="1" applyProtection="1">
      <alignment vertical="center" wrapText="1"/>
    </xf>
    <xf numFmtId="180" fontId="8" fillId="8" borderId="2" xfId="0" applyNumberFormat="1" applyFont="1" applyFill="1" applyBorder="1" applyAlignment="1" applyProtection="1">
      <alignment vertical="center"/>
    </xf>
    <xf numFmtId="49" fontId="8" fillId="8" borderId="2" xfId="0" applyNumberFormat="1" applyFont="1" applyFill="1" applyBorder="1" applyAlignment="1">
      <alignment horizontal="left" vertical="center"/>
    </xf>
    <xf numFmtId="49" fontId="8" fillId="8" borderId="2" xfId="0" applyNumberFormat="1" applyFont="1" applyFill="1" applyBorder="1" applyAlignment="1" applyProtection="1">
      <alignment horizontal="left" vertical="center"/>
    </xf>
    <xf numFmtId="176" fontId="7" fillId="0" borderId="2" xfId="0" applyNumberFormat="1" applyFont="1" applyBorder="1" applyAlignment="1">
      <alignment horizontal="center" vertical="center"/>
    </xf>
    <xf numFmtId="176" fontId="5" fillId="0" borderId="2" xfId="0" applyNumberFormat="1" applyFont="1" applyFill="1" applyBorder="1" applyAlignment="1">
      <alignment horizontal="center" vertical="center"/>
    </xf>
    <xf numFmtId="176" fontId="5" fillId="0" borderId="0" xfId="0" applyNumberFormat="1" applyFont="1" applyAlignment="1"/>
    <xf numFmtId="176" fontId="8" fillId="0" borderId="2" xfId="59" applyNumberFormat="1" applyFont="1" applyFill="1" applyBorder="1" applyAlignment="1">
      <alignment horizontal="center" vertical="center"/>
    </xf>
    <xf numFmtId="180" fontId="8" fillId="6" borderId="0" xfId="0" applyFont="1" applyFill="1" applyBorder="1" applyAlignment="1" applyProtection="1">
      <alignment horizontal="left" vertical="center"/>
    </xf>
    <xf numFmtId="180" fontId="5" fillId="8" borderId="2" xfId="0" applyFont="1" applyFill="1" applyBorder="1" applyAlignment="1" applyProtection="1">
      <alignment horizontal="center" vertical="center"/>
    </xf>
    <xf numFmtId="180" fontId="6" fillId="6" borderId="1" xfId="0" applyFont="1" applyFill="1" applyBorder="1" applyAlignment="1">
      <alignment horizontal="center" vertical="center"/>
    </xf>
    <xf numFmtId="180" fontId="6" fillId="6" borderId="0" xfId="0" applyFont="1" applyFill="1" applyBorder="1" applyAlignment="1">
      <alignment horizontal="center" vertical="center"/>
    </xf>
    <xf numFmtId="180" fontId="6" fillId="6" borderId="1" xfId="0" applyFont="1" applyFill="1" applyBorder="1" applyAlignment="1">
      <alignment horizontal="left" vertical="center"/>
    </xf>
    <xf numFmtId="180" fontId="25" fillId="0" borderId="5" xfId="0" applyFont="1" applyFill="1" applyBorder="1" applyAlignment="1">
      <alignment horizontal="center" vertical="center" wrapText="1"/>
    </xf>
    <xf numFmtId="180" fontId="25" fillId="0" borderId="18" xfId="0" applyFont="1" applyFill="1" applyBorder="1" applyAlignment="1">
      <alignment horizontal="center" vertical="center" wrapText="1"/>
    </xf>
    <xf numFmtId="180" fontId="6" fillId="0" borderId="1" xfId="0" applyFont="1" applyBorder="1" applyAlignment="1">
      <alignment horizontal="center" vertical="center" wrapText="1"/>
    </xf>
    <xf numFmtId="180" fontId="25" fillId="0" borderId="13" xfId="0" applyFont="1" applyFill="1" applyBorder="1" applyAlignment="1">
      <alignment horizontal="center" vertical="center" wrapText="1"/>
    </xf>
    <xf numFmtId="180" fontId="25" fillId="0" borderId="15" xfId="0" applyFont="1" applyFill="1" applyBorder="1" applyAlignment="1">
      <alignment horizontal="center" vertical="center" wrapText="1"/>
    </xf>
    <xf numFmtId="180" fontId="25" fillId="0" borderId="14" xfId="0" applyFont="1" applyFill="1" applyBorder="1" applyAlignment="1">
      <alignment horizontal="center" vertical="center" wrapText="1"/>
    </xf>
    <xf numFmtId="180" fontId="8" fillId="0" borderId="7" xfId="52" applyFont="1" applyFill="1" applyBorder="1" applyAlignment="1">
      <alignment horizontal="center" vertical="center" wrapText="1"/>
    </xf>
    <xf numFmtId="180" fontId="8" fillId="0" borderId="8" xfId="52" applyFont="1" applyFill="1" applyBorder="1" applyAlignment="1">
      <alignment horizontal="center" vertical="center" wrapText="1"/>
    </xf>
    <xf numFmtId="43" fontId="8" fillId="0" borderId="7" xfId="67" applyFont="1" applyFill="1" applyBorder="1" applyAlignment="1">
      <alignment horizontal="center" vertical="center" wrapText="1"/>
    </xf>
    <xf numFmtId="43" fontId="8" fillId="0" borderId="8" xfId="67" applyFont="1" applyFill="1" applyBorder="1" applyAlignment="1">
      <alignment horizontal="center" vertical="center" wrapText="1"/>
    </xf>
    <xf numFmtId="43" fontId="8" fillId="0" borderId="10" xfId="67" applyFont="1" applyFill="1" applyBorder="1" applyAlignment="1">
      <alignment horizontal="center" vertical="center" wrapText="1"/>
    </xf>
    <xf numFmtId="43" fontId="8" fillId="0" borderId="11" xfId="67" applyFont="1" applyFill="1" applyBorder="1" applyAlignment="1">
      <alignment horizontal="center" vertical="center" wrapText="1"/>
    </xf>
    <xf numFmtId="43" fontId="8" fillId="0" borderId="12" xfId="67" applyFont="1" applyFill="1" applyBorder="1" applyAlignment="1">
      <alignment horizontal="center" vertical="center" wrapText="1"/>
    </xf>
    <xf numFmtId="180" fontId="6" fillId="0" borderId="17" xfId="52" applyFont="1" applyFill="1" applyBorder="1" applyAlignment="1">
      <alignment horizontal="center" vertical="center"/>
    </xf>
    <xf numFmtId="43" fontId="8" fillId="0" borderId="9" xfId="67" applyFont="1" applyFill="1" applyBorder="1" applyAlignment="1">
      <alignment horizontal="center" vertical="center" wrapText="1"/>
    </xf>
    <xf numFmtId="180" fontId="8" fillId="0" borderId="9" xfId="52" applyFont="1" applyFill="1" applyBorder="1" applyAlignment="1">
      <alignment horizontal="center" vertical="center" wrapText="1"/>
    </xf>
    <xf numFmtId="176" fontId="5" fillId="8" borderId="5" xfId="0" applyNumberFormat="1" applyFont="1" applyFill="1" applyBorder="1" applyAlignment="1">
      <alignment horizontal="center" vertical="center" shrinkToFit="1"/>
    </xf>
    <xf numFmtId="176" fontId="5" fillId="8" borderId="19" xfId="0" applyNumberFormat="1" applyFont="1" applyFill="1" applyBorder="1" applyAlignment="1">
      <alignment horizontal="center" vertical="center" shrinkToFit="1"/>
    </xf>
    <xf numFmtId="176" fontId="5" fillId="8" borderId="18" xfId="0" applyNumberFormat="1" applyFont="1" applyFill="1" applyBorder="1" applyAlignment="1">
      <alignment horizontal="center" vertical="center" shrinkToFit="1"/>
    </xf>
    <xf numFmtId="180" fontId="6" fillId="0" borderId="1" xfId="0" applyFont="1" applyBorder="1" applyAlignment="1">
      <alignment horizontal="center" vertical="center"/>
    </xf>
    <xf numFmtId="180" fontId="36" fillId="0" borderId="1" xfId="68" applyFont="1" applyFill="1" applyBorder="1" applyAlignment="1">
      <alignment horizontal="center" vertical="center" wrapText="1"/>
    </xf>
    <xf numFmtId="180" fontId="6" fillId="0" borderId="0" xfId="59" applyFont="1" applyFill="1" applyBorder="1" applyAlignment="1">
      <alignment horizontal="center" vertical="center"/>
    </xf>
    <xf numFmtId="180" fontId="5" fillId="0" borderId="0" xfId="59" applyFont="1" applyFill="1" applyBorder="1" applyAlignment="1">
      <alignment horizontal="left" vertical="center"/>
    </xf>
    <xf numFmtId="180" fontId="1" fillId="0" borderId="1" xfId="27" applyFont="1" applyBorder="1" applyAlignment="1">
      <alignment horizontal="center"/>
    </xf>
    <xf numFmtId="180" fontId="9" fillId="2" borderId="2" xfId="27" applyFont="1" applyFill="1" applyBorder="1" applyAlignment="1">
      <alignment horizontal="center"/>
    </xf>
    <xf numFmtId="180" fontId="9" fillId="2" borderId="13" xfId="27" applyFont="1" applyFill="1" applyBorder="1" applyAlignment="1">
      <alignment horizontal="center"/>
    </xf>
    <xf numFmtId="180" fontId="9" fillId="2" borderId="15" xfId="27" applyFont="1" applyFill="1" applyBorder="1" applyAlignment="1">
      <alignment horizontal="center"/>
    </xf>
    <xf numFmtId="180" fontId="9" fillId="2" borderId="14" xfId="27" applyFont="1" applyFill="1" applyBorder="1" applyAlignment="1">
      <alignment horizontal="center"/>
    </xf>
  </cellXfs>
  <cellStyles count="75">
    <cellStyle name="_ET_STYLE_NoName_00_" xfId="5"/>
    <cellStyle name="_ET_STYLE_NoName_00__龙威南骏通讯录" xfId="9"/>
    <cellStyle name="_云南省建国前入党的老党员补贴有关情况统计表2010(1).01" xfId="4"/>
    <cellStyle name="百分比" xfId="71" builtinId="5"/>
    <cellStyle name="百分比 4" xfId="10"/>
    <cellStyle name="百分比 4 2" xfId="12"/>
    <cellStyle name="百分比 6" xfId="13"/>
    <cellStyle name="百分比 6 2" xfId="15"/>
    <cellStyle name="百分比 6 2 2" xfId="17"/>
    <cellStyle name="百分比 6 3" xfId="1"/>
    <cellStyle name="百分比 6 3 2" xfId="19"/>
    <cellStyle name="百分比 6 4" xfId="21"/>
    <cellStyle name="百分比 6 4 2" xfId="23"/>
    <cellStyle name="百分比 6 5" xfId="6"/>
    <cellStyle name="常规" xfId="0" builtinId="0"/>
    <cellStyle name="常规 10" xfId="27"/>
    <cellStyle name="常规 10 2" xfId="28"/>
    <cellStyle name="常规 14" xfId="29"/>
    <cellStyle name="常规 14 3" xfId="30"/>
    <cellStyle name="常规 2" xfId="31"/>
    <cellStyle name="常规 2 2" xfId="32"/>
    <cellStyle name="常规 20" xfId="33"/>
    <cellStyle name="常规 20 2" xfId="34"/>
    <cellStyle name="常规 22" xfId="16"/>
    <cellStyle name="常规 22 2" xfId="18"/>
    <cellStyle name="常规 23" xfId="3"/>
    <cellStyle name="常规 23 2" xfId="20"/>
    <cellStyle name="常规 24" xfId="22"/>
    <cellStyle name="常规 24 2" xfId="24"/>
    <cellStyle name="常规 25" xfId="7"/>
    <cellStyle name="常规 25 2" xfId="35"/>
    <cellStyle name="常规 26" xfId="25"/>
    <cellStyle name="常规 26 2" xfId="38"/>
    <cellStyle name="常规 27" xfId="40"/>
    <cellStyle name="常规 27 2" xfId="42"/>
    <cellStyle name="常规 28" xfId="44"/>
    <cellStyle name="常规 28 2" xfId="46"/>
    <cellStyle name="常规 29" xfId="48"/>
    <cellStyle name="常规 29 2" xfId="2"/>
    <cellStyle name="常规 3" xfId="49"/>
    <cellStyle name="常规 30" xfId="8"/>
    <cellStyle name="常规 30 2" xfId="36"/>
    <cellStyle name="常规 31" xfId="26"/>
    <cellStyle name="常规 31 2" xfId="39"/>
    <cellStyle name="常规 32" xfId="41"/>
    <cellStyle name="常规 32 2" xfId="43"/>
    <cellStyle name="常规 33" xfId="45"/>
    <cellStyle name="常规 33 2" xfId="47"/>
    <cellStyle name="常规 36" xfId="50"/>
    <cellStyle name="常规 36 2" xfId="51"/>
    <cellStyle name="常规 37" xfId="52"/>
    <cellStyle name="常规 37 2" xfId="54"/>
    <cellStyle name="常规 4" xfId="68"/>
    <cellStyle name="常规 42" xfId="53"/>
    <cellStyle name="常规 42 2" xfId="55"/>
    <cellStyle name="常规 5" xfId="56"/>
    <cellStyle name="常规 6" xfId="57"/>
    <cellStyle name="常规 6 2" xfId="11"/>
    <cellStyle name="常规 6 3" xfId="37"/>
    <cellStyle name="常规 6 4" xfId="14"/>
    <cellStyle name="常规 7" xfId="58"/>
    <cellStyle name="常规_PCI-SLR MCP 200312" xfId="69"/>
    <cellStyle name="常规_Sheet1_1" xfId="59"/>
    <cellStyle name="常规_员工生日一览表(1)" xfId="73"/>
    <cellStyle name="超链接" xfId="60" builtinId="8"/>
    <cellStyle name="超链接 5" xfId="65"/>
    <cellStyle name="千位分隔" xfId="67" builtinId="3"/>
    <cellStyle name="千位分隔 10" xfId="66"/>
    <cellStyle name="千位分隔 12" xfId="70"/>
    <cellStyle name="千位分隔[0] 10" xfId="64"/>
    <cellStyle name="千位分隔[0] 3" xfId="61"/>
    <cellStyle name="千位分隔[0] 3 2" xfId="62"/>
    <cellStyle name="千位分隔[0] 4" xfId="63"/>
    <cellStyle name="千位分隔[0] 7" xfId="74"/>
    <cellStyle name="样式 1" xfId="72"/>
  </cellStyles>
  <dxfs count="1">
    <dxf>
      <fill>
        <patternFill>
          <bgColor rgb="FFFF0000"/>
        </patternFill>
      </fill>
    </dxf>
  </dxfs>
  <tableStyles count="0" defaultTableStyle="TableStyleMedium2" defaultPivotStyle="PivotStyleLight16"/>
  <colors>
    <mruColors>
      <color rgb="FFFF99FF"/>
      <color rgb="FFFF66FF"/>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indexed="17"/>
  </sheetPr>
  <dimension ref="A1:A47"/>
  <sheetViews>
    <sheetView workbookViewId="0">
      <selection activeCell="A29" sqref="A29"/>
    </sheetView>
  </sheetViews>
  <sheetFormatPr defaultColWidth="9" defaultRowHeight="14.25"/>
  <cols>
    <col min="1" max="1" width="109.125" customWidth="1"/>
    <col min="3" max="3" width="83" customWidth="1"/>
    <col min="4" max="4" width="71.625" customWidth="1"/>
    <col min="5" max="5" width="69.375" customWidth="1"/>
    <col min="6" max="6" width="62.875" customWidth="1"/>
  </cols>
  <sheetData>
    <row r="1" spans="1:1">
      <c r="A1" s="25" t="s">
        <v>61</v>
      </c>
    </row>
    <row r="2" spans="1:1">
      <c r="A2" s="28" t="s">
        <v>62</v>
      </c>
    </row>
    <row r="3" spans="1:1">
      <c r="A3" s="26" t="s">
        <v>63</v>
      </c>
    </row>
    <row r="4" spans="1:1">
      <c r="A4" s="26" t="s">
        <v>64</v>
      </c>
    </row>
    <row r="5" spans="1:1">
      <c r="A5" s="26" t="s">
        <v>65</v>
      </c>
    </row>
    <row r="6" spans="1:1">
      <c r="A6" s="26" t="s">
        <v>66</v>
      </c>
    </row>
    <row r="7" spans="1:1">
      <c r="A7" s="26" t="s">
        <v>67</v>
      </c>
    </row>
    <row r="8" spans="1:1">
      <c r="A8" s="26" t="s">
        <v>68</v>
      </c>
    </row>
    <row r="9" spans="1:1">
      <c r="A9" s="26" t="s">
        <v>69</v>
      </c>
    </row>
    <row r="10" spans="1:1">
      <c r="A10" s="26" t="s">
        <v>70</v>
      </c>
    </row>
    <row r="11" spans="1:1" s="27" customFormat="1" ht="5.25" customHeight="1">
      <c r="A11" s="24"/>
    </row>
    <row r="12" spans="1:1">
      <c r="A12" s="28" t="s">
        <v>71</v>
      </c>
    </row>
    <row r="13" spans="1:1">
      <c r="A13" s="26" t="s">
        <v>72</v>
      </c>
    </row>
    <row r="14" spans="1:1">
      <c r="A14" s="26" t="s">
        <v>73</v>
      </c>
    </row>
    <row r="15" spans="1:1" s="27" customFormat="1" ht="6" customHeight="1">
      <c r="A15" s="24"/>
    </row>
    <row r="16" spans="1:1">
      <c r="A16" s="28" t="s">
        <v>74</v>
      </c>
    </row>
    <row r="17" spans="1:1">
      <c r="A17" s="26" t="s">
        <v>75</v>
      </c>
    </row>
    <row r="18" spans="1:1">
      <c r="A18" s="26" t="s">
        <v>76</v>
      </c>
    </row>
    <row r="19" spans="1:1">
      <c r="A19" s="26" t="s">
        <v>342</v>
      </c>
    </row>
    <row r="20" spans="1:1">
      <c r="A20" s="26" t="s">
        <v>77</v>
      </c>
    </row>
    <row r="21" spans="1:1">
      <c r="A21" s="26" t="s">
        <v>78</v>
      </c>
    </row>
    <row r="22" spans="1:1">
      <c r="A22" s="26" t="s">
        <v>79</v>
      </c>
    </row>
    <row r="23" spans="1:1">
      <c r="A23" s="26" t="s">
        <v>80</v>
      </c>
    </row>
    <row r="24" spans="1:1">
      <c r="A24" s="26" t="s">
        <v>81</v>
      </c>
    </row>
    <row r="25" spans="1:1" s="27" customFormat="1" ht="6" customHeight="1">
      <c r="A25" s="24"/>
    </row>
    <row r="26" spans="1:1">
      <c r="A26" s="28" t="s">
        <v>82</v>
      </c>
    </row>
    <row r="27" spans="1:1">
      <c r="A27" s="26" t="s">
        <v>343</v>
      </c>
    </row>
    <row r="28" spans="1:1">
      <c r="A28" s="26" t="s">
        <v>83</v>
      </c>
    </row>
    <row r="29" spans="1:1">
      <c r="A29" s="26" t="s">
        <v>84</v>
      </c>
    </row>
    <row r="30" spans="1:1" ht="6.75" customHeight="1">
      <c r="A30" s="24"/>
    </row>
    <row r="31" spans="1:1">
      <c r="A31" s="28" t="s">
        <v>85</v>
      </c>
    </row>
    <row r="32" spans="1:1">
      <c r="A32" s="26" t="s">
        <v>86</v>
      </c>
    </row>
    <row r="33" spans="1:1">
      <c r="A33" s="28" t="s">
        <v>87</v>
      </c>
    </row>
    <row r="34" spans="1:1">
      <c r="A34" s="26" t="s">
        <v>88</v>
      </c>
    </row>
    <row r="35" spans="1:1">
      <c r="A35" s="1" t="s">
        <v>89</v>
      </c>
    </row>
    <row r="36" spans="1:1" ht="6.75" customHeight="1">
      <c r="A36" s="29"/>
    </row>
    <row r="37" spans="1:1">
      <c r="A37" s="30" t="s">
        <v>90</v>
      </c>
    </row>
    <row r="38" spans="1:1">
      <c r="A38" s="1" t="s">
        <v>91</v>
      </c>
    </row>
    <row r="39" spans="1:1" ht="6.75" customHeight="1">
      <c r="A39" s="29"/>
    </row>
    <row r="40" spans="1:1">
      <c r="A40" s="30" t="s">
        <v>92</v>
      </c>
    </row>
    <row r="41" spans="1:1">
      <c r="A41" s="30" t="s">
        <v>93</v>
      </c>
    </row>
    <row r="42" spans="1:1">
      <c r="A42" s="30" t="s">
        <v>94</v>
      </c>
    </row>
    <row r="43" spans="1:1">
      <c r="A43" s="1"/>
    </row>
    <row r="44" spans="1:1">
      <c r="A44" s="1"/>
    </row>
    <row r="45" spans="1:1">
      <c r="A45" s="31"/>
    </row>
    <row r="46" spans="1:1">
      <c r="A46" s="31"/>
    </row>
    <row r="47" spans="1:1">
      <c r="A47" s="31"/>
    </row>
  </sheetData>
  <phoneticPr fontId="21"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AJ16"/>
  <sheetViews>
    <sheetView workbookViewId="0">
      <pane xSplit="2" ySplit="2" topLeftCell="D3" activePane="bottomRight" state="frozen"/>
      <selection pane="topRight" activeCell="C1" sqref="C1"/>
      <selection pane="bottomLeft" activeCell="A2" sqref="A2"/>
      <selection pane="bottomRight" activeCell="T14" sqref="T14"/>
    </sheetView>
  </sheetViews>
  <sheetFormatPr defaultColWidth="9" defaultRowHeight="12"/>
  <cols>
    <col min="1" max="1" width="6" style="23" bestFit="1" customWidth="1"/>
    <col min="2" max="2" width="4.5" style="23" bestFit="1" customWidth="1"/>
    <col min="3" max="4" width="6" style="23" customWidth="1"/>
    <col min="5" max="7" width="5.25" style="23" bestFit="1" customWidth="1"/>
    <col min="8" max="9" width="6" style="23" customWidth="1"/>
    <col min="10" max="12" width="5.25" style="23" bestFit="1" customWidth="1"/>
    <col min="13" max="14" width="6" style="23" customWidth="1"/>
    <col min="15" max="17" width="5.25" style="23" bestFit="1" customWidth="1"/>
    <col min="18" max="19" width="6" style="23" customWidth="1"/>
    <col min="20" max="20" width="6" style="23" bestFit="1" customWidth="1"/>
    <col min="21" max="21" width="4.5" style="23" bestFit="1" customWidth="1"/>
    <col min="22" max="22" width="5.25" style="23" bestFit="1" customWidth="1"/>
    <col min="23" max="24" width="6" style="23" bestFit="1" customWidth="1"/>
    <col min="25" max="27" width="5.25" style="23" bestFit="1" customWidth="1"/>
    <col min="28" max="28" width="6" style="23" bestFit="1" customWidth="1"/>
    <col min="29" max="29" width="2.75" style="23" customWidth="1"/>
    <col min="30" max="33" width="7.5" style="23" bestFit="1" customWidth="1"/>
    <col min="34" max="34" width="4.5" style="23" bestFit="1" customWidth="1"/>
    <col min="35" max="35" width="7.125" style="23" customWidth="1"/>
    <col min="36" max="36" width="5.75" style="23" customWidth="1"/>
    <col min="37" max="16384" width="9" style="23"/>
  </cols>
  <sheetData>
    <row r="1" spans="1:36" ht="36" customHeight="1">
      <c r="A1" s="250" t="str">
        <f>人事封面!B3&amp;人事封面!B4&amp;人事封面!B2&amp;"人员编制及新增离职汇总"</f>
        <v>2017年8月天府路人员编制及新增离职汇总</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row>
    <row r="2" spans="1:36" s="21" customFormat="1" ht="27.75" customHeight="1">
      <c r="A2" s="248" t="s">
        <v>157</v>
      </c>
      <c r="B2" s="248" t="s">
        <v>96</v>
      </c>
      <c r="C2" s="251" t="s">
        <v>356</v>
      </c>
      <c r="D2" s="252"/>
      <c r="E2" s="252"/>
      <c r="F2" s="252"/>
      <c r="G2" s="253"/>
      <c r="H2" s="251" t="s">
        <v>360</v>
      </c>
      <c r="I2" s="252"/>
      <c r="J2" s="252"/>
      <c r="K2" s="252"/>
      <c r="L2" s="253"/>
      <c r="M2" s="251" t="s">
        <v>357</v>
      </c>
      <c r="N2" s="252"/>
      <c r="O2" s="252"/>
      <c r="P2" s="252"/>
      <c r="Q2" s="253"/>
      <c r="R2" s="251" t="s">
        <v>361</v>
      </c>
      <c r="S2" s="252"/>
      <c r="T2" s="252"/>
      <c r="U2" s="252"/>
      <c r="V2" s="253"/>
      <c r="W2" s="251" t="s">
        <v>355</v>
      </c>
      <c r="X2" s="252"/>
      <c r="Y2" s="252"/>
      <c r="Z2" s="252"/>
      <c r="AA2" s="253"/>
      <c r="AB2" s="248" t="s">
        <v>359</v>
      </c>
      <c r="AC2" s="187"/>
      <c r="AD2" s="248" t="s">
        <v>159</v>
      </c>
      <c r="AE2" s="248" t="s">
        <v>160</v>
      </c>
      <c r="AF2" s="248" t="s">
        <v>161</v>
      </c>
      <c r="AG2" s="248" t="s">
        <v>162</v>
      </c>
      <c r="AH2" s="248" t="s">
        <v>158</v>
      </c>
    </row>
    <row r="3" spans="1:36" s="21" customFormat="1" ht="29.25" customHeight="1">
      <c r="A3" s="249"/>
      <c r="B3" s="249"/>
      <c r="C3" s="183" t="s">
        <v>350</v>
      </c>
      <c r="D3" s="183" t="s">
        <v>351</v>
      </c>
      <c r="E3" s="183" t="s">
        <v>352</v>
      </c>
      <c r="F3" s="183" t="s">
        <v>353</v>
      </c>
      <c r="G3" s="183" t="s">
        <v>354</v>
      </c>
      <c r="H3" s="183" t="s">
        <v>350</v>
      </c>
      <c r="I3" s="183" t="s">
        <v>351</v>
      </c>
      <c r="J3" s="183" t="s">
        <v>352</v>
      </c>
      <c r="K3" s="183" t="s">
        <v>353</v>
      </c>
      <c r="L3" s="183" t="s">
        <v>354</v>
      </c>
      <c r="M3" s="183" t="s">
        <v>350</v>
      </c>
      <c r="N3" s="183" t="s">
        <v>351</v>
      </c>
      <c r="O3" s="183" t="s">
        <v>352</v>
      </c>
      <c r="P3" s="183" t="s">
        <v>353</v>
      </c>
      <c r="Q3" s="183" t="s">
        <v>354</v>
      </c>
      <c r="R3" s="183" t="s">
        <v>350</v>
      </c>
      <c r="S3" s="183" t="s">
        <v>351</v>
      </c>
      <c r="T3" s="183" t="s">
        <v>352</v>
      </c>
      <c r="U3" s="183" t="s">
        <v>353</v>
      </c>
      <c r="V3" s="183" t="s">
        <v>354</v>
      </c>
      <c r="W3" s="183" t="s">
        <v>350</v>
      </c>
      <c r="X3" s="183" t="s">
        <v>351</v>
      </c>
      <c r="Y3" s="183" t="s">
        <v>352</v>
      </c>
      <c r="Z3" s="183" t="s">
        <v>353</v>
      </c>
      <c r="AA3" s="183" t="s">
        <v>358</v>
      </c>
      <c r="AB3" s="249"/>
      <c r="AC3" s="188"/>
      <c r="AD3" s="249"/>
      <c r="AE3" s="249"/>
      <c r="AF3" s="249"/>
      <c r="AG3" s="249"/>
      <c r="AH3" s="249"/>
    </row>
    <row r="4" spans="1:36" s="22" customFormat="1" ht="24" customHeight="1">
      <c r="A4" s="193" t="s">
        <v>365</v>
      </c>
      <c r="B4" s="184" t="str">
        <f>人事封面!$B$2</f>
        <v>天府路</v>
      </c>
      <c r="C4" s="191">
        <v>0</v>
      </c>
      <c r="D4" s="191">
        <v>0</v>
      </c>
      <c r="E4" s="191">
        <v>0</v>
      </c>
      <c r="F4" s="191">
        <v>0</v>
      </c>
      <c r="G4" s="177">
        <f>SUM(C4:F4)</f>
        <v>0</v>
      </c>
      <c r="H4" s="177">
        <f>COUNTIFS('2.入职'!$AE$3:$AE$22,"&lt;="&amp;VALUE("2017-1-31"),'2.入职'!$AE$3:$AE$22,"&gt;="&amp;VALUE("2017-1-1"),'2.入职'!$G$3:$G$22,"教学部")-K4</f>
        <v>0</v>
      </c>
      <c r="I4" s="177">
        <f>COUNTIFS('2.入职'!$AE$3:$AE$22,"&lt;="&amp;VALUE("2017-1-31"),'2.入职'!$AE$3:$AE$22,"&gt;="&amp;VALUE("2017-1-1"),'2.入职'!$G$3:$G$22,"市场部")</f>
        <v>0</v>
      </c>
      <c r="J4" s="177">
        <f>COUNTIFS('2.入职'!$AE$3:$AE$22,"&lt;="&amp;VALUE("2017-1-31"),'2.入职'!$AE$3:$AE$22,"&gt;="&amp;VALUE("2017-1-1"),'2.入职'!$G$3:$G$22,"行政部")</f>
        <v>0</v>
      </c>
      <c r="K4" s="177">
        <f>COUNTIFS('2.入职'!$AE$3:$AE$22,"&lt;="&amp;VALUE("2017-1-31"),'2.入职'!$AE$3:$AE$22,"&gt;="&amp;VALUE("2017-1-1"),'2.入职'!$G$3:$G$22,"教学部",'2.入职'!$K$3:$K$22,"外教")</f>
        <v>0</v>
      </c>
      <c r="L4" s="177">
        <f>SUM(H4:K4)</f>
        <v>0</v>
      </c>
      <c r="M4" s="177">
        <f>COUNTIFS('3.离职'!$BL$3:$BL$22,"&lt;="&amp;VALUE("2017-1-31"),'3.离职'!$BL$3:$BL$22,"&gt;="&amp;VALUE("2017-1-1"),'3.离职'!$G$3:$G$22,"教学部")-P4</f>
        <v>0</v>
      </c>
      <c r="N4" s="177">
        <f>COUNTIFS('3.离职'!$BL$3:$BL$22,"&lt;="&amp;VALUE("2017-1-31"),'3.离职'!$BL$3:$BL$22,"&gt;="&amp;VALUE("2017-1-1"),'3.离职'!$G$3:$G$22,"市场部")</f>
        <v>0</v>
      </c>
      <c r="O4" s="177">
        <f>COUNTIFS('3.离职'!$BL$3:$BL$22,"&lt;="&amp;VALUE("2017-1-31"),'3.离职'!$BL$3:$BL$22,"&gt;="&amp;VALUE("2017-1-1"),'3.离职'!$G$3:$G$22,"行政部")</f>
        <v>0</v>
      </c>
      <c r="P4" s="177">
        <f>COUNTIFS('3.离职'!$BL$3:$BL$22,"&lt;="&amp;VALUE("2017-1-31"),'3.离职'!$BL$3:$BL$22,"&gt;="&amp;VALUE("2017-1-1"),'3.离职'!$G$3:$G$22,"教学部",'3.离职'!$K$3:$K$22,"外教")</f>
        <v>0</v>
      </c>
      <c r="Q4" s="177">
        <f>SUM(M4:P4)</f>
        <v>0</v>
      </c>
      <c r="R4" s="186"/>
      <c r="S4" s="186"/>
      <c r="T4" s="186"/>
      <c r="U4" s="186"/>
      <c r="V4" s="177">
        <f>SUM(R4:U4)</f>
        <v>0</v>
      </c>
      <c r="W4" s="177">
        <f>+C4+H4-M4+R4</f>
        <v>0</v>
      </c>
      <c r="X4" s="177">
        <f t="shared" ref="X4:Y4" si="0">+D4+I4-N4+S4</f>
        <v>0</v>
      </c>
      <c r="Y4" s="177">
        <f t="shared" si="0"/>
        <v>0</v>
      </c>
      <c r="Z4" s="177">
        <f>+F4+K4-P4+U4</f>
        <v>0</v>
      </c>
      <c r="AA4" s="177">
        <f>SUM(W4:Z4)</f>
        <v>0</v>
      </c>
      <c r="AB4" s="185">
        <f>IFERROR(Q4/((G4+AA4-V4)/2),0)</f>
        <v>0</v>
      </c>
      <c r="AC4" s="185"/>
      <c r="AD4" s="47">
        <v>0</v>
      </c>
      <c r="AE4" s="178">
        <v>0</v>
      </c>
      <c r="AF4" s="47">
        <v>1</v>
      </c>
      <c r="AG4" s="47">
        <v>0</v>
      </c>
      <c r="AH4" s="47"/>
      <c r="AJ4" s="189" t="str">
        <f>IF(A4=人事封面!$B$4,COUNTIFS('1.所有分校人事明细档案'!D:D,"正式期")+COUNTIFS('1.所有分校人事明细档案'!D:D,"试用期")+COUNTIFS('1.所有分校人事明细档案'!D:D,"产假")-AA4,"")</f>
        <v/>
      </c>
    </row>
    <row r="5" spans="1:36" s="22" customFormat="1" ht="24" customHeight="1">
      <c r="A5" s="193" t="s">
        <v>204</v>
      </c>
      <c r="B5" s="184" t="str">
        <f>人事封面!$B$2</f>
        <v>天府路</v>
      </c>
      <c r="C5" s="192">
        <f t="shared" ref="C5:C6" si="1">+W4</f>
        <v>0</v>
      </c>
      <c r="D5" s="192">
        <f t="shared" ref="D5" si="2">+X4</f>
        <v>0</v>
      </c>
      <c r="E5" s="192">
        <f t="shared" ref="E5" si="3">+Y4</f>
        <v>0</v>
      </c>
      <c r="F5" s="192">
        <f t="shared" ref="F5" si="4">+Z4</f>
        <v>0</v>
      </c>
      <c r="G5" s="177">
        <f t="shared" ref="G5:G9" si="5">SUM(C5:F5)</f>
        <v>0</v>
      </c>
      <c r="H5" s="177">
        <f>COUNTIFS('2.入职'!$AE$3:$AE$22,"&lt;="&amp;VALUE("2017-2-28"),'2.入职'!$AE$3:$AE$22,"&gt;="&amp;VALUE("2017-2-1"),'2.入职'!$G$3:$G$22,"教学部")-K5</f>
        <v>0</v>
      </c>
      <c r="I5" s="177">
        <f>COUNTIFS('2.入职'!$AE$3:$AE$22,"&lt;="&amp;VALUE("2017-2-28"),'2.入职'!$AE$3:$AE$22,"&gt;="&amp;VALUE("2017-2-1"),'2.入职'!$G$3:$G$22,"市场部")</f>
        <v>0</v>
      </c>
      <c r="J5" s="177">
        <f>COUNTIFS('2.入职'!$AE$3:$AE$22,"&lt;="&amp;VALUE("2017-2-28"),'2.入职'!$AE$3:$AE$22,"&gt;="&amp;VALUE("2017-2-1"),'2.入职'!$G$3:$G$22,"行政部")</f>
        <v>0</v>
      </c>
      <c r="K5" s="177">
        <f>COUNTIFS('2.入职'!$AE$3:$AE$22,"&lt;="&amp;VALUE("2017-2-28"),'2.入职'!$AE$3:$AE$22,"&gt;="&amp;VALUE("2017-2-1"),'2.入职'!$G$3:$G$22,"教学部",'2.入职'!$K$3:$K$22,"外教")</f>
        <v>0</v>
      </c>
      <c r="L5" s="177">
        <f t="shared" ref="L5:L15" si="6">SUM(H5:K5)</f>
        <v>0</v>
      </c>
      <c r="M5" s="177">
        <f>COUNTIFS('3.离职'!$BL$3:$BL$22,"&lt;="&amp;VALUE("2017-2-28"),'3.离职'!$BL$3:$BL$22,"&gt;="&amp;VALUE("2017-2-1"),'3.离职'!$G$3:$G$22,"教学部")-P5</f>
        <v>0</v>
      </c>
      <c r="N5" s="177">
        <f>COUNTIFS('3.离职'!$BL$3:$BL$22,"&lt;="&amp;VALUE("2017-2-28"),'3.离职'!$BL$3:$BL$22,"&gt;="&amp;VALUE("2017-2-1"),'3.离职'!$G$3:$G$22,"市场部")</f>
        <v>0</v>
      </c>
      <c r="O5" s="177">
        <f>COUNTIFS('3.离职'!$BL$3:$BL$22,"&lt;="&amp;VALUE("2017-2-28"),'3.离职'!$BL$3:$BL$22,"&gt;="&amp;VALUE("2017-2-1"),'3.离职'!$G$3:$G$22,"行政部")</f>
        <v>0</v>
      </c>
      <c r="P5" s="177">
        <f>COUNTIFS('3.离职'!$BL$3:$BL$22,"&lt;="&amp;VALUE("2017-2-28"),'3.离职'!$BL$3:$BL$22,"&gt;="&amp;VALUE("2017-2-1"),'3.离职'!$G$3:$G$22,"教学部",'3.离职'!$K$3:$K$22,"外教")</f>
        <v>0</v>
      </c>
      <c r="Q5" s="177">
        <f t="shared" ref="Q5:Q15" si="7">SUM(M5:P5)</f>
        <v>0</v>
      </c>
      <c r="R5" s="186"/>
      <c r="S5" s="47"/>
      <c r="T5" s="186"/>
      <c r="U5" s="186"/>
      <c r="V5" s="177">
        <f t="shared" ref="V5:V15" si="8">SUM(R5:U5)</f>
        <v>0</v>
      </c>
      <c r="W5" s="177">
        <f t="shared" ref="W5:W14" si="9">+C5+H5-M5+R5</f>
        <v>0</v>
      </c>
      <c r="X5" s="177">
        <f t="shared" ref="X5:X15" si="10">+D5+I5-N5+S5</f>
        <v>0</v>
      </c>
      <c r="Y5" s="177">
        <f t="shared" ref="Y5:Y15" si="11">+E5+J5-O5+T5</f>
        <v>0</v>
      </c>
      <c r="Z5" s="177">
        <f t="shared" ref="Z5:Z15" si="12">+F5+K5-P5+U5</f>
        <v>0</v>
      </c>
      <c r="AA5" s="177">
        <f t="shared" ref="AA5:AA15" si="13">SUM(W5:Z5)</f>
        <v>0</v>
      </c>
      <c r="AB5" s="185">
        <f t="shared" ref="AB5:AB16" si="14">IFERROR(Q5/((G5+AA5-V5)/2),0)</f>
        <v>0</v>
      </c>
      <c r="AC5" s="185"/>
      <c r="AD5" s="47"/>
      <c r="AE5" s="178"/>
      <c r="AF5" s="47"/>
      <c r="AG5" s="47"/>
      <c r="AH5" s="47"/>
      <c r="AJ5" s="189" t="str">
        <f>IF(A5=人事封面!$B$4,COUNTIFS('1.所有分校人事明细档案'!D:D,"正式期")+COUNTIFS('1.所有分校人事明细档案'!D:D,"试用期")+COUNTIFS('1.所有分校人事明细档案'!D:D,"产假")-AA5,"")</f>
        <v/>
      </c>
    </row>
    <row r="6" spans="1:36" s="22" customFormat="1" ht="24" customHeight="1">
      <c r="A6" s="193" t="s">
        <v>186</v>
      </c>
      <c r="B6" s="184" t="str">
        <f>人事封面!$B$2</f>
        <v>天府路</v>
      </c>
      <c r="C6" s="192">
        <f t="shared" si="1"/>
        <v>0</v>
      </c>
      <c r="D6" s="192">
        <f t="shared" ref="D6" si="15">+X5</f>
        <v>0</v>
      </c>
      <c r="E6" s="192">
        <f t="shared" ref="E6" si="16">+Y5</f>
        <v>0</v>
      </c>
      <c r="F6" s="192">
        <f t="shared" ref="F6" si="17">+Z5</f>
        <v>0</v>
      </c>
      <c r="G6" s="177">
        <f t="shared" si="5"/>
        <v>0</v>
      </c>
      <c r="H6" s="177">
        <f>COUNTIFS('2.入职'!$AE$3:$AE$22,"&lt;="&amp;VALUE("2017-3-31"),'2.入职'!$AE$3:$AE$22,"&gt;="&amp;VALUE("2017-3-1"),'2.入职'!$G$3:$G$22,"教学部")-K6</f>
        <v>0</v>
      </c>
      <c r="I6" s="177">
        <f>COUNTIFS('2.入职'!$AE$3:$AE$22,"&lt;="&amp;VALUE("2017-3-31"),'2.入职'!$AE$3:$AE$22,"&gt;="&amp;VALUE("2017-3-1"),'2.入职'!$G$3:$G$22,"市场部")</f>
        <v>0</v>
      </c>
      <c r="J6" s="177">
        <f>COUNTIFS('2.入职'!$AE$3:$AE$22,"&lt;="&amp;VALUE("2017-3-31"),'2.入职'!$AE$3:$AE$22,"&gt;="&amp;VALUE("2017-3-1"),'2.入职'!$G$3:$G$22,"行政部")</f>
        <v>0</v>
      </c>
      <c r="K6" s="177">
        <f>COUNTIFS('2.入职'!$AE$3:$AE$22,"&lt;="&amp;VALUE("2016-3-31"),'2.入职'!$AE$3:$AE$22,"&gt;="&amp;VALUE("2016-3-1"),'2.入职'!$G$3:$G$22,"教学部",'2.入职'!$K$3:$K$22,"外教")</f>
        <v>0</v>
      </c>
      <c r="L6" s="177">
        <f t="shared" si="6"/>
        <v>0</v>
      </c>
      <c r="M6" s="177">
        <f>COUNTIFS('3.离职'!$BL$3:$BL$22,"&lt;="&amp;VALUE("2017-3-31"),'3.离职'!$BL$3:$BL$22,"&gt;="&amp;VALUE("2017-3-1"),'3.离职'!$G$3:$G$22,"教学部")-P6</f>
        <v>0</v>
      </c>
      <c r="N6" s="177">
        <f>COUNTIFS('3.离职'!$BL$3:$BL$22,"&lt;="&amp;VALUE("2016-3-31"),'3.离职'!$BL$3:$BL$22,"&gt;="&amp;VALUE("2016-3-1"),'3.离职'!$G$3:$G$22,"市场部")</f>
        <v>0</v>
      </c>
      <c r="O6" s="177">
        <f>COUNTIFS('3.离职'!$BL$3:$BL$22,"&lt;="&amp;VALUE("2016-3-31"),'3.离职'!$BL$3:$BL$22,"&gt;="&amp;VALUE("2016-3-1"),'3.离职'!$G$3:$G$22,"行政部")</f>
        <v>0</v>
      </c>
      <c r="P6" s="177">
        <f>COUNTIFS('3.离职'!$BL$3:$BL$22,"&lt;="&amp;VALUE("2016-3-31"),'3.离职'!$BL$3:$BL$22,"&gt;="&amp;VALUE("2016-3-1"),'3.离职'!$G$3:$G$22,"教学部",'3.离职'!$K$3:$K$22,"外教")</f>
        <v>0</v>
      </c>
      <c r="Q6" s="177">
        <f t="shared" si="7"/>
        <v>0</v>
      </c>
      <c r="R6" s="186"/>
      <c r="S6" s="186"/>
      <c r="T6" s="186"/>
      <c r="U6" s="186"/>
      <c r="V6" s="177">
        <f t="shared" si="8"/>
        <v>0</v>
      </c>
      <c r="W6" s="177">
        <f t="shared" si="9"/>
        <v>0</v>
      </c>
      <c r="X6" s="177">
        <f t="shared" si="10"/>
        <v>0</v>
      </c>
      <c r="Y6" s="177">
        <f t="shared" si="11"/>
        <v>0</v>
      </c>
      <c r="Z6" s="177">
        <f t="shared" si="12"/>
        <v>0</v>
      </c>
      <c r="AA6" s="177">
        <f t="shared" si="13"/>
        <v>0</v>
      </c>
      <c r="AB6" s="185">
        <f t="shared" si="14"/>
        <v>0</v>
      </c>
      <c r="AC6" s="185"/>
      <c r="AD6" s="47"/>
      <c r="AE6" s="178"/>
      <c r="AF6" s="47"/>
      <c r="AG6" s="47"/>
      <c r="AH6" s="47"/>
      <c r="AJ6" s="189" t="str">
        <f>IF(A6=人事封面!$B$4,COUNTIFS('1.所有分校人事明细档案'!D:D,"正式期")+COUNTIFS('1.所有分校人事明细档案'!D:D,"试用期")+COUNTIFS('1.所有分校人事明细档案'!D:D,"产假")-AA6,"")</f>
        <v/>
      </c>
    </row>
    <row r="7" spans="1:36" s="22" customFormat="1" ht="24" customHeight="1">
      <c r="A7" s="193" t="s">
        <v>215</v>
      </c>
      <c r="B7" s="184" t="str">
        <f>人事封面!$B$2</f>
        <v>天府路</v>
      </c>
      <c r="C7" s="192">
        <f t="shared" ref="C7" si="18">+W6</f>
        <v>0</v>
      </c>
      <c r="D7" s="192">
        <f t="shared" ref="D7" si="19">+X6</f>
        <v>0</v>
      </c>
      <c r="E7" s="192">
        <f t="shared" ref="E7" si="20">+Y6</f>
        <v>0</v>
      </c>
      <c r="F7" s="192">
        <f t="shared" ref="F7" si="21">+Z6</f>
        <v>0</v>
      </c>
      <c r="G7" s="177">
        <f t="shared" si="5"/>
        <v>0</v>
      </c>
      <c r="H7" s="177">
        <f>COUNTIFS('2.入职'!$AE$3:$AE$22,"&lt;="&amp;VALUE("2017-4-30"),'2.入职'!$AE$3:$AE$22,"&gt;="&amp;VALUE("2017-4-1"),'2.入职'!$G$3:$G$22,"教学部")-K7</f>
        <v>0</v>
      </c>
      <c r="I7" s="177">
        <f>COUNTIFS('2.入职'!$AE$3:$AE$22,"&lt;="&amp;VALUE("2017-4-30"),'2.入职'!$AE$3:$AE$22,"&gt;="&amp;VALUE("2017-4-1"),'2.入职'!$G$3:$G$22,"市场部")</f>
        <v>0</v>
      </c>
      <c r="J7" s="177">
        <v>0</v>
      </c>
      <c r="K7" s="177">
        <f>COUNTIFS('2.入职'!$AE$3:$AE$22,"&lt;="&amp;VALUE("2016-3-31"),'2.入职'!$AE$3:$AE$22,"&gt;="&amp;VALUE("2016-3-1"),'2.入职'!$G$3:$G$22,"教学部",'2.入职'!$K$3:$K$22,"外教")</f>
        <v>0</v>
      </c>
      <c r="L7" s="177">
        <f t="shared" ref="L7" si="22">SUM(H7:K7)</f>
        <v>0</v>
      </c>
      <c r="M7" s="177">
        <f>COUNTIFS('3.离职'!$BL$3:$BL$22,"&lt;="&amp;VALUE("2016-4-31"),'3.离职'!$BL$3:$BL$22,"&gt;="&amp;VALUE("2016-4-1"),'3.离职'!$G$3:$G$22,"教学部")-P7</f>
        <v>0</v>
      </c>
      <c r="N7" s="177">
        <f>COUNTIFS('3.离职'!$BL$3:$BL$22,"&lt;="&amp;VALUE("2016-3-31"),'3.离职'!$BL$3:$BL$22,"&gt;="&amp;VALUE("2016-3-1"),'3.离职'!$G$3:$G$22,"市场部")</f>
        <v>0</v>
      </c>
      <c r="O7" s="177">
        <f>COUNTIFS('3.离职'!$BL$3:$BL$22,"&lt;="&amp;VALUE("2016-3-31"),'3.离职'!$BL$3:$BL$22,"&gt;="&amp;VALUE("2016-3-1"),'3.离职'!$G$3:$G$22,"行政部")</f>
        <v>0</v>
      </c>
      <c r="P7" s="177">
        <f>COUNTIFS('3.离职'!$BL$3:$BL$22,"&lt;="&amp;VALUE("2016-3-31"),'3.离职'!$BL$3:$BL$22,"&gt;="&amp;VALUE("2016-3-1"),'3.离职'!$G$3:$G$22,"教学部",'3.离职'!$K$3:$K$22,"外教")</f>
        <v>0</v>
      </c>
      <c r="Q7" s="177">
        <f t="shared" ref="Q7" si="23">SUM(M7:P7)</f>
        <v>0</v>
      </c>
      <c r="R7" s="186"/>
      <c r="S7" s="47"/>
      <c r="T7" s="186"/>
      <c r="U7" s="186"/>
      <c r="V7" s="177">
        <f t="shared" si="8"/>
        <v>0</v>
      </c>
      <c r="W7" s="177">
        <f t="shared" si="9"/>
        <v>0</v>
      </c>
      <c r="X7" s="177">
        <f t="shared" si="10"/>
        <v>0</v>
      </c>
      <c r="Y7" s="177">
        <f t="shared" si="11"/>
        <v>0</v>
      </c>
      <c r="Z7" s="177">
        <f t="shared" si="12"/>
        <v>0</v>
      </c>
      <c r="AA7" s="177">
        <f t="shared" si="13"/>
        <v>0</v>
      </c>
      <c r="AB7" s="185">
        <f t="shared" si="14"/>
        <v>0</v>
      </c>
      <c r="AC7" s="185"/>
      <c r="AD7" s="47"/>
      <c r="AE7" s="178"/>
      <c r="AF7" s="47"/>
      <c r="AG7" s="47"/>
      <c r="AH7" s="47"/>
      <c r="AJ7" s="189" t="str">
        <f>IF(A7=人事封面!$B$4,COUNTIFS('1.所有分校人事明细档案'!D:D,"正式期")+COUNTIFS('1.所有分校人事明细档案'!D:D,"试用期")+COUNTIFS('1.所有分校人事明细档案'!D:D,"产假")-AA7,"")</f>
        <v/>
      </c>
    </row>
    <row r="8" spans="1:36" s="22" customFormat="1" ht="24" customHeight="1">
      <c r="A8" s="193" t="s">
        <v>216</v>
      </c>
      <c r="B8" s="184" t="str">
        <f>人事封面!$B$2</f>
        <v>天府路</v>
      </c>
      <c r="C8" s="192">
        <f t="shared" ref="C8" si="24">+W7</f>
        <v>0</v>
      </c>
      <c r="D8" s="192">
        <f t="shared" ref="D8" si="25">+X7</f>
        <v>0</v>
      </c>
      <c r="E8" s="192">
        <f t="shared" ref="E8" si="26">+Y7</f>
        <v>0</v>
      </c>
      <c r="F8" s="192">
        <f t="shared" ref="F8" si="27">+Z7</f>
        <v>0</v>
      </c>
      <c r="G8" s="177">
        <f t="shared" si="5"/>
        <v>0</v>
      </c>
      <c r="H8" s="177">
        <f>COUNTIFS('2.入职'!$AE$3:$AE$22,"&lt;="&amp;VALUE("2017-4-30"),'2.入职'!$AE$3:$AE$22,"&gt;="&amp;VALUE("2017-4-1"),'2.入职'!$G$3:$G$22,"教学部")-K8</f>
        <v>0</v>
      </c>
      <c r="I8" s="177">
        <f>COUNTIFS('2.入职'!$AE$3:$AE$22,"&lt;="&amp;VALUE("2017-4-30"),'2.入职'!$AE$3:$AE$22,"&gt;="&amp;VALUE("2017-4-1"),'2.入职'!$G$3:$G$22,"市场部")</f>
        <v>0</v>
      </c>
      <c r="J8" s="177">
        <f>COUNTIFS('2.入职'!$AE$3:$AE$22,"&lt;="&amp;VALUE("2017-3-31"),'2.入职'!$AE$3:$AE$22,"&gt;="&amp;VALUE("2017-3-1"),'2.入职'!$G$3:$G$22,"行政部")</f>
        <v>0</v>
      </c>
      <c r="K8" s="177">
        <f>COUNTIFS('2.入职'!$AE$3:$AE$22,"&lt;="&amp;VALUE("2016-3-31"),'2.入职'!$AE$3:$AE$22,"&gt;="&amp;VALUE("2016-3-1"),'2.入职'!$G$3:$G$22,"教学部",'2.入职'!$K$3:$K$22,"外教")</f>
        <v>0</v>
      </c>
      <c r="L8" s="177">
        <f t="shared" ref="L8" si="28">SUM(H8:K8)</f>
        <v>0</v>
      </c>
      <c r="M8" s="177">
        <f>COUNTIFS('3.离职'!$BL$3:$BL$22,"&lt;="&amp;VALUE("2016-4-31"),'3.离职'!$BL$3:$BL$22,"&gt;="&amp;VALUE("2016-4-1"),'3.离职'!$G$3:$G$22,"教学部")-P8</f>
        <v>0</v>
      </c>
      <c r="N8" s="177">
        <f>COUNTIFS('3.离职'!$BL$3:$BL$22,"&lt;="&amp;VALUE("2016-3-31"),'3.离职'!$BL$3:$BL$22,"&gt;="&amp;VALUE("2016-3-1"),'3.离职'!$G$3:$G$22,"市场部")</f>
        <v>0</v>
      </c>
      <c r="O8" s="177">
        <f>COUNTIFS('3.离职'!$BL$3:$BL$22,"&lt;="&amp;VALUE("2016-3-31"),'3.离职'!$BL$3:$BL$22,"&gt;="&amp;VALUE("2016-3-1"),'3.离职'!$G$3:$G$22,"行政部")</f>
        <v>0</v>
      </c>
      <c r="P8" s="177">
        <f>COUNTIFS('3.离职'!$BL$3:$BL$22,"&lt;="&amp;VALUE("2016-3-31"),'3.离职'!$BL$3:$BL$22,"&gt;="&amp;VALUE("2016-3-1"),'3.离职'!$G$3:$G$22,"教学部",'3.离职'!$K$3:$K$22,"外教")</f>
        <v>0</v>
      </c>
      <c r="Q8" s="177">
        <f t="shared" ref="Q8" si="29">SUM(M8:P8)</f>
        <v>0</v>
      </c>
      <c r="R8" s="186"/>
      <c r="S8" s="47"/>
      <c r="T8" s="186"/>
      <c r="U8" s="186"/>
      <c r="V8" s="177">
        <f t="shared" si="8"/>
        <v>0</v>
      </c>
      <c r="W8" s="177">
        <f t="shared" si="9"/>
        <v>0</v>
      </c>
      <c r="X8" s="177">
        <f t="shared" si="10"/>
        <v>0</v>
      </c>
      <c r="Y8" s="177">
        <f t="shared" si="11"/>
        <v>0</v>
      </c>
      <c r="Z8" s="177">
        <f t="shared" si="12"/>
        <v>0</v>
      </c>
      <c r="AA8" s="177">
        <f t="shared" si="13"/>
        <v>0</v>
      </c>
      <c r="AB8" s="185">
        <f t="shared" si="14"/>
        <v>0</v>
      </c>
      <c r="AC8" s="185"/>
      <c r="AD8" s="47"/>
      <c r="AE8" s="178"/>
      <c r="AF8" s="47"/>
      <c r="AG8" s="47"/>
      <c r="AH8" s="47"/>
      <c r="AJ8" s="189" t="str">
        <f>IF(A8=人事封面!$B$4,COUNTIFS('1.所有分校人事明细档案'!D:D,"正式期")+COUNTIFS('1.所有分校人事明细档案'!D:D,"试用期")+COUNTIFS('1.所有分校人事明细档案'!D:D,"产假")-AA8,"")</f>
        <v/>
      </c>
    </row>
    <row r="9" spans="1:36" s="22" customFormat="1" ht="24" customHeight="1">
      <c r="A9" s="193" t="s">
        <v>227</v>
      </c>
      <c r="B9" s="184" t="str">
        <f>人事封面!$B$2</f>
        <v>天府路</v>
      </c>
      <c r="C9" s="192">
        <f t="shared" ref="C9" si="30">+W8</f>
        <v>0</v>
      </c>
      <c r="D9" s="192">
        <f t="shared" ref="D9" si="31">+X8</f>
        <v>0</v>
      </c>
      <c r="E9" s="192">
        <f t="shared" ref="E9" si="32">+Y8</f>
        <v>0</v>
      </c>
      <c r="F9" s="192">
        <f t="shared" ref="F9" si="33">+Z8</f>
        <v>0</v>
      </c>
      <c r="G9" s="177">
        <f t="shared" si="5"/>
        <v>0</v>
      </c>
      <c r="H9" s="177">
        <f>COUNTIFS('2.入职'!$AE$3:$AE$22,"&lt;="&amp;VALUE("2017-4-30"),'2.入职'!$AE$3:$AE$22,"&gt;="&amp;VALUE("2017-4-1"),'2.入职'!$G$3:$G$22,"教学部")-K9</f>
        <v>0</v>
      </c>
      <c r="I9" s="177">
        <f>COUNTIFS('2.入职'!$AE$3:$AE$22,"&lt;="&amp;VALUE("2016-6-30"),'2.入职'!$AE$3:$AE$22,"&gt;="&amp;VALUE("2016-6-1"),'2.入职'!$G$3:$G$22,"市场部")</f>
        <v>0</v>
      </c>
      <c r="J9" s="177">
        <v>1</v>
      </c>
      <c r="K9" s="177">
        <f>COUNTIFS('2.入职'!$AE$3:$AE$22,"&lt;="&amp;VALUE("2016-6-30"),'2.入职'!$AE$3:$AE$22,"&gt;="&amp;VALUE("2016-6-1"),'2.入职'!$G$3:$G$22,"教学部",'2.入职'!$K$3:$K$22,"外教")</f>
        <v>0</v>
      </c>
      <c r="L9" s="177">
        <f t="shared" si="6"/>
        <v>1</v>
      </c>
      <c r="M9" s="177">
        <f>COUNTIFS('3.离职'!$BL$3:$BL$22,"&lt;="&amp;VALUE("2016-6-30"),'3.离职'!$BL$3:$BL$22,"&gt;="&amp;VALUE("2016-6-1"),'3.离职'!$G$3:$G$22,"教学部")-P9</f>
        <v>0</v>
      </c>
      <c r="N9" s="177">
        <f>COUNTIFS('3.离职'!$BL$3:$BL$22,"&lt;="&amp;VALUE("2016-6-30"),'3.离职'!$BL$3:$BL$22,"&gt;="&amp;VALUE("2016-6-1"),'3.离职'!$G$3:$G$22,"市场部")</f>
        <v>0</v>
      </c>
      <c r="O9" s="177">
        <f>COUNTIFS('3.离职'!$BL$3:$BL$22,"&lt;="&amp;VALUE("2016-6-30"),'3.离职'!$BL$3:$BL$22,"&gt;="&amp;VALUE("2016-6-1"),'3.离职'!$G$3:$G$22,"行政部")</f>
        <v>0</v>
      </c>
      <c r="P9" s="177">
        <f>COUNTIFS('3.离职'!$BL$3:$BL$22,"&lt;="&amp;VALUE("2016-6-30"),'3.离职'!$BL$3:$BL$22,"&gt;="&amp;VALUE("2016-6-1"),'3.离职'!$G$3:$G$22,"教学部",'3.离职'!$K$3:$K$22,"外教")</f>
        <v>0</v>
      </c>
      <c r="Q9" s="177">
        <f t="shared" si="7"/>
        <v>0</v>
      </c>
      <c r="R9" s="186">
        <v>4</v>
      </c>
      <c r="S9" s="186">
        <v>3</v>
      </c>
      <c r="T9" s="186"/>
      <c r="U9" s="186"/>
      <c r="V9" s="177">
        <f t="shared" si="8"/>
        <v>7</v>
      </c>
      <c r="W9" s="177">
        <f t="shared" si="9"/>
        <v>4</v>
      </c>
      <c r="X9" s="177">
        <f t="shared" si="10"/>
        <v>3</v>
      </c>
      <c r="Y9" s="177">
        <f t="shared" si="11"/>
        <v>1</v>
      </c>
      <c r="Z9" s="177">
        <f t="shared" si="12"/>
        <v>0</v>
      </c>
      <c r="AA9" s="177">
        <f t="shared" si="13"/>
        <v>8</v>
      </c>
      <c r="AB9" s="185">
        <f t="shared" si="14"/>
        <v>0</v>
      </c>
      <c r="AC9" s="185"/>
      <c r="AD9" s="47"/>
      <c r="AE9" s="178"/>
      <c r="AF9" s="47"/>
      <c r="AG9" s="47"/>
      <c r="AH9" s="44"/>
      <c r="AJ9" s="189" t="str">
        <f>IF(A9=人事封面!$B$4,COUNTIFS('1.所有分校人事明细档案'!D:D,"正式期")+COUNTIFS('1.所有分校人事明细档案'!D:D,"试用期")+COUNTIFS('1.所有分校人事明细档案'!D:D,"产假")-AA9,"")</f>
        <v/>
      </c>
    </row>
    <row r="10" spans="1:36" s="22" customFormat="1" ht="24" customHeight="1">
      <c r="A10" s="193" t="s">
        <v>228</v>
      </c>
      <c r="B10" s="184" t="str">
        <f>人事封面!$B$2</f>
        <v>天府路</v>
      </c>
      <c r="C10" s="192">
        <f t="shared" ref="C10:C15" si="34">+W9</f>
        <v>4</v>
      </c>
      <c r="D10" s="192">
        <f t="shared" ref="D10:D15" si="35">+X9</f>
        <v>3</v>
      </c>
      <c r="E10" s="192">
        <f t="shared" ref="E10:E15" si="36">+Y9</f>
        <v>1</v>
      </c>
      <c r="F10" s="192">
        <f t="shared" ref="F10:F15" si="37">+Z9</f>
        <v>0</v>
      </c>
      <c r="G10" s="177">
        <f t="shared" ref="G10:G15" si="38">SUM(C10:F10)</f>
        <v>8</v>
      </c>
      <c r="H10" s="177">
        <v>1</v>
      </c>
      <c r="I10" s="177">
        <f>COUNTIFS('2.入职'!$AE$3:$AE$22,"&lt;="&amp;VALUE("2016-7-31"),'2.入职'!$AE$3:$AE$22,"&gt;="&amp;VALUE("2016-7-1"),'2.入职'!$G$3:$G$22,"市场部")</f>
        <v>0</v>
      </c>
      <c r="J10" s="177">
        <v>1</v>
      </c>
      <c r="K10" s="177">
        <f>COUNTIFS('2.入职'!$AE$3:$AE$22,"&lt;="&amp;VALUE("2016-7-31"),'2.入职'!$AE$3:$AE$22,"&gt;="&amp;VALUE("2016-7-1"),'2.入职'!$G$3:$G$22,"教学部",'2.入职'!$K$3:$K$22,"外教")</f>
        <v>0</v>
      </c>
      <c r="L10" s="177">
        <f t="shared" si="6"/>
        <v>2</v>
      </c>
      <c r="M10" s="177">
        <f>COUNTIFS('3.离职'!$BL$3:$BL$22,"&lt;="&amp;VALUE("2016-7-31"),'3.离职'!$BL$3:$BL$22,"&gt;="&amp;VALUE("2016-7-1"),'3.离职'!$G$3:$G$22,"教学部")-P10</f>
        <v>0</v>
      </c>
      <c r="N10" s="177">
        <f>COUNTIFS('3.离职'!$BL$3:$BL$22,"&lt;="&amp;VALUE("2016-7-31"),'3.离职'!$BL$3:$BL$22,"&gt;="&amp;VALUE("2016-7-1"),'3.离职'!$G$3:$G$22,"市场部")</f>
        <v>0</v>
      </c>
      <c r="O10" s="177">
        <v>1</v>
      </c>
      <c r="P10" s="177">
        <f>COUNTIFS('3.离职'!$BL$3:$BL$22,"&lt;="&amp;VALUE("2016-7-31"),'3.离职'!$BL$3:$BL$22,"&gt;="&amp;VALUE("2016-7-1"),'3.离职'!$G$3:$G$22,"教学部",'3.离职'!$K$3:$K$22,"外教")</f>
        <v>0</v>
      </c>
      <c r="Q10" s="177">
        <f t="shared" si="7"/>
        <v>1</v>
      </c>
      <c r="R10" s="186"/>
      <c r="S10" s="186"/>
      <c r="T10" s="186"/>
      <c r="U10" s="186"/>
      <c r="V10" s="177">
        <f t="shared" si="8"/>
        <v>0</v>
      </c>
      <c r="W10" s="177">
        <f t="shared" si="9"/>
        <v>5</v>
      </c>
      <c r="X10" s="177">
        <f t="shared" si="10"/>
        <v>3</v>
      </c>
      <c r="Y10" s="177">
        <f t="shared" si="11"/>
        <v>1</v>
      </c>
      <c r="Z10" s="177">
        <f t="shared" si="12"/>
        <v>0</v>
      </c>
      <c r="AA10" s="177">
        <f t="shared" si="13"/>
        <v>9</v>
      </c>
      <c r="AB10" s="185">
        <f t="shared" si="14"/>
        <v>0.11764705882352941</v>
      </c>
      <c r="AC10" s="185"/>
      <c r="AD10" s="44"/>
      <c r="AE10" s="45"/>
      <c r="AF10" s="44"/>
      <c r="AG10" s="44"/>
      <c r="AH10" s="44"/>
      <c r="AJ10" s="189" t="str">
        <f>IF(A10=人事封面!$B$4,COUNTIFS('1.所有分校人事明细档案'!D:D,"正式期")+COUNTIFS('1.所有分校人事明细档案'!D:D,"试用期")+COUNTIFS('1.所有分校人事明细档案'!D:D,"产假")-AA10,"")</f>
        <v/>
      </c>
    </row>
    <row r="11" spans="1:36" s="22" customFormat="1" ht="24" customHeight="1">
      <c r="A11" s="193" t="s">
        <v>229</v>
      </c>
      <c r="B11" s="184" t="str">
        <f>人事封面!$B$2</f>
        <v>天府路</v>
      </c>
      <c r="C11" s="192">
        <f t="shared" si="34"/>
        <v>5</v>
      </c>
      <c r="D11" s="192">
        <f t="shared" si="35"/>
        <v>3</v>
      </c>
      <c r="E11" s="192">
        <f t="shared" si="36"/>
        <v>1</v>
      </c>
      <c r="F11" s="192">
        <f t="shared" si="37"/>
        <v>0</v>
      </c>
      <c r="G11" s="177">
        <f t="shared" si="38"/>
        <v>9</v>
      </c>
      <c r="H11" s="177">
        <v>2</v>
      </c>
      <c r="I11" s="177">
        <v>1</v>
      </c>
      <c r="J11" s="177">
        <f>COUNTIFS('2.入职'!$AE$3:$AE$22,"&lt;="&amp;VALUE("2016-8-31"),'2.入职'!$AE$3:$AE$22,"&gt;="&amp;VALUE("2016-8-1"),'2.入职'!$G$3:$G$22,"行政部")</f>
        <v>0</v>
      </c>
      <c r="K11" s="177">
        <f>COUNTIFS('2.入职'!$AE$3:$AE$22,"&lt;="&amp;VALUE("2016-8-31"),'2.入职'!$AE$3:$AE$22,"&gt;="&amp;VALUE("2016-8-1"),'2.入职'!$G$3:$G$22,"教学部",'2.入职'!$K$3:$K$22,"外教")</f>
        <v>0</v>
      </c>
      <c r="L11" s="177">
        <f t="shared" si="6"/>
        <v>3</v>
      </c>
      <c r="M11" s="177">
        <v>1</v>
      </c>
      <c r="N11" s="177">
        <f>COUNTIFS('3.离职'!$BL$3:$BL$22,"&lt;="&amp;VALUE("2016-8-31"),'3.离职'!$BL$3:$BL$22,"&gt;="&amp;VALUE("2016-8-1"),'3.离职'!$G$3:$G$22,"市场部")</f>
        <v>0</v>
      </c>
      <c r="O11" s="177">
        <f>COUNTIFS('3.离职'!$BL$3:$BL$22,"&lt;="&amp;VALUE("2016-8-31"),'3.离职'!$BL$3:$BL$22,"&gt;="&amp;VALUE("2016-8-1"),'3.离职'!$G$3:$G$22,"行政部")</f>
        <v>0</v>
      </c>
      <c r="P11" s="177">
        <f>COUNTIFS('3.离职'!$BL$3:$BL$22,"&lt;="&amp;VALUE("2016-8-31"),'3.离职'!$BL$3:$BL$22,"&gt;="&amp;VALUE("2016-8-1"),'3.离职'!$G$3:$G$22,"教学部",'3.离职'!$K$3:$K$22,"外教")</f>
        <v>0</v>
      </c>
      <c r="Q11" s="177">
        <f t="shared" si="7"/>
        <v>1</v>
      </c>
      <c r="R11" s="186">
        <v>-1</v>
      </c>
      <c r="S11" s="186"/>
      <c r="T11" s="186"/>
      <c r="U11" s="186"/>
      <c r="V11" s="177">
        <f t="shared" si="8"/>
        <v>-1</v>
      </c>
      <c r="W11" s="177">
        <f t="shared" si="9"/>
        <v>5</v>
      </c>
      <c r="X11" s="177">
        <f t="shared" si="10"/>
        <v>4</v>
      </c>
      <c r="Y11" s="177">
        <f t="shared" si="11"/>
        <v>1</v>
      </c>
      <c r="Z11" s="177">
        <f t="shared" si="12"/>
        <v>0</v>
      </c>
      <c r="AA11" s="177">
        <f t="shared" si="13"/>
        <v>10</v>
      </c>
      <c r="AB11" s="185">
        <f t="shared" si="14"/>
        <v>0.1</v>
      </c>
      <c r="AC11" s="185"/>
      <c r="AD11" s="44"/>
      <c r="AE11" s="45"/>
      <c r="AF11" s="44"/>
      <c r="AG11" s="44"/>
      <c r="AH11" s="44"/>
      <c r="AJ11" s="189">
        <f>IF(A11=人事封面!$B$4,COUNTIFS('1.所有分校人事明细档案'!D:D,"正式期")+COUNTIFS('1.所有分校人事明细档案'!D:D,"试用期")+COUNTIFS('1.所有分校人事明细档案'!D:D,"产假")-AA11,"")</f>
        <v>0</v>
      </c>
    </row>
    <row r="12" spans="1:36" s="22" customFormat="1" ht="24" customHeight="1">
      <c r="A12" s="193" t="s">
        <v>187</v>
      </c>
      <c r="B12" s="184" t="str">
        <f>人事封面!$B$2</f>
        <v>天府路</v>
      </c>
      <c r="C12" s="192">
        <f t="shared" si="34"/>
        <v>5</v>
      </c>
      <c r="D12" s="192">
        <f t="shared" si="35"/>
        <v>4</v>
      </c>
      <c r="E12" s="192">
        <f t="shared" si="36"/>
        <v>1</v>
      </c>
      <c r="F12" s="192">
        <f t="shared" si="37"/>
        <v>0</v>
      </c>
      <c r="G12" s="177">
        <f t="shared" si="38"/>
        <v>10</v>
      </c>
      <c r="H12" s="177">
        <f>COUNTIFS('2.入职'!$AE$3:$AE$22,"&lt;="&amp;VALUE("2016-9-30"),'2.入职'!$AE$3:$AE$22,"&gt;="&amp;VALUE("2016-9-1"),'2.入职'!$G$3:$G$22,"教学部")-K12</f>
        <v>0</v>
      </c>
      <c r="I12" s="177">
        <f>COUNTIFS('2.入职'!$AE$3:$AE$22,"&lt;="&amp;VALUE("2016-9-30"),'2.入职'!$AE$3:$AE$22,"&gt;="&amp;VALUE("2016-9-1"),'2.入职'!$G$3:$G$22,"市场部")</f>
        <v>0</v>
      </c>
      <c r="J12" s="177">
        <f>COUNTIFS('2.入职'!$AE$3:$AE$22,"&lt;="&amp;VALUE("2016-9-30"),'2.入职'!$AE$3:$AE$22,"&gt;="&amp;VALUE("2016-9-1"),'2.入职'!$G$3:$G$22,"行政部")</f>
        <v>0</v>
      </c>
      <c r="K12" s="177">
        <f>COUNTIFS('2.入职'!$AE$3:$AE$22,"&lt;="&amp;VALUE("2016-9-30"),'2.入职'!$AE$3:$AE$22,"&gt;="&amp;VALUE("2016-9-1"),'2.入职'!$G$3:$G$22,"教学部",'2.入职'!$K$3:$K$22,"外教")</f>
        <v>0</v>
      </c>
      <c r="L12" s="177">
        <f t="shared" si="6"/>
        <v>0</v>
      </c>
      <c r="M12" s="177">
        <f>COUNTIFS('3.离职'!$BL$3:$BL$22,"&lt;="&amp;VALUE("2016-9-30"),'3.离职'!$BL$3:$BL$22,"&gt;="&amp;VALUE("2016-9-1"),'3.离职'!$G$3:$G$22,"教学部")-P12</f>
        <v>0</v>
      </c>
      <c r="N12" s="177">
        <f>COUNTIFS('3.离职'!$BL$3:$BL$22,"&lt;="&amp;VALUE("2016-9-30"),'3.离职'!$BL$3:$BL$22,"&gt;="&amp;VALUE("2016-9-1"),'3.离职'!$G$3:$G$22,"市场部")</f>
        <v>0</v>
      </c>
      <c r="O12" s="177">
        <f>COUNTIFS('3.离职'!$BL$3:$BL$22,"&lt;="&amp;VALUE("2016-9-30"),'3.离职'!$BL$3:$BL$22,"&gt;="&amp;VALUE("2016-9-1"),'3.离职'!$G$3:$G$22,"行政部")</f>
        <v>0</v>
      </c>
      <c r="P12" s="177">
        <f>COUNTIFS('3.离职'!$BL$3:$BL$22,"&lt;="&amp;VALUE("2016-9-30"),'3.离职'!$BL$3:$BL$22,"&gt;="&amp;VALUE("2016-9-1"),'3.离职'!$G$3:$G$22,"教学部",'3.离职'!$K$3:$K$22,"外教")</f>
        <v>0</v>
      </c>
      <c r="Q12" s="177">
        <f t="shared" si="7"/>
        <v>0</v>
      </c>
      <c r="R12" s="186"/>
      <c r="S12" s="186"/>
      <c r="T12" s="186"/>
      <c r="U12" s="186"/>
      <c r="V12" s="177">
        <f t="shared" si="8"/>
        <v>0</v>
      </c>
      <c r="W12" s="177">
        <f t="shared" si="9"/>
        <v>5</v>
      </c>
      <c r="X12" s="177">
        <f t="shared" si="10"/>
        <v>4</v>
      </c>
      <c r="Y12" s="177">
        <f t="shared" si="11"/>
        <v>1</v>
      </c>
      <c r="Z12" s="177">
        <f t="shared" si="12"/>
        <v>0</v>
      </c>
      <c r="AA12" s="177">
        <f t="shared" si="13"/>
        <v>10</v>
      </c>
      <c r="AB12" s="185">
        <f t="shared" si="14"/>
        <v>0</v>
      </c>
      <c r="AC12" s="185"/>
      <c r="AD12" s="44"/>
      <c r="AE12" s="45"/>
      <c r="AF12" s="44"/>
      <c r="AG12" s="44"/>
      <c r="AH12" s="44"/>
      <c r="AJ12" s="189" t="str">
        <f>IF(A12=人事封面!$B$4,COUNTIFS('1.所有分校人事明细档案'!D:D,"正式期")+COUNTIFS('1.所有分校人事明细档案'!D:D,"试用期")+COUNTIFS('1.所有分校人事明细档案'!D:D,"产假")-AA12,"")</f>
        <v/>
      </c>
    </row>
    <row r="13" spans="1:36" s="22" customFormat="1" ht="24" customHeight="1">
      <c r="A13" s="193" t="s">
        <v>230</v>
      </c>
      <c r="B13" s="184" t="str">
        <f>人事封面!$B$2</f>
        <v>天府路</v>
      </c>
      <c r="C13" s="192">
        <f t="shared" si="34"/>
        <v>5</v>
      </c>
      <c r="D13" s="192">
        <f t="shared" si="35"/>
        <v>4</v>
      </c>
      <c r="E13" s="192">
        <f t="shared" si="36"/>
        <v>1</v>
      </c>
      <c r="F13" s="192">
        <f t="shared" si="37"/>
        <v>0</v>
      </c>
      <c r="G13" s="177">
        <f t="shared" si="38"/>
        <v>10</v>
      </c>
      <c r="H13" s="177">
        <f>COUNTIFS('2.入职'!$AE$3:$AE$22,"&lt;="&amp;VALUE("2016-10-31"),'2.入职'!$AE$3:$AE$22,"&gt;="&amp;VALUE("2016-10-1"),'2.入职'!$G$3:$G$22,"教学部")-K13</f>
        <v>0</v>
      </c>
      <c r="I13" s="177">
        <f>COUNTIFS('2.入职'!$AE$3:$AE$22,"&lt;="&amp;VALUE("2016-10-31"),'2.入职'!$AE$3:$AE$22,"&gt;="&amp;VALUE("2016-10-1"),'2.入职'!$G$3:$G$22,"市场部")</f>
        <v>0</v>
      </c>
      <c r="J13" s="177">
        <f>COUNTIFS('2.入职'!$AE$3:$AE$22,"&lt;="&amp;VALUE("2016-10-31"),'2.入职'!$AE$3:$AE$22,"&gt;="&amp;VALUE("2016-10-1"),'2.入职'!$G$3:$G$22,"行政部")</f>
        <v>0</v>
      </c>
      <c r="K13" s="177">
        <f>COUNTIFS('2.入职'!$AE$3:$AE$22,"&lt;="&amp;VALUE("2016-10-31"),'2.入职'!$AE$3:$AE$22,"&gt;="&amp;VALUE("2016-10-1"),'2.入职'!$G$3:$G$22,"教学部",'2.入职'!$K$3:$K$22,"外教")</f>
        <v>0</v>
      </c>
      <c r="L13" s="177">
        <f t="shared" si="6"/>
        <v>0</v>
      </c>
      <c r="M13" s="177">
        <f>COUNTIFS('3.离职'!$BL$3:$BL$22,"&lt;="&amp;VALUE("2016-10-31"),'3.离职'!$BL$3:$BL$22,"&gt;="&amp;VALUE("2016-10-1"),'3.离职'!$G$3:$G$22,"教学部")-P13</f>
        <v>0</v>
      </c>
      <c r="N13" s="177">
        <f>COUNTIFS('3.离职'!$BL$3:$BL$22,"&lt;="&amp;VALUE("2016-10-31"),'3.离职'!$BL$3:$BL$22,"&gt;="&amp;VALUE("2016-10-1"),'3.离职'!$G$3:$G$22,"市场部")</f>
        <v>0</v>
      </c>
      <c r="O13" s="177">
        <f>COUNTIFS('3.离职'!$BL$3:$BL$22,"&lt;="&amp;VALUE("2016-10-31"),'3.离职'!$BL$3:$BL$22,"&gt;="&amp;VALUE("2016-10-1"),'3.离职'!$G$3:$G$22,"行政部")</f>
        <v>0</v>
      </c>
      <c r="P13" s="177">
        <f>COUNTIFS('3.离职'!$BL$3:$BL$22,"&lt;="&amp;VALUE("2016-10-31"),'3.离职'!$BL$3:$BL$22,"&gt;="&amp;VALUE("2016-10-1"),'3.离职'!$G$3:$G$22,"教学部",'3.离职'!$K$3:$K$22,"外教")</f>
        <v>0</v>
      </c>
      <c r="Q13" s="177">
        <f t="shared" si="7"/>
        <v>0</v>
      </c>
      <c r="R13" s="47"/>
      <c r="S13" s="186"/>
      <c r="T13" s="186"/>
      <c r="U13" s="186"/>
      <c r="V13" s="177">
        <f t="shared" si="8"/>
        <v>0</v>
      </c>
      <c r="W13" s="177">
        <f t="shared" si="9"/>
        <v>5</v>
      </c>
      <c r="X13" s="177">
        <f t="shared" si="10"/>
        <v>4</v>
      </c>
      <c r="Y13" s="177">
        <f t="shared" si="11"/>
        <v>1</v>
      </c>
      <c r="Z13" s="177">
        <f t="shared" si="12"/>
        <v>0</v>
      </c>
      <c r="AA13" s="177">
        <f t="shared" si="13"/>
        <v>10</v>
      </c>
      <c r="AB13" s="185">
        <f t="shared" si="14"/>
        <v>0</v>
      </c>
      <c r="AC13" s="185"/>
      <c r="AD13" s="44"/>
      <c r="AE13" s="45"/>
      <c r="AF13" s="44"/>
      <c r="AG13" s="44"/>
      <c r="AH13" s="44"/>
      <c r="AJ13" s="189" t="str">
        <f>IF(A13=人事封面!$B$4,COUNTIFS('1.所有分校人事明细档案'!D:D,"正式期")+COUNTIFS('1.所有分校人事明细档案'!D:D,"试用期")+COUNTIFS('1.所有分校人事明细档案'!D:D,"产假")-AA13,"")</f>
        <v/>
      </c>
    </row>
    <row r="14" spans="1:36" s="22" customFormat="1" ht="24" customHeight="1">
      <c r="A14" s="193" t="s">
        <v>190</v>
      </c>
      <c r="B14" s="184" t="str">
        <f>人事封面!$B$2</f>
        <v>天府路</v>
      </c>
      <c r="C14" s="192">
        <f t="shared" si="34"/>
        <v>5</v>
      </c>
      <c r="D14" s="192">
        <f t="shared" si="35"/>
        <v>4</v>
      </c>
      <c r="E14" s="192">
        <f t="shared" si="36"/>
        <v>1</v>
      </c>
      <c r="F14" s="192">
        <f t="shared" si="37"/>
        <v>0</v>
      </c>
      <c r="G14" s="177">
        <f t="shared" si="38"/>
        <v>10</v>
      </c>
      <c r="H14" s="177">
        <f>COUNTIFS('2.入职'!$AE$3:$AE$22,"&lt;="&amp;VALUE("2016-11-30"),'2.入职'!$AE$3:$AE$22,"&gt;="&amp;VALUE("2016-11-1"),'2.入职'!$G$3:$G$22,"教学部")-K14</f>
        <v>0</v>
      </c>
      <c r="I14" s="177">
        <f>COUNTIFS('2.入职'!$AE$3:$AE$22,"&lt;="&amp;VALUE("2016-11-30"),'2.入职'!$AE$3:$AE$22,"&gt;="&amp;VALUE("2016-11-1"),'2.入职'!$G$3:$G$22,"市场部")</f>
        <v>0</v>
      </c>
      <c r="J14" s="177">
        <f>COUNTIFS('2.入职'!$AE$3:$AE$22,"&lt;="&amp;VALUE("2016-11-30"),'2.入职'!$AE$3:$AE$22,"&gt;="&amp;VALUE("2016-11-1"),'2.入职'!$G$3:$G$22,"行政部")</f>
        <v>0</v>
      </c>
      <c r="K14" s="177">
        <f>COUNTIFS('2.入职'!$AE$3:$AE$22,"&lt;="&amp;VALUE("2016-11-30"),'2.入职'!$AE$3:$AE$22,"&gt;="&amp;VALUE("2016-11-1"),'2.入职'!$G$3:$G$22,"教学部",'2.入职'!$K$3:$K$22,"外教")</f>
        <v>0</v>
      </c>
      <c r="L14" s="177">
        <f t="shared" si="6"/>
        <v>0</v>
      </c>
      <c r="M14" s="177">
        <f>COUNTIFS('3.离职'!$BL$3:$BL$22,"&lt;="&amp;VALUE("2016-11-30"),'3.离职'!$BL$3:$BL$22,"&gt;="&amp;VALUE("2016-11-1"),'3.离职'!$G$3:$G$22,"教学部")-P14</f>
        <v>0</v>
      </c>
      <c r="N14" s="177">
        <f>COUNTIFS('3.离职'!$BL$3:$BL$22,"&lt;="&amp;VALUE("2016-11-30"),'3.离职'!$BL$3:$BL$22,"&gt;="&amp;VALUE("2016-11-1"),'3.离职'!$G$3:$G$22,"市场部")</f>
        <v>0</v>
      </c>
      <c r="O14" s="177">
        <f>COUNTIFS('3.离职'!$BL$3:$BL$22,"&lt;="&amp;VALUE("2016-11-30"),'3.离职'!$BL$3:$BL$22,"&gt;="&amp;VALUE("2016-11-1"),'3.离职'!$G$3:$G$22,"行政部")</f>
        <v>0</v>
      </c>
      <c r="P14" s="177">
        <f>COUNTIFS('3.离职'!$BL$3:$BL$22,"&lt;="&amp;VALUE("2016-11-30"),'3.离职'!$BL$3:$BL$22,"&gt;="&amp;VALUE("2016-11-1"),'3.离职'!$G$3:$G$22,"教学部",'3.离职'!$K$3:$K$22,"外教")</f>
        <v>0</v>
      </c>
      <c r="Q14" s="177">
        <f t="shared" si="7"/>
        <v>0</v>
      </c>
      <c r="R14" s="186"/>
      <c r="S14" s="186"/>
      <c r="T14" s="186"/>
      <c r="U14" s="186"/>
      <c r="V14" s="177">
        <f t="shared" si="8"/>
        <v>0</v>
      </c>
      <c r="W14" s="177">
        <f t="shared" si="9"/>
        <v>5</v>
      </c>
      <c r="X14" s="177">
        <f t="shared" si="10"/>
        <v>4</v>
      </c>
      <c r="Y14" s="177">
        <f t="shared" si="11"/>
        <v>1</v>
      </c>
      <c r="Z14" s="177">
        <f t="shared" si="12"/>
        <v>0</v>
      </c>
      <c r="AA14" s="177">
        <f t="shared" si="13"/>
        <v>10</v>
      </c>
      <c r="AB14" s="185">
        <f t="shared" si="14"/>
        <v>0</v>
      </c>
      <c r="AC14" s="185"/>
      <c r="AD14" s="44"/>
      <c r="AE14" s="45"/>
      <c r="AF14" s="44"/>
      <c r="AG14" s="44"/>
      <c r="AH14" s="44"/>
      <c r="AJ14" s="189" t="str">
        <f>IF(A14=人事封面!$B$4,COUNTIFS('1.所有分校人事明细档案'!D:D,"正式期")+COUNTIFS('1.所有分校人事明细档案'!D:D,"试用期")+COUNTIFS('1.所有分校人事明细档案'!D:D,"产假")-AA14,"")</f>
        <v/>
      </c>
    </row>
    <row r="15" spans="1:36" s="22" customFormat="1" ht="24" customHeight="1">
      <c r="A15" s="193" t="s">
        <v>191</v>
      </c>
      <c r="B15" s="184" t="str">
        <f>人事封面!$B$2</f>
        <v>天府路</v>
      </c>
      <c r="C15" s="192">
        <f t="shared" si="34"/>
        <v>5</v>
      </c>
      <c r="D15" s="192">
        <f t="shared" si="35"/>
        <v>4</v>
      </c>
      <c r="E15" s="192">
        <f t="shared" si="36"/>
        <v>1</v>
      </c>
      <c r="F15" s="192">
        <f t="shared" si="37"/>
        <v>0</v>
      </c>
      <c r="G15" s="177">
        <f t="shared" si="38"/>
        <v>10</v>
      </c>
      <c r="H15" s="177">
        <f>COUNTIFS('2.入职'!$AE$3:$AE$22,"&lt;="&amp;VALUE("2016-12-31"),'2.入职'!$AE$3:$AE$22,"&gt;="&amp;VALUE("2016-12-1"),'2.入职'!$G$3:$G$22,"教学部")-K15</f>
        <v>0</v>
      </c>
      <c r="I15" s="177">
        <f>COUNTIFS('2.入职'!$AE$3:$AE$22,"&lt;="&amp;VALUE("2016-12-31"),'2.入职'!$AE$3:$AE$22,"&gt;="&amp;VALUE("2016-12-1"),'2.入职'!$G$3:$G$22,"市场部")</f>
        <v>0</v>
      </c>
      <c r="J15" s="177">
        <f>COUNTIFS('2.入职'!$AE$3:$AE$22,"&lt;="&amp;VALUE("2016-12-31"),'2.入职'!$AE$3:$AE$22,"&gt;="&amp;VALUE("2016-12-1"),'2.入职'!$G$3:$G$22,"行政部")</f>
        <v>0</v>
      </c>
      <c r="K15" s="177">
        <f>COUNTIFS('2.入职'!$AE$3:$AE$22,"&lt;="&amp;VALUE("2016-12-31"),'2.入职'!$AE$3:$AE$22,"&gt;="&amp;VALUE("2016-12-1"),'2.入职'!$G$3:$G$22,"教学部",'2.入职'!$K$3:$K$22,"外教")</f>
        <v>0</v>
      </c>
      <c r="L15" s="177">
        <f t="shared" si="6"/>
        <v>0</v>
      </c>
      <c r="M15" s="177">
        <f>COUNTIFS('3.离职'!$BL$3:$BL$22,"&lt;="&amp;VALUE("2016-12-31"),'3.离职'!$BL$3:$BL$22,"&gt;="&amp;VALUE("2016-12-1"),'3.离职'!$G$3:$G$22,"教学部")-P15</f>
        <v>0</v>
      </c>
      <c r="N15" s="177">
        <f>COUNTIFS('3.离职'!$BL$3:$BL$22,"&lt;="&amp;VALUE("2016-12-31"),'3.离职'!$BL$3:$BL$22,"&gt;="&amp;VALUE("2016-12-1"),'3.离职'!$G$3:$G$22,"市场部")</f>
        <v>0</v>
      </c>
      <c r="O15" s="177">
        <f>COUNTIFS('3.离职'!$BL$3:$BL$22,"&lt;="&amp;VALUE("2016-12-31"),'3.离职'!$BL$3:$BL$22,"&gt;="&amp;VALUE("2016-12-1"),'3.离职'!$G$3:$G$22,"行政部")</f>
        <v>0</v>
      </c>
      <c r="P15" s="177">
        <f>COUNTIFS('3.离职'!$BL$3:$BL$22,"&lt;="&amp;VALUE("2016-12-31"),'3.离职'!$BL$3:$BL$22,"&gt;="&amp;VALUE("2016-12-1"),'3.离职'!$G$3:$G$22,"教学部",'3.离职'!$K$3:$K$22,"外教")</f>
        <v>0</v>
      </c>
      <c r="Q15" s="177">
        <f t="shared" si="7"/>
        <v>0</v>
      </c>
      <c r="R15" s="186"/>
      <c r="S15" s="186"/>
      <c r="T15" s="186"/>
      <c r="U15" s="186"/>
      <c r="V15" s="177">
        <f t="shared" si="8"/>
        <v>0</v>
      </c>
      <c r="W15" s="177">
        <f>+C15+H15-M15+R15</f>
        <v>5</v>
      </c>
      <c r="X15" s="177">
        <f t="shared" si="10"/>
        <v>4</v>
      </c>
      <c r="Y15" s="177">
        <f t="shared" si="11"/>
        <v>1</v>
      </c>
      <c r="Z15" s="177">
        <f t="shared" si="12"/>
        <v>0</v>
      </c>
      <c r="AA15" s="177">
        <f t="shared" si="13"/>
        <v>10</v>
      </c>
      <c r="AB15" s="185">
        <f t="shared" si="14"/>
        <v>0</v>
      </c>
      <c r="AC15" s="185"/>
      <c r="AD15" s="44"/>
      <c r="AE15" s="45"/>
      <c r="AF15" s="44"/>
      <c r="AG15" s="44"/>
      <c r="AH15" s="44"/>
      <c r="AJ15" s="189" t="str">
        <f>IF(A15=人事封面!$B$4,COUNTIFS('1.所有分校人事明细档案'!D:D,"正式期")+COUNTIFS('1.所有分校人事明细档案'!D:D,"试用期")+COUNTIFS('1.所有分校人事明细档案'!D:D,"产假")-AA15,"")</f>
        <v/>
      </c>
    </row>
    <row r="16" spans="1:36" s="22" customFormat="1" ht="24" customHeight="1">
      <c r="A16" s="193" t="s">
        <v>372</v>
      </c>
      <c r="B16" s="184"/>
      <c r="C16" s="192">
        <f>+C4</f>
        <v>0</v>
      </c>
      <c r="D16" s="192">
        <f t="shared" ref="D16:G16" si="39">+D4</f>
        <v>0</v>
      </c>
      <c r="E16" s="192">
        <f t="shared" si="39"/>
        <v>0</v>
      </c>
      <c r="F16" s="192">
        <f t="shared" si="39"/>
        <v>0</v>
      </c>
      <c r="G16" s="192">
        <f t="shared" si="39"/>
        <v>0</v>
      </c>
      <c r="H16" s="177">
        <f>SUM(H4:H15)</f>
        <v>3</v>
      </c>
      <c r="I16" s="177">
        <f t="shared" ref="I16:Q16" si="40">SUM(I4:I15)</f>
        <v>1</v>
      </c>
      <c r="J16" s="177">
        <f t="shared" si="40"/>
        <v>2</v>
      </c>
      <c r="K16" s="177">
        <f t="shared" si="40"/>
        <v>0</v>
      </c>
      <c r="L16" s="177">
        <f t="shared" si="40"/>
        <v>6</v>
      </c>
      <c r="M16" s="177">
        <f t="shared" si="40"/>
        <v>1</v>
      </c>
      <c r="N16" s="177">
        <f t="shared" si="40"/>
        <v>0</v>
      </c>
      <c r="O16" s="177">
        <f t="shared" si="40"/>
        <v>1</v>
      </c>
      <c r="P16" s="177">
        <f t="shared" si="40"/>
        <v>0</v>
      </c>
      <c r="Q16" s="177">
        <f t="shared" si="40"/>
        <v>2</v>
      </c>
      <c r="R16" s="177">
        <f t="shared" ref="R16" si="41">SUM(R4:R15)</f>
        <v>3</v>
      </c>
      <c r="S16" s="177">
        <f t="shared" ref="S16" si="42">SUM(S4:S15)</f>
        <v>3</v>
      </c>
      <c r="T16" s="177">
        <f t="shared" ref="T16" si="43">SUM(T4:T15)</f>
        <v>0</v>
      </c>
      <c r="U16" s="177">
        <f t="shared" ref="U16" si="44">SUM(U4:U15)</f>
        <v>0</v>
      </c>
      <c r="V16" s="177">
        <f t="shared" ref="V16" si="45">SUM(V4:V15)</f>
        <v>6</v>
      </c>
      <c r="W16" s="177">
        <f>+C16+H16-M16+R16</f>
        <v>5</v>
      </c>
      <c r="X16" s="177">
        <f t="shared" ref="X16" si="46">+D16+I16-N16+S16</f>
        <v>4</v>
      </c>
      <c r="Y16" s="177">
        <f t="shared" ref="Y16" si="47">+E16+J16-O16+T16</f>
        <v>1</v>
      </c>
      <c r="Z16" s="177">
        <f t="shared" ref="Z16" si="48">+F16+K16-P16+U16</f>
        <v>0</v>
      </c>
      <c r="AA16" s="177">
        <f t="shared" ref="AA16" si="49">SUM(W16:Z16)</f>
        <v>10</v>
      </c>
      <c r="AB16" s="185">
        <f t="shared" si="14"/>
        <v>1</v>
      </c>
      <c r="AC16" s="185"/>
      <c r="AD16" s="44"/>
      <c r="AE16" s="45"/>
      <c r="AF16" s="44"/>
      <c r="AG16" s="44"/>
      <c r="AH16" s="44"/>
      <c r="AJ16" s="189"/>
    </row>
  </sheetData>
  <sheetProtection autoFilter="0" pivotTables="0"/>
  <protectedRanges>
    <protectedRange sqref="C4:F4" name="区域3"/>
    <protectedRange sqref="AD4:AH15" name="区域1"/>
    <protectedRange sqref="R4:U15" name="区域2"/>
  </protectedRanges>
  <mergeCells count="14">
    <mergeCell ref="AH2:AH3"/>
    <mergeCell ref="A1:AH1"/>
    <mergeCell ref="C2:G2"/>
    <mergeCell ref="H2:L2"/>
    <mergeCell ref="M2:Q2"/>
    <mergeCell ref="W2:AA2"/>
    <mergeCell ref="AB2:AB3"/>
    <mergeCell ref="A2:A3"/>
    <mergeCell ref="B2:B3"/>
    <mergeCell ref="R2:V2"/>
    <mergeCell ref="AD2:AD3"/>
    <mergeCell ref="AE2:AE3"/>
    <mergeCell ref="AF2:AF3"/>
    <mergeCell ref="AG2:AG3"/>
  </mergeCells>
  <phoneticPr fontId="21" type="noConversion"/>
  <conditionalFormatting sqref="AJ1:AJ1048576">
    <cfRule type="expression" dxfId="0" priority="1">
      <formula>AJ1&lt;&gt;""</formula>
    </cfRule>
  </conditionalFormatting>
  <pageMargins left="0.75" right="0.75" top="1" bottom="1" header="0.5" footer="0.5"/>
  <pageSetup paperSize="9"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dimension ref="A1:BN100"/>
  <sheetViews>
    <sheetView workbookViewId="0">
      <pane xSplit="10" ySplit="4" topLeftCell="AX5" activePane="bottomRight" state="frozen"/>
      <selection pane="topRight" activeCell="J1" sqref="J1"/>
      <selection pane="bottomLeft" activeCell="A4" sqref="A4"/>
      <selection pane="bottomRight" activeCell="BL11" sqref="BL11"/>
    </sheetView>
  </sheetViews>
  <sheetFormatPr defaultColWidth="3.875" defaultRowHeight="18" customHeight="1"/>
  <cols>
    <col min="1" max="1" width="3.875" style="117"/>
    <col min="2" max="2" width="6" style="117" bestFit="1" customWidth="1"/>
    <col min="3" max="3" width="3.25"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customWidth="1"/>
    <col min="30" max="30" width="10.125" style="129" customWidth="1"/>
    <col min="31" max="31" width="9" style="117" bestFit="1" customWidth="1"/>
    <col min="32" max="32" width="6" style="117" bestFit="1" customWidth="1"/>
    <col min="33" max="34" width="9" style="117" bestFit="1" customWidth="1"/>
    <col min="35" max="35" width="12.125" style="117" customWidth="1"/>
    <col min="36" max="36" width="12.5" style="117" customWidth="1"/>
    <col min="37" max="37" width="8.5" style="117" customWidth="1"/>
    <col min="38" max="38" width="19.75" style="117" customWidth="1"/>
    <col min="39" max="40" width="6.375" style="117" customWidth="1"/>
    <col min="41" max="42" width="8" style="117" customWidth="1"/>
    <col min="43" max="43" width="11" style="117" customWidth="1"/>
    <col min="44" max="44" width="10.25" style="117" customWidth="1"/>
    <col min="45" max="45" width="18" style="117" bestFit="1" customWidth="1"/>
    <col min="46" max="46" width="19" style="117" bestFit="1" customWidth="1"/>
    <col min="47" max="47" width="17.75" style="117" hidden="1" customWidth="1"/>
    <col min="48" max="48" width="9.5" style="117" customWidth="1"/>
    <col min="49" max="49" width="10.625" style="117" customWidth="1"/>
    <col min="50" max="50" width="12.37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16384" width="3.875" style="117"/>
  </cols>
  <sheetData>
    <row r="1" spans="1:66" ht="31.5" customHeight="1">
      <c r="B1" s="247" t="str">
        <f>人事封面!B3&amp;人事封面!B4&amp;人事封面!B2&amp;"当转正人事明细档案"</f>
        <v>2017年8月天府路当转正人事明细档案</v>
      </c>
      <c r="C1" s="247"/>
      <c r="D1" s="247"/>
      <c r="E1" s="247"/>
      <c r="F1" s="247"/>
      <c r="G1" s="247"/>
      <c r="H1" s="247"/>
      <c r="I1" s="247"/>
      <c r="J1" s="247"/>
      <c r="K1" s="247"/>
      <c r="L1" s="247"/>
      <c r="M1" s="247"/>
      <c r="N1" s="247"/>
      <c r="O1" s="247"/>
      <c r="P1" s="247"/>
      <c r="Q1" s="247"/>
      <c r="R1" s="247"/>
      <c r="S1" s="247"/>
      <c r="T1" s="247"/>
    </row>
    <row r="2" spans="1:66" s="176" customFormat="1" ht="28.5" customHeight="1">
      <c r="A2" s="175" t="s">
        <v>373</v>
      </c>
      <c r="B2" s="170" t="s">
        <v>208</v>
      </c>
      <c r="C2" s="170" t="s">
        <v>95</v>
      </c>
      <c r="D2" s="102" t="s">
        <v>115</v>
      </c>
      <c r="E2" s="119" t="s">
        <v>116</v>
      </c>
      <c r="F2" s="102" t="s">
        <v>117</v>
      </c>
      <c r="G2" s="102" t="s">
        <v>97</v>
      </c>
      <c r="H2" s="102" t="s">
        <v>324</v>
      </c>
      <c r="I2" s="102" t="s">
        <v>329</v>
      </c>
      <c r="J2" s="102" t="s">
        <v>330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210</v>
      </c>
      <c r="AG2" s="104" t="s">
        <v>133</v>
      </c>
      <c r="AH2" s="104" t="s">
        <v>134</v>
      </c>
      <c r="AI2" s="104" t="s">
        <v>333</v>
      </c>
      <c r="AJ2" s="104" t="s">
        <v>135</v>
      </c>
      <c r="AK2" s="104" t="s">
        <v>136</v>
      </c>
      <c r="AL2" s="103" t="s">
        <v>137</v>
      </c>
      <c r="AM2" s="171" t="s">
        <v>325</v>
      </c>
      <c r="AN2" s="172" t="s">
        <v>326</v>
      </c>
      <c r="AO2" s="172" t="s">
        <v>327</v>
      </c>
      <c r="AP2" s="173" t="s">
        <v>328</v>
      </c>
      <c r="AQ2" s="174" t="s">
        <v>110</v>
      </c>
      <c r="AR2" s="102" t="s">
        <v>138</v>
      </c>
      <c r="AS2" s="102" t="s">
        <v>212</v>
      </c>
      <c r="AT2" s="102" t="s">
        <v>213</v>
      </c>
      <c r="AU2" s="175" t="s">
        <v>214</v>
      </c>
      <c r="AV2" s="125" t="s">
        <v>368</v>
      </c>
      <c r="AW2" s="125" t="s">
        <v>369</v>
      </c>
      <c r="AX2" s="125" t="s">
        <v>370</v>
      </c>
      <c r="AY2" s="175" t="s">
        <v>332</v>
      </c>
      <c r="AZ2" s="175" t="s">
        <v>334</v>
      </c>
      <c r="BA2" s="175" t="s">
        <v>335</v>
      </c>
      <c r="BB2" s="102" t="s">
        <v>209</v>
      </c>
      <c r="BC2" s="102" t="s">
        <v>211</v>
      </c>
      <c r="BD2" s="175" t="s">
        <v>331</v>
      </c>
      <c r="BE2" s="190" t="s">
        <v>100</v>
      </c>
      <c r="BF2" s="190" t="s">
        <v>101</v>
      </c>
      <c r="BG2" s="190" t="s">
        <v>102</v>
      </c>
      <c r="BH2" s="190" t="s">
        <v>103</v>
      </c>
      <c r="BI2" s="190" t="s">
        <v>105</v>
      </c>
      <c r="BJ2" s="190" t="s">
        <v>106</v>
      </c>
      <c r="BK2" s="190" t="s">
        <v>109</v>
      </c>
      <c r="BL2" s="175" t="s">
        <v>347</v>
      </c>
      <c r="BM2" s="175" t="s">
        <v>348</v>
      </c>
      <c r="BN2" s="175" t="s">
        <v>349</v>
      </c>
    </row>
    <row r="3" spans="1:66" s="41" customFormat="1" ht="18" customHeight="1">
      <c r="A3" s="110" t="s">
        <v>612</v>
      </c>
      <c r="B3" s="205" t="s">
        <v>613</v>
      </c>
      <c r="C3" s="213">
        <v>3</v>
      </c>
      <c r="D3" s="150" t="s">
        <v>320</v>
      </c>
      <c r="E3" s="203" t="s">
        <v>426</v>
      </c>
      <c r="F3" s="157" t="s">
        <v>427</v>
      </c>
      <c r="G3" s="198" t="s">
        <v>16</v>
      </c>
      <c r="H3" s="198"/>
      <c r="I3" s="198" t="s">
        <v>156</v>
      </c>
      <c r="J3" s="215" t="s">
        <v>320</v>
      </c>
      <c r="K3" s="199" t="s">
        <v>310</v>
      </c>
      <c r="L3" s="204" t="s">
        <v>446</v>
      </c>
      <c r="M3" s="197" t="s">
        <v>529</v>
      </c>
      <c r="N3" s="204" t="s">
        <v>150</v>
      </c>
      <c r="O3" s="204" t="s">
        <v>145</v>
      </c>
      <c r="P3" s="198" t="s">
        <v>143</v>
      </c>
      <c r="Q3" s="206" t="s">
        <v>530</v>
      </c>
      <c r="R3" s="205">
        <v>18620021091</v>
      </c>
      <c r="S3" s="198" t="s">
        <v>531</v>
      </c>
      <c r="T3" s="198" t="s">
        <v>532</v>
      </c>
      <c r="U3" s="198" t="s">
        <v>113</v>
      </c>
      <c r="V3" s="198" t="s">
        <v>533</v>
      </c>
      <c r="W3" s="198" t="s">
        <v>534</v>
      </c>
      <c r="X3" s="197">
        <v>42185</v>
      </c>
      <c r="Y3" s="198" t="s">
        <v>430</v>
      </c>
      <c r="Z3" s="198" t="s">
        <v>535</v>
      </c>
      <c r="AA3" s="198" t="s">
        <v>147</v>
      </c>
      <c r="AB3" s="197">
        <v>42713</v>
      </c>
      <c r="AC3" s="136" t="s">
        <v>536</v>
      </c>
      <c r="AD3" s="198" t="s">
        <v>537</v>
      </c>
      <c r="AE3" s="197">
        <v>42748</v>
      </c>
      <c r="AF3" s="216">
        <v>0</v>
      </c>
      <c r="AG3" s="197">
        <v>42748</v>
      </c>
      <c r="AH3" s="197">
        <v>43842</v>
      </c>
      <c r="AI3" s="207" t="s">
        <v>383</v>
      </c>
      <c r="AJ3" s="206" t="s">
        <v>538</v>
      </c>
      <c r="AK3" s="198" t="s">
        <v>434</v>
      </c>
      <c r="AL3" s="198">
        <v>13757605719</v>
      </c>
      <c r="AM3" s="198"/>
      <c r="AN3" s="198"/>
      <c r="AO3" s="198"/>
      <c r="AP3" s="198"/>
      <c r="AQ3" s="203"/>
      <c r="AR3" s="212" t="s">
        <v>428</v>
      </c>
      <c r="AS3" s="208" t="s">
        <v>609</v>
      </c>
      <c r="AT3" s="208" t="s">
        <v>540</v>
      </c>
      <c r="AU3" s="203" t="s">
        <v>541</v>
      </c>
      <c r="AV3" s="203">
        <v>173</v>
      </c>
      <c r="AW3" s="203">
        <v>70</v>
      </c>
      <c r="AX3" s="203" t="s">
        <v>371</v>
      </c>
      <c r="AY3" s="213" t="s">
        <v>6</v>
      </c>
      <c r="AZ3" s="203" t="s">
        <v>592</v>
      </c>
      <c r="BA3" s="203" t="s">
        <v>383</v>
      </c>
      <c r="BB3" s="214" t="s">
        <v>450</v>
      </c>
      <c r="BC3" s="221">
        <v>6</v>
      </c>
      <c r="BD3" s="203" t="s">
        <v>610</v>
      </c>
      <c r="BE3" s="109"/>
      <c r="BF3" s="131"/>
      <c r="BG3" s="109"/>
      <c r="BH3" s="131"/>
      <c r="BI3" s="109"/>
      <c r="BJ3" s="131"/>
      <c r="BK3" s="109"/>
      <c r="BL3" s="180">
        <v>42929</v>
      </c>
      <c r="BM3" s="217"/>
      <c r="BN3" s="217" t="s">
        <v>611</v>
      </c>
    </row>
    <row r="4" spans="1:66" s="41" customFormat="1" ht="18" customHeight="1">
      <c r="A4" s="110" t="s">
        <v>677</v>
      </c>
      <c r="B4" s="205" t="s">
        <v>555</v>
      </c>
      <c r="C4" s="213">
        <v>3</v>
      </c>
      <c r="D4" s="150" t="s">
        <v>319</v>
      </c>
      <c r="E4" s="203" t="s">
        <v>432</v>
      </c>
      <c r="F4" s="157" t="s">
        <v>543</v>
      </c>
      <c r="G4" s="198" t="s">
        <v>20</v>
      </c>
      <c r="H4" s="198"/>
      <c r="I4" s="198" t="s">
        <v>156</v>
      </c>
      <c r="J4" s="215" t="s">
        <v>319</v>
      </c>
      <c r="K4" s="199" t="s">
        <v>313</v>
      </c>
      <c r="L4" s="204" t="s">
        <v>446</v>
      </c>
      <c r="M4" s="197" t="s">
        <v>447</v>
      </c>
      <c r="N4" s="204" t="s">
        <v>150</v>
      </c>
      <c r="O4" s="204" t="s">
        <v>145</v>
      </c>
      <c r="P4" s="198" t="s">
        <v>143</v>
      </c>
      <c r="Q4" s="206" t="s">
        <v>436</v>
      </c>
      <c r="R4" s="205">
        <v>13631499741</v>
      </c>
      <c r="S4" s="198" t="s">
        <v>437</v>
      </c>
      <c r="T4" s="198" t="s">
        <v>438</v>
      </c>
      <c r="U4" s="198" t="s">
        <v>113</v>
      </c>
      <c r="V4" s="198" t="s">
        <v>439</v>
      </c>
      <c r="W4" s="198" t="s">
        <v>440</v>
      </c>
      <c r="X4" s="197">
        <v>42552</v>
      </c>
      <c r="Y4" s="198" t="s">
        <v>113</v>
      </c>
      <c r="Z4" s="198" t="s">
        <v>439</v>
      </c>
      <c r="AA4" s="198" t="s">
        <v>440</v>
      </c>
      <c r="AB4" s="197">
        <v>42552</v>
      </c>
      <c r="AC4" s="198" t="s">
        <v>441</v>
      </c>
      <c r="AD4" s="198" t="s">
        <v>144</v>
      </c>
      <c r="AE4" s="197">
        <v>42791</v>
      </c>
      <c r="AF4" s="216">
        <v>0</v>
      </c>
      <c r="AG4" s="197">
        <v>42791</v>
      </c>
      <c r="AH4" s="197">
        <v>43885</v>
      </c>
      <c r="AI4" s="207" t="s">
        <v>383</v>
      </c>
      <c r="AJ4" s="206" t="s">
        <v>442</v>
      </c>
      <c r="AK4" s="206" t="s">
        <v>434</v>
      </c>
      <c r="AL4" s="198">
        <v>13519847519</v>
      </c>
      <c r="AM4" s="198"/>
      <c r="AN4" s="198"/>
      <c r="AO4" s="198"/>
      <c r="AP4" s="198"/>
      <c r="AQ4" s="203"/>
      <c r="AR4" s="212" t="s">
        <v>505</v>
      </c>
      <c r="AS4" s="208" t="s">
        <v>676</v>
      </c>
      <c r="AT4" s="208" t="s">
        <v>544</v>
      </c>
      <c r="AU4" s="203" t="s">
        <v>444</v>
      </c>
      <c r="AV4" s="203"/>
      <c r="AW4" s="203"/>
      <c r="AX4" s="203"/>
      <c r="AY4" s="213" t="s">
        <v>6</v>
      </c>
      <c r="AZ4" s="203" t="s">
        <v>592</v>
      </c>
      <c r="BA4" s="203" t="s">
        <v>383</v>
      </c>
      <c r="BB4" s="214" t="s">
        <v>46</v>
      </c>
      <c r="BC4" s="221">
        <v>6</v>
      </c>
      <c r="BD4" s="203" t="s">
        <v>610</v>
      </c>
      <c r="BE4" s="109"/>
      <c r="BF4" s="131"/>
      <c r="BG4" s="109"/>
      <c r="BH4" s="131"/>
      <c r="BI4" s="109"/>
      <c r="BJ4" s="131"/>
      <c r="BK4" s="109"/>
      <c r="BL4" s="180">
        <v>42972</v>
      </c>
      <c r="BM4" s="217"/>
      <c r="BN4" s="179" t="s">
        <v>678</v>
      </c>
    </row>
    <row r="5" spans="1:66" s="41" customFormat="1" ht="18" customHeight="1">
      <c r="A5" s="110"/>
      <c r="B5" s="205"/>
      <c r="C5" s="213"/>
      <c r="D5" s="150"/>
      <c r="E5" s="203"/>
      <c r="F5" s="157"/>
      <c r="G5" s="198"/>
      <c r="H5" s="198"/>
      <c r="I5" s="198"/>
      <c r="J5" s="215"/>
      <c r="K5" s="199"/>
      <c r="L5" s="204"/>
      <c r="M5" s="197"/>
      <c r="N5" s="204"/>
      <c r="O5" s="204"/>
      <c r="P5" s="198"/>
      <c r="Q5" s="206"/>
      <c r="R5" s="205"/>
      <c r="S5" s="198"/>
      <c r="T5" s="198"/>
      <c r="U5" s="198"/>
      <c r="V5" s="198"/>
      <c r="W5" s="198"/>
      <c r="X5" s="197"/>
      <c r="Y5" s="198"/>
      <c r="Z5" s="198"/>
      <c r="AA5" s="198"/>
      <c r="AB5" s="197"/>
      <c r="AC5" s="136"/>
      <c r="AD5" s="198"/>
      <c r="AE5" s="197"/>
      <c r="AF5" s="216"/>
      <c r="AG5" s="197"/>
      <c r="AH5" s="197"/>
      <c r="AI5" s="207"/>
      <c r="AJ5" s="206"/>
      <c r="AK5" s="206"/>
      <c r="AL5" s="198"/>
      <c r="AM5" s="198"/>
      <c r="AN5" s="198"/>
      <c r="AO5" s="198"/>
      <c r="AP5" s="198"/>
      <c r="AQ5" s="203"/>
      <c r="AR5" s="212"/>
      <c r="AS5" s="208"/>
      <c r="AT5" s="208"/>
      <c r="AU5" s="203"/>
      <c r="AV5" s="203"/>
      <c r="AW5" s="203"/>
      <c r="AX5" s="203"/>
      <c r="AY5" s="213"/>
      <c r="AZ5" s="203"/>
      <c r="BA5" s="203"/>
      <c r="BB5" s="214"/>
      <c r="BC5" s="221"/>
      <c r="BD5" s="203"/>
      <c r="BE5" s="109"/>
      <c r="BF5" s="131"/>
      <c r="BG5" s="109"/>
      <c r="BH5" s="131"/>
      <c r="BI5" s="109"/>
      <c r="BJ5" s="131"/>
      <c r="BK5" s="109"/>
      <c r="BL5" s="180"/>
      <c r="BM5" s="217"/>
      <c r="BN5" s="217"/>
    </row>
    <row r="6" spans="1:66" s="41" customFormat="1" ht="18" customHeight="1">
      <c r="A6" s="203"/>
      <c r="B6" s="205"/>
      <c r="C6" s="213"/>
      <c r="D6" s="150"/>
      <c r="E6" s="203"/>
      <c r="F6" s="157"/>
      <c r="G6" s="198"/>
      <c r="H6" s="198"/>
      <c r="I6" s="198"/>
      <c r="J6" s="215"/>
      <c r="K6" s="199"/>
      <c r="L6" s="204"/>
      <c r="M6" s="197"/>
      <c r="N6" s="204"/>
      <c r="O6" s="204"/>
      <c r="P6" s="198"/>
      <c r="Q6" s="206"/>
      <c r="R6" s="205"/>
      <c r="S6" s="198"/>
      <c r="T6" s="198"/>
      <c r="U6" s="198"/>
      <c r="V6" s="198"/>
      <c r="W6" s="198"/>
      <c r="X6" s="197"/>
      <c r="Y6" s="198"/>
      <c r="Z6" s="198"/>
      <c r="AA6" s="198"/>
      <c r="AB6" s="197"/>
      <c r="AC6" s="136"/>
      <c r="AD6" s="198"/>
      <c r="AE6" s="197"/>
      <c r="AF6" s="216"/>
      <c r="AG6" s="197"/>
      <c r="AH6" s="197"/>
      <c r="AI6" s="207"/>
      <c r="AJ6" s="206"/>
      <c r="AK6" s="206"/>
      <c r="AL6" s="198"/>
      <c r="AM6" s="198"/>
      <c r="AN6" s="198"/>
      <c r="AO6" s="198"/>
      <c r="AP6" s="198"/>
      <c r="AQ6" s="203"/>
      <c r="AR6" s="212"/>
      <c r="AS6" s="208"/>
      <c r="AT6" s="208"/>
      <c r="AU6" s="203"/>
      <c r="AV6" s="203"/>
      <c r="AW6" s="203"/>
      <c r="AX6" s="203"/>
      <c r="AY6" s="213"/>
      <c r="AZ6" s="203"/>
      <c r="BA6" s="203"/>
      <c r="BB6" s="214"/>
      <c r="BC6" s="221"/>
      <c r="BD6" s="203"/>
      <c r="BE6" s="109"/>
      <c r="BF6" s="131"/>
      <c r="BG6" s="109"/>
      <c r="BH6" s="131"/>
      <c r="BI6" s="109"/>
      <c r="BJ6" s="131"/>
      <c r="BK6" s="109"/>
      <c r="BL6" s="226"/>
      <c r="BM6" s="217"/>
      <c r="BN6" s="217"/>
    </row>
    <row r="7" spans="1:66" s="41" customFormat="1" ht="18" customHeight="1">
      <c r="A7" s="110"/>
      <c r="B7" s="116"/>
      <c r="C7" s="149"/>
      <c r="D7" s="111"/>
      <c r="E7" s="110"/>
      <c r="F7" s="108"/>
      <c r="G7" s="115"/>
      <c r="H7" s="115"/>
      <c r="I7" s="115"/>
      <c r="J7" s="115"/>
      <c r="K7" s="135"/>
      <c r="L7" s="114"/>
      <c r="M7" s="131"/>
      <c r="N7" s="114"/>
      <c r="O7" s="114"/>
      <c r="P7" s="115"/>
      <c r="Q7" s="109"/>
      <c r="R7" s="116"/>
      <c r="S7" s="115"/>
      <c r="T7" s="115"/>
      <c r="U7" s="115"/>
      <c r="V7" s="115"/>
      <c r="W7" s="115"/>
      <c r="X7" s="131"/>
      <c r="Y7" s="135"/>
      <c r="Z7" s="115"/>
      <c r="AA7" s="114"/>
      <c r="AB7" s="131"/>
      <c r="AC7" s="136"/>
      <c r="AD7" s="115"/>
      <c r="AE7" s="131"/>
      <c r="AF7" s="166"/>
      <c r="AG7" s="131"/>
      <c r="AH7" s="131"/>
      <c r="AI7" s="137"/>
      <c r="AJ7" s="109"/>
      <c r="AK7" s="115"/>
      <c r="AL7" s="115"/>
      <c r="AM7" s="115"/>
      <c r="AN7" s="115"/>
      <c r="AO7" s="115"/>
      <c r="AP7" s="115"/>
      <c r="AQ7" s="110"/>
      <c r="AR7" s="167"/>
      <c r="AS7" s="139"/>
      <c r="AT7" s="139"/>
      <c r="AU7" s="110"/>
      <c r="AV7" s="110"/>
      <c r="AW7" s="110"/>
      <c r="AX7" s="110"/>
      <c r="AY7" s="149"/>
      <c r="AZ7" s="110"/>
      <c r="BA7" s="110"/>
      <c r="BB7" s="168"/>
      <c r="BC7" s="169"/>
      <c r="BD7" s="110"/>
      <c r="BE7" s="109"/>
      <c r="BF7" s="131"/>
      <c r="BG7" s="109"/>
      <c r="BH7" s="131"/>
      <c r="BI7" s="109"/>
      <c r="BJ7" s="131"/>
      <c r="BK7" s="109"/>
      <c r="BL7" s="180"/>
      <c r="BM7" s="179"/>
      <c r="BN7" s="179"/>
    </row>
    <row r="8" spans="1:66" s="41" customFormat="1" ht="18" customHeight="1">
      <c r="A8" s="110"/>
      <c r="B8" s="116"/>
      <c r="C8" s="149"/>
      <c r="D8" s="111"/>
      <c r="E8" s="110"/>
      <c r="F8" s="108"/>
      <c r="G8" s="115"/>
      <c r="H8" s="115"/>
      <c r="I8" s="115"/>
      <c r="J8" s="115"/>
      <c r="K8" s="135"/>
      <c r="L8" s="114"/>
      <c r="M8" s="131"/>
      <c r="N8" s="114"/>
      <c r="O8" s="114"/>
      <c r="P8" s="115"/>
      <c r="Q8" s="109"/>
      <c r="R8" s="116"/>
      <c r="S8" s="115"/>
      <c r="T8" s="115"/>
      <c r="U8" s="115"/>
      <c r="V8" s="115"/>
      <c r="W8" s="115"/>
      <c r="X8" s="131"/>
      <c r="Y8" s="135"/>
      <c r="Z8" s="115"/>
      <c r="AA8" s="114"/>
      <c r="AB8" s="131"/>
      <c r="AC8" s="136"/>
      <c r="AD8" s="115"/>
      <c r="AE8" s="131"/>
      <c r="AF8" s="166"/>
      <c r="AG8" s="131"/>
      <c r="AH8" s="131"/>
      <c r="AI8" s="137"/>
      <c r="AJ8" s="109"/>
      <c r="AK8" s="115"/>
      <c r="AL8" s="115"/>
      <c r="AM8" s="115"/>
      <c r="AN8" s="115"/>
      <c r="AO8" s="115"/>
      <c r="AP8" s="115"/>
      <c r="AQ8" s="110"/>
      <c r="AR8" s="167"/>
      <c r="AS8" s="139"/>
      <c r="AT8" s="139"/>
      <c r="AU8" s="110"/>
      <c r="AV8" s="110"/>
      <c r="AW8" s="110"/>
      <c r="AX8" s="110"/>
      <c r="AY8" s="149"/>
      <c r="AZ8" s="110"/>
      <c r="BA8" s="110"/>
      <c r="BB8" s="168"/>
      <c r="BC8" s="169"/>
      <c r="BD8" s="110"/>
      <c r="BE8" s="109"/>
      <c r="BF8" s="131"/>
      <c r="BG8" s="109"/>
      <c r="BH8" s="131"/>
      <c r="BI8" s="109"/>
      <c r="BJ8" s="131"/>
      <c r="BK8" s="109"/>
      <c r="BL8" s="180"/>
      <c r="BM8" s="179"/>
      <c r="BN8" s="179"/>
    </row>
    <row r="9" spans="1:66" s="41" customFormat="1" ht="18" customHeight="1">
      <c r="A9" s="110"/>
      <c r="B9" s="116"/>
      <c r="C9" s="149"/>
      <c r="D9" s="111"/>
      <c r="E9" s="110"/>
      <c r="F9" s="108"/>
      <c r="G9" s="115"/>
      <c r="H9" s="115"/>
      <c r="I9" s="115"/>
      <c r="J9" s="115"/>
      <c r="K9" s="135"/>
      <c r="L9" s="114"/>
      <c r="M9" s="131"/>
      <c r="N9" s="114"/>
      <c r="O9" s="114"/>
      <c r="P9" s="115"/>
      <c r="Q9" s="109"/>
      <c r="R9" s="116"/>
      <c r="S9" s="115"/>
      <c r="T9" s="115"/>
      <c r="U9" s="115"/>
      <c r="V9" s="115"/>
      <c r="W9" s="115"/>
      <c r="X9" s="131"/>
      <c r="Y9" s="135"/>
      <c r="Z9" s="115"/>
      <c r="AA9" s="114"/>
      <c r="AB9" s="131"/>
      <c r="AC9" s="136"/>
      <c r="AD9" s="115"/>
      <c r="AE9" s="131"/>
      <c r="AF9" s="166"/>
      <c r="AG9" s="131"/>
      <c r="AH9" s="131"/>
      <c r="AI9" s="137"/>
      <c r="AJ9" s="109"/>
      <c r="AK9" s="115"/>
      <c r="AL9" s="115"/>
      <c r="AM9" s="115"/>
      <c r="AN9" s="115"/>
      <c r="AO9" s="115"/>
      <c r="AP9" s="115"/>
      <c r="AQ9" s="110"/>
      <c r="AR9" s="167"/>
      <c r="AS9" s="139"/>
      <c r="AT9" s="139"/>
      <c r="AU9" s="110"/>
      <c r="AV9" s="110"/>
      <c r="AW9" s="110"/>
      <c r="AX9" s="110"/>
      <c r="AY9" s="149"/>
      <c r="AZ9" s="110"/>
      <c r="BA9" s="110"/>
      <c r="BB9" s="168"/>
      <c r="BC9" s="169"/>
      <c r="BD9" s="110"/>
      <c r="BE9" s="109"/>
      <c r="BF9" s="131"/>
      <c r="BG9" s="109"/>
      <c r="BH9" s="131"/>
      <c r="BI9" s="109"/>
      <c r="BJ9" s="131"/>
      <c r="BK9" s="109"/>
      <c r="BL9" s="180"/>
      <c r="BM9" s="179"/>
      <c r="BN9" s="179"/>
    </row>
    <row r="10" spans="1:66" s="41" customFormat="1" ht="18" customHeight="1">
      <c r="A10" s="110"/>
      <c r="B10" s="116"/>
      <c r="C10" s="149"/>
      <c r="D10" s="111"/>
      <c r="E10" s="110"/>
      <c r="F10" s="108"/>
      <c r="G10" s="115"/>
      <c r="H10" s="115"/>
      <c r="I10" s="115"/>
      <c r="J10" s="115"/>
      <c r="K10" s="135"/>
      <c r="L10" s="114"/>
      <c r="M10" s="131"/>
      <c r="N10" s="114"/>
      <c r="O10" s="114"/>
      <c r="P10" s="115"/>
      <c r="Q10" s="109"/>
      <c r="R10" s="116"/>
      <c r="S10" s="115"/>
      <c r="T10" s="115"/>
      <c r="U10" s="115"/>
      <c r="V10" s="115"/>
      <c r="W10" s="115"/>
      <c r="X10" s="131"/>
      <c r="Y10" s="135"/>
      <c r="Z10" s="115"/>
      <c r="AA10" s="114"/>
      <c r="AB10" s="131"/>
      <c r="AC10" s="136"/>
      <c r="AD10" s="115"/>
      <c r="AE10" s="131"/>
      <c r="AF10" s="166"/>
      <c r="AG10" s="131"/>
      <c r="AH10" s="131"/>
      <c r="AI10" s="137"/>
      <c r="AJ10" s="109"/>
      <c r="AK10" s="115"/>
      <c r="AL10" s="115"/>
      <c r="AM10" s="115"/>
      <c r="AN10" s="115"/>
      <c r="AO10" s="115"/>
      <c r="AP10" s="115"/>
      <c r="AQ10" s="110"/>
      <c r="AR10" s="167"/>
      <c r="AS10" s="139"/>
      <c r="AT10" s="139"/>
      <c r="AU10" s="110"/>
      <c r="AV10" s="110"/>
      <c r="AW10" s="110"/>
      <c r="AX10" s="110"/>
      <c r="AY10" s="149"/>
      <c r="AZ10" s="110"/>
      <c r="BA10" s="110"/>
      <c r="BB10" s="168"/>
      <c r="BC10" s="169"/>
      <c r="BD10" s="110"/>
      <c r="BE10" s="109"/>
      <c r="BF10" s="131"/>
      <c r="BG10" s="109"/>
      <c r="BH10" s="131"/>
      <c r="BI10" s="109"/>
      <c r="BJ10" s="131"/>
      <c r="BK10" s="109"/>
      <c r="BL10" s="180"/>
      <c r="BM10" s="179"/>
      <c r="BN10" s="179"/>
    </row>
    <row r="11" spans="1:66" s="41" customFormat="1" ht="18" customHeight="1">
      <c r="A11" s="110"/>
      <c r="B11" s="116"/>
      <c r="C11" s="149"/>
      <c r="D11" s="111"/>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31"/>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179"/>
      <c r="BN11" s="179"/>
    </row>
    <row r="12" spans="1:66" s="41" customFormat="1" ht="18" customHeight="1">
      <c r="A12" s="110"/>
      <c r="B12" s="116"/>
      <c r="C12" s="149"/>
      <c r="D12" s="111"/>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179"/>
    </row>
    <row r="13" spans="1:66" s="41" customFormat="1" ht="18" customHeight="1">
      <c r="A13" s="110"/>
      <c r="B13" s="116"/>
      <c r="C13" s="149"/>
      <c r="D13" s="111"/>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row>
    <row r="14" spans="1:66" s="41" customFormat="1" ht="18" customHeight="1">
      <c r="A14" s="110"/>
      <c r="B14" s="116"/>
      <c r="C14" s="149"/>
      <c r="D14" s="111"/>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row>
    <row r="15" spans="1:66" s="41" customFormat="1" ht="18" customHeight="1">
      <c r="A15" s="110"/>
      <c r="B15" s="116"/>
      <c r="C15" s="149"/>
      <c r="D15" s="111"/>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row>
    <row r="16" spans="1:66" s="41" customFormat="1" ht="18" customHeight="1">
      <c r="A16" s="110"/>
      <c r="B16" s="116"/>
      <c r="C16" s="149"/>
      <c r="D16" s="111"/>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row>
    <row r="17" spans="1:66" s="41" customFormat="1" ht="18" customHeight="1">
      <c r="A17" s="110"/>
      <c r="B17" s="116"/>
      <c r="C17" s="149"/>
      <c r="D17" s="111"/>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row>
    <row r="18" spans="1:66" s="41" customFormat="1" ht="18" customHeight="1">
      <c r="A18" s="110"/>
      <c r="B18" s="116"/>
      <c r="C18" s="149"/>
      <c r="D18" s="111"/>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row>
    <row r="19" spans="1:66" s="41" customFormat="1" ht="18" customHeight="1">
      <c r="A19" s="110"/>
      <c r="B19" s="116"/>
      <c r="C19" s="149"/>
      <c r="D19" s="111"/>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row>
    <row r="20" spans="1:66" s="41" customFormat="1" ht="18" customHeight="1">
      <c r="A20" s="110"/>
      <c r="B20" s="116"/>
      <c r="C20" s="149"/>
      <c r="D20" s="111"/>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row>
    <row r="21" spans="1:66" s="41" customFormat="1" ht="18" customHeight="1">
      <c r="A21" s="110"/>
      <c r="B21" s="116"/>
      <c r="C21" s="149"/>
      <c r="D21" s="111"/>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row>
    <row r="22" spans="1:66" s="41" customFormat="1" ht="18" customHeight="1">
      <c r="A22" s="110"/>
      <c r="B22" s="116"/>
      <c r="C22" s="149"/>
      <c r="D22" s="111"/>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row>
    <row r="23" spans="1:66" s="41" customFormat="1" ht="18" customHeight="1">
      <c r="A23" s="110"/>
      <c r="B23" s="116"/>
      <c r="C23" s="149"/>
      <c r="D23" s="111"/>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row>
    <row r="24" spans="1:66" s="41" customFormat="1" ht="18" customHeight="1">
      <c r="A24" s="110"/>
      <c r="B24" s="116"/>
      <c r="C24" s="149"/>
      <c r="D24" s="111"/>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row>
    <row r="25" spans="1:66" s="41" customFormat="1" ht="18" customHeight="1">
      <c r="A25" s="110"/>
      <c r="B25" s="116"/>
      <c r="C25" s="149"/>
      <c r="D25" s="111"/>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row>
    <row r="26" spans="1:66" s="41" customFormat="1" ht="18" customHeight="1">
      <c r="A26" s="110"/>
      <c r="B26" s="116"/>
      <c r="C26" s="149"/>
      <c r="D26" s="111"/>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row>
    <row r="27" spans="1:66" s="41" customFormat="1" ht="18" customHeight="1">
      <c r="A27" s="110"/>
      <c r="B27" s="116"/>
      <c r="C27" s="149"/>
      <c r="D27" s="111"/>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row>
    <row r="28" spans="1:66" s="41" customFormat="1" ht="18" customHeight="1">
      <c r="A28" s="110"/>
      <c r="B28" s="116"/>
      <c r="C28" s="149"/>
      <c r="D28" s="111"/>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row>
    <row r="29" spans="1:66" s="41" customFormat="1" ht="18" customHeight="1">
      <c r="A29" s="110"/>
      <c r="B29" s="116"/>
      <c r="C29" s="149"/>
      <c r="D29" s="111"/>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row>
    <row r="30" spans="1:66" s="41" customFormat="1" ht="18" customHeight="1">
      <c r="A30" s="110"/>
      <c r="B30" s="116"/>
      <c r="C30" s="149"/>
      <c r="D30" s="111"/>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row>
    <row r="31" spans="1:66" s="41" customFormat="1" ht="18" customHeight="1">
      <c r="A31" s="110"/>
      <c r="B31" s="116"/>
      <c r="C31" s="149"/>
      <c r="D31" s="111"/>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row>
    <row r="32" spans="1:66" s="41" customFormat="1" ht="18" customHeight="1">
      <c r="A32" s="110"/>
      <c r="B32" s="116"/>
      <c r="C32" s="149"/>
      <c r="D32" s="111"/>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row>
    <row r="33" spans="1:66" s="41" customFormat="1" ht="18" customHeight="1">
      <c r="A33" s="110"/>
      <c r="B33" s="116"/>
      <c r="C33" s="149"/>
      <c r="D33" s="111"/>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row>
    <row r="34" spans="1:66" s="41" customFormat="1" ht="18" customHeight="1">
      <c r="A34" s="110"/>
      <c r="B34" s="116"/>
      <c r="C34" s="149"/>
      <c r="D34" s="111"/>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row>
    <row r="35" spans="1:66" s="41" customFormat="1" ht="18" customHeight="1">
      <c r="A35" s="110"/>
      <c r="B35" s="116"/>
      <c r="C35" s="149"/>
      <c r="D35" s="111"/>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row>
    <row r="36" spans="1:66" s="41" customFormat="1" ht="18" customHeight="1">
      <c r="A36" s="110"/>
      <c r="B36" s="116"/>
      <c r="C36" s="149"/>
      <c r="D36" s="111"/>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row>
    <row r="37" spans="1:66" s="41" customFormat="1" ht="18" customHeight="1">
      <c r="A37" s="110"/>
      <c r="B37" s="116"/>
      <c r="C37" s="149"/>
      <c r="D37" s="111"/>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c r="BL37" s="180"/>
      <c r="BM37" s="179"/>
      <c r="BN37" s="179"/>
    </row>
    <row r="38" spans="1:66" s="41" customFormat="1" ht="18" customHeight="1">
      <c r="A38" s="110"/>
      <c r="B38" s="116"/>
      <c r="C38" s="149"/>
      <c r="D38" s="111"/>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c r="BL38" s="180"/>
      <c r="BM38" s="179"/>
      <c r="BN38" s="179"/>
    </row>
    <row r="39" spans="1:66" s="41" customFormat="1" ht="18" customHeight="1">
      <c r="A39" s="110"/>
      <c r="B39" s="116"/>
      <c r="C39" s="149"/>
      <c r="D39" s="111"/>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c r="BL39" s="180"/>
      <c r="BM39" s="179"/>
      <c r="BN39" s="179"/>
    </row>
    <row r="40" spans="1:66" s="41" customFormat="1" ht="18" customHeight="1">
      <c r="A40" s="110"/>
      <c r="B40" s="116"/>
      <c r="C40" s="149"/>
      <c r="D40" s="111"/>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c r="BL40" s="180"/>
      <c r="BM40" s="179"/>
      <c r="BN40" s="179"/>
    </row>
    <row r="41" spans="1:66" s="41" customFormat="1" ht="18" customHeight="1">
      <c r="A41" s="110"/>
      <c r="B41" s="116"/>
      <c r="C41" s="149"/>
      <c r="D41" s="111"/>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c r="BL41" s="180"/>
      <c r="BM41" s="179"/>
      <c r="BN41" s="179"/>
    </row>
    <row r="42" spans="1:66" s="41" customFormat="1" ht="18" customHeight="1">
      <c r="A42" s="110"/>
      <c r="B42" s="116"/>
      <c r="C42" s="149"/>
      <c r="D42" s="111"/>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c r="BL42" s="180"/>
      <c r="BM42" s="179"/>
      <c r="BN42" s="179"/>
    </row>
    <row r="43" spans="1:66" s="41" customFormat="1" ht="18" customHeight="1">
      <c r="A43" s="110"/>
      <c r="B43" s="116"/>
      <c r="C43" s="149"/>
      <c r="D43" s="111"/>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c r="BL43" s="180"/>
      <c r="BM43" s="179"/>
      <c r="BN43" s="179"/>
    </row>
    <row r="44" spans="1:66" s="41" customFormat="1" ht="18" customHeight="1">
      <c r="A44" s="110"/>
      <c r="B44" s="116"/>
      <c r="C44" s="149"/>
      <c r="D44" s="111"/>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c r="BL44" s="180"/>
      <c r="BM44" s="179"/>
      <c r="BN44" s="179"/>
    </row>
    <row r="45" spans="1:66" s="41" customFormat="1" ht="18" customHeight="1">
      <c r="A45" s="110"/>
      <c r="B45" s="116"/>
      <c r="C45" s="149"/>
      <c r="D45" s="111"/>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c r="BL45" s="180"/>
      <c r="BM45" s="179"/>
      <c r="BN45" s="179"/>
    </row>
    <row r="46" spans="1:66" s="41" customFormat="1" ht="18" customHeight="1">
      <c r="A46" s="110"/>
      <c r="B46" s="116"/>
      <c r="C46" s="149"/>
      <c r="D46" s="111"/>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c r="BL46" s="180"/>
      <c r="BM46" s="179"/>
      <c r="BN46" s="179"/>
    </row>
    <row r="47" spans="1:66" s="41" customFormat="1" ht="18" customHeight="1">
      <c r="A47" s="110"/>
      <c r="B47" s="116"/>
      <c r="C47" s="149"/>
      <c r="D47" s="111"/>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c r="BL47" s="180"/>
      <c r="BM47" s="179"/>
      <c r="BN47" s="179"/>
    </row>
    <row r="48" spans="1:66" s="41" customFormat="1" ht="18" customHeight="1">
      <c r="A48" s="110"/>
      <c r="B48" s="116"/>
      <c r="C48" s="149"/>
      <c r="D48" s="111"/>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c r="BL48" s="180"/>
      <c r="BM48" s="179"/>
      <c r="BN48" s="179"/>
    </row>
    <row r="49" spans="1:66" s="41" customFormat="1" ht="18" customHeight="1">
      <c r="A49" s="110"/>
      <c r="B49" s="116"/>
      <c r="C49" s="149"/>
      <c r="D49" s="111"/>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c r="BL49" s="180"/>
      <c r="BM49" s="179"/>
      <c r="BN49" s="179"/>
    </row>
    <row r="50" spans="1:66" s="41" customFormat="1" ht="18" customHeight="1">
      <c r="A50" s="110"/>
      <c r="B50" s="116"/>
      <c r="C50" s="149"/>
      <c r="D50" s="111"/>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c r="BL50" s="180"/>
      <c r="BM50" s="179"/>
      <c r="BN50" s="179"/>
    </row>
    <row r="51" spans="1:66" s="41" customFormat="1" ht="18" customHeight="1">
      <c r="A51" s="110"/>
      <c r="B51" s="116"/>
      <c r="C51" s="149"/>
      <c r="D51" s="111"/>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c r="BL51" s="180"/>
      <c r="BM51" s="179"/>
      <c r="BN51" s="179"/>
    </row>
    <row r="52" spans="1:66" s="41" customFormat="1" ht="18" customHeight="1">
      <c r="A52" s="110"/>
      <c r="B52" s="116"/>
      <c r="C52" s="149"/>
      <c r="D52" s="111"/>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c r="BL52" s="180"/>
      <c r="BM52" s="179"/>
      <c r="BN52" s="179"/>
    </row>
    <row r="53" spans="1:66" s="41" customFormat="1" ht="18" customHeight="1">
      <c r="A53" s="110"/>
      <c r="B53" s="116"/>
      <c r="C53" s="149"/>
      <c r="D53" s="111"/>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c r="BL53" s="180"/>
      <c r="BM53" s="179"/>
      <c r="BN53" s="179"/>
    </row>
    <row r="54" spans="1:66" s="41" customFormat="1" ht="18" customHeight="1">
      <c r="A54" s="110"/>
      <c r="B54" s="116"/>
      <c r="C54" s="149"/>
      <c r="D54" s="111"/>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c r="BL54" s="180"/>
      <c r="BM54" s="179"/>
      <c r="BN54" s="179"/>
    </row>
    <row r="55" spans="1:66" s="41" customFormat="1" ht="18" customHeight="1">
      <c r="A55" s="110"/>
      <c r="B55" s="116"/>
      <c r="C55" s="149"/>
      <c r="D55" s="111"/>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c r="BL55" s="180"/>
      <c r="BM55" s="179"/>
      <c r="BN55" s="179"/>
    </row>
    <row r="56" spans="1:66" s="41" customFormat="1" ht="18" customHeight="1">
      <c r="A56" s="110"/>
      <c r="B56" s="116"/>
      <c r="C56" s="149"/>
      <c r="D56" s="111"/>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c r="BL56" s="180"/>
      <c r="BM56" s="179"/>
      <c r="BN56" s="179"/>
    </row>
    <row r="57" spans="1:66" s="41" customFormat="1" ht="18" customHeight="1">
      <c r="A57" s="110"/>
      <c r="B57" s="116"/>
      <c r="C57" s="149"/>
      <c r="D57" s="111"/>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c r="BL57" s="180"/>
      <c r="BM57" s="179"/>
      <c r="BN57" s="179"/>
    </row>
    <row r="58" spans="1:66" s="41" customFormat="1" ht="18" customHeight="1">
      <c r="A58" s="110"/>
      <c r="B58" s="116"/>
      <c r="C58" s="149"/>
      <c r="D58" s="111"/>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c r="BL58" s="180"/>
      <c r="BM58" s="179"/>
      <c r="BN58" s="179"/>
    </row>
    <row r="59" spans="1:66" s="41" customFormat="1" ht="18" customHeight="1">
      <c r="A59" s="110"/>
      <c r="B59" s="116"/>
      <c r="C59" s="149"/>
      <c r="D59" s="111"/>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c r="BL59" s="180"/>
      <c r="BM59" s="179"/>
      <c r="BN59" s="179"/>
    </row>
    <row r="60" spans="1:66" s="41" customFormat="1" ht="18" customHeight="1">
      <c r="A60" s="110"/>
      <c r="B60" s="116"/>
      <c r="C60" s="149"/>
      <c r="D60" s="111"/>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c r="BL60" s="180"/>
      <c r="BM60" s="179"/>
      <c r="BN60" s="179"/>
    </row>
    <row r="61" spans="1:66" s="41" customFormat="1" ht="18" customHeight="1">
      <c r="A61" s="110"/>
      <c r="B61" s="116"/>
      <c r="C61" s="149"/>
      <c r="D61" s="111"/>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c r="BL61" s="180"/>
      <c r="BM61" s="179"/>
      <c r="BN61" s="179"/>
    </row>
    <row r="62" spans="1:66" s="41" customFormat="1" ht="18" customHeight="1">
      <c r="A62" s="110"/>
      <c r="B62" s="116"/>
      <c r="C62" s="149"/>
      <c r="D62" s="111"/>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c r="BL62" s="180"/>
      <c r="BM62" s="179"/>
      <c r="BN62" s="179"/>
    </row>
    <row r="63" spans="1:66" s="41" customFormat="1" ht="18" customHeight="1">
      <c r="A63" s="110"/>
      <c r="B63" s="116"/>
      <c r="C63" s="149"/>
      <c r="D63" s="111"/>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c r="BL63" s="180"/>
      <c r="BM63" s="179"/>
      <c r="BN63" s="179"/>
    </row>
    <row r="64" spans="1:66" s="41" customFormat="1" ht="18" customHeight="1">
      <c r="A64" s="110"/>
      <c r="B64" s="116"/>
      <c r="C64" s="149"/>
      <c r="D64" s="111"/>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c r="BL64" s="180"/>
      <c r="BM64" s="179"/>
      <c r="BN64" s="179"/>
    </row>
    <row r="65" spans="1:66" s="41" customFormat="1" ht="18" customHeight="1">
      <c r="A65" s="110"/>
      <c r="B65" s="116"/>
      <c r="C65" s="149"/>
      <c r="D65" s="111"/>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c r="BL65" s="180"/>
      <c r="BM65" s="179"/>
      <c r="BN65" s="179"/>
    </row>
    <row r="66" spans="1:66" s="41" customFormat="1" ht="18" customHeight="1">
      <c r="A66" s="110"/>
      <c r="B66" s="116"/>
      <c r="C66" s="149"/>
      <c r="D66" s="111"/>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c r="BL66" s="180"/>
      <c r="BM66" s="179"/>
      <c r="BN66" s="179"/>
    </row>
    <row r="67" spans="1:66" s="41" customFormat="1" ht="18" customHeight="1">
      <c r="A67" s="110"/>
      <c r="B67" s="116"/>
      <c r="C67" s="149"/>
      <c r="D67" s="111"/>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c r="BL67" s="180"/>
      <c r="BM67" s="179"/>
      <c r="BN67" s="179"/>
    </row>
    <row r="68" spans="1:66" s="41" customFormat="1" ht="18" customHeight="1">
      <c r="A68" s="110"/>
      <c r="B68" s="116"/>
      <c r="C68" s="149"/>
      <c r="D68" s="111"/>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c r="BL68" s="180"/>
      <c r="BM68" s="179"/>
      <c r="BN68" s="179"/>
    </row>
    <row r="69" spans="1:66" s="41" customFormat="1" ht="18" customHeight="1">
      <c r="A69" s="110"/>
      <c r="B69" s="116"/>
      <c r="C69" s="149"/>
      <c r="D69" s="111"/>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c r="BL69" s="180"/>
      <c r="BM69" s="179"/>
      <c r="BN69" s="179"/>
    </row>
    <row r="70" spans="1:66" s="41" customFormat="1" ht="18" customHeight="1">
      <c r="A70" s="110"/>
      <c r="B70" s="116"/>
      <c r="C70" s="149"/>
      <c r="D70" s="111"/>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c r="BL70" s="180"/>
      <c r="BM70" s="179"/>
      <c r="BN70" s="179"/>
    </row>
    <row r="71" spans="1:66" s="41" customFormat="1" ht="18" customHeight="1">
      <c r="A71" s="110"/>
      <c r="B71" s="116"/>
      <c r="C71" s="149"/>
      <c r="D71" s="111"/>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c r="BL71" s="180"/>
      <c r="BM71" s="179"/>
      <c r="BN71" s="179"/>
    </row>
    <row r="72" spans="1:66" s="41" customFormat="1" ht="18" customHeight="1">
      <c r="A72" s="110"/>
      <c r="B72" s="116"/>
      <c r="C72" s="149"/>
      <c r="D72" s="111"/>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c r="BL72" s="180"/>
      <c r="BM72" s="179"/>
      <c r="BN72" s="179"/>
    </row>
    <row r="73" spans="1:66" s="41" customFormat="1" ht="18" customHeight="1">
      <c r="A73" s="110"/>
      <c r="B73" s="116"/>
      <c r="C73" s="149"/>
      <c r="D73" s="111"/>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c r="BL73" s="180"/>
      <c r="BM73" s="179"/>
      <c r="BN73" s="179"/>
    </row>
    <row r="74" spans="1:66" s="41" customFormat="1" ht="18" customHeight="1">
      <c r="A74" s="110"/>
      <c r="B74" s="116"/>
      <c r="C74" s="149"/>
      <c r="D74" s="111"/>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c r="BL74" s="180"/>
      <c r="BM74" s="179"/>
      <c r="BN74" s="179"/>
    </row>
    <row r="75" spans="1:66" s="41" customFormat="1" ht="18" customHeight="1">
      <c r="A75" s="110"/>
      <c r="B75" s="116"/>
      <c r="C75" s="149"/>
      <c r="D75" s="111"/>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c r="BL75" s="180"/>
      <c r="BM75" s="179"/>
      <c r="BN75" s="179"/>
    </row>
    <row r="76" spans="1:66" s="41" customFormat="1" ht="18" customHeight="1">
      <c r="A76" s="110"/>
      <c r="B76" s="116"/>
      <c r="C76" s="149"/>
      <c r="D76" s="111"/>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c r="BL76" s="180"/>
      <c r="BM76" s="179"/>
      <c r="BN76" s="179"/>
    </row>
    <row r="77" spans="1:66" s="41" customFormat="1" ht="18" customHeight="1">
      <c r="A77" s="110"/>
      <c r="B77" s="116"/>
      <c r="C77" s="149"/>
      <c r="D77" s="111"/>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c r="BL77" s="180"/>
      <c r="BM77" s="179"/>
      <c r="BN77" s="179"/>
    </row>
    <row r="78" spans="1:66" s="41" customFormat="1" ht="18" customHeight="1">
      <c r="A78" s="110"/>
      <c r="B78" s="116"/>
      <c r="C78" s="149"/>
      <c r="D78" s="111"/>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c r="BL78" s="180"/>
      <c r="BM78" s="179"/>
      <c r="BN78" s="179"/>
    </row>
    <row r="79" spans="1:66" s="41" customFormat="1" ht="18" customHeight="1">
      <c r="A79" s="110"/>
      <c r="B79" s="116"/>
      <c r="C79" s="149"/>
      <c r="D79" s="111"/>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c r="BL79" s="180"/>
      <c r="BM79" s="179"/>
      <c r="BN79" s="179"/>
    </row>
    <row r="80" spans="1:66" s="41" customFormat="1" ht="18" customHeight="1">
      <c r="A80" s="110"/>
      <c r="B80" s="116"/>
      <c r="C80" s="149"/>
      <c r="D80" s="111"/>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c r="BL80" s="180"/>
      <c r="BM80" s="179"/>
      <c r="BN80" s="179"/>
    </row>
    <row r="81" spans="1:66" s="41" customFormat="1" ht="18" customHeight="1">
      <c r="A81" s="110"/>
      <c r="B81" s="116"/>
      <c r="C81" s="149"/>
      <c r="D81" s="111"/>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c r="BL81" s="180"/>
      <c r="BM81" s="179"/>
      <c r="BN81" s="179"/>
    </row>
    <row r="82" spans="1:66" s="41" customFormat="1" ht="18" customHeight="1">
      <c r="A82" s="110"/>
      <c r="B82" s="116"/>
      <c r="C82" s="149"/>
      <c r="D82" s="111"/>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c r="BL82" s="180"/>
      <c r="BM82" s="179"/>
      <c r="BN82" s="179"/>
    </row>
    <row r="83" spans="1:66" s="41" customFormat="1" ht="18" customHeight="1">
      <c r="A83" s="110"/>
      <c r="B83" s="116"/>
      <c r="C83" s="149"/>
      <c r="D83" s="111"/>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c r="BL83" s="180"/>
      <c r="BM83" s="179"/>
      <c r="BN83" s="179"/>
    </row>
    <row r="84" spans="1:66" s="41" customFormat="1" ht="18" customHeight="1">
      <c r="A84" s="110"/>
      <c r="B84" s="116"/>
      <c r="C84" s="149"/>
      <c r="D84" s="111"/>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c r="BL84" s="180"/>
      <c r="BM84" s="179"/>
      <c r="BN84" s="179"/>
    </row>
    <row r="85" spans="1:66" s="41" customFormat="1" ht="18" customHeight="1">
      <c r="A85" s="110"/>
      <c r="B85" s="116"/>
      <c r="C85" s="149"/>
      <c r="D85" s="111"/>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c r="BL85" s="180"/>
      <c r="BM85" s="179"/>
      <c r="BN85" s="179"/>
    </row>
    <row r="86" spans="1:66" s="41" customFormat="1" ht="18" customHeight="1">
      <c r="A86" s="110"/>
      <c r="B86" s="116"/>
      <c r="C86" s="149"/>
      <c r="D86" s="111"/>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c r="BL86" s="180"/>
      <c r="BM86" s="179"/>
      <c r="BN86" s="179"/>
    </row>
    <row r="87" spans="1:66" s="41" customFormat="1" ht="18" customHeight="1">
      <c r="A87" s="110"/>
      <c r="B87" s="116"/>
      <c r="C87" s="149"/>
      <c r="D87" s="111"/>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c r="BL87" s="180"/>
      <c r="BM87" s="179"/>
      <c r="BN87" s="179"/>
    </row>
    <row r="88" spans="1:66" s="41" customFormat="1" ht="18" customHeight="1">
      <c r="A88" s="110"/>
      <c r="B88" s="116"/>
      <c r="C88" s="149"/>
      <c r="D88" s="111"/>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c r="BL88" s="180"/>
      <c r="BM88" s="179"/>
      <c r="BN88" s="179"/>
    </row>
    <row r="89" spans="1:66" s="41" customFormat="1" ht="18" customHeight="1">
      <c r="A89" s="110"/>
      <c r="B89" s="116"/>
      <c r="C89" s="149"/>
      <c r="D89" s="111"/>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c r="BL89" s="180"/>
      <c r="BM89" s="179"/>
      <c r="BN89" s="179"/>
    </row>
    <row r="90" spans="1:66" s="41" customFormat="1" ht="18" customHeight="1">
      <c r="A90" s="110"/>
      <c r="B90" s="116"/>
      <c r="C90" s="149"/>
      <c r="D90" s="111"/>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c r="BL90" s="180"/>
      <c r="BM90" s="179"/>
      <c r="BN90" s="179"/>
    </row>
    <row r="91" spans="1:66" s="41" customFormat="1" ht="18" customHeight="1">
      <c r="A91" s="110"/>
      <c r="B91" s="116"/>
      <c r="C91" s="149"/>
      <c r="D91" s="111"/>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c r="BL91" s="180"/>
      <c r="BM91" s="179"/>
      <c r="BN91" s="179"/>
    </row>
    <row r="92" spans="1:66" s="41" customFormat="1" ht="18" customHeight="1">
      <c r="A92" s="110"/>
      <c r="B92" s="116"/>
      <c r="C92" s="149"/>
      <c r="D92" s="111"/>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c r="BL92" s="180"/>
      <c r="BM92" s="179"/>
      <c r="BN92" s="179"/>
    </row>
    <row r="93" spans="1:66" s="41" customFormat="1" ht="18" customHeight="1">
      <c r="A93" s="110"/>
      <c r="B93" s="116"/>
      <c r="C93" s="149"/>
      <c r="D93" s="111"/>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c r="BL93" s="180"/>
      <c r="BM93" s="179"/>
      <c r="BN93" s="179"/>
    </row>
    <row r="94" spans="1:66" s="41" customFormat="1" ht="18" customHeight="1">
      <c r="A94" s="110"/>
      <c r="B94" s="116"/>
      <c r="C94" s="149"/>
      <c r="D94" s="111"/>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c r="BL94" s="180"/>
      <c r="BM94" s="179"/>
      <c r="BN94" s="179"/>
    </row>
    <row r="95" spans="1:66" s="41" customFormat="1" ht="18" customHeight="1">
      <c r="A95" s="110"/>
      <c r="B95" s="116"/>
      <c r="C95" s="149"/>
      <c r="D95" s="111"/>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c r="BL95" s="180"/>
      <c r="BM95" s="179"/>
      <c r="BN95" s="179"/>
    </row>
    <row r="96" spans="1:66" s="41" customFormat="1" ht="18" customHeight="1">
      <c r="A96" s="110"/>
      <c r="B96" s="116"/>
      <c r="C96" s="149"/>
      <c r="D96" s="111"/>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c r="BL96" s="180"/>
      <c r="BM96" s="179"/>
      <c r="BN96" s="179"/>
    </row>
    <row r="97" spans="1:66" s="41" customFormat="1" ht="18" customHeight="1">
      <c r="A97" s="110"/>
      <c r="B97" s="116"/>
      <c r="C97" s="149"/>
      <c r="D97" s="111"/>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c r="BL97" s="180"/>
      <c r="BM97" s="179"/>
      <c r="BN97" s="179"/>
    </row>
    <row r="98" spans="1:66" s="41" customFormat="1" ht="18" customHeight="1">
      <c r="A98" s="110"/>
      <c r="B98" s="116"/>
      <c r="C98" s="149"/>
      <c r="D98" s="111"/>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c r="BL98" s="180"/>
      <c r="BM98" s="179"/>
      <c r="BN98" s="179"/>
    </row>
    <row r="99" spans="1:66" s="41" customFormat="1" ht="18" customHeight="1">
      <c r="A99" s="110"/>
      <c r="B99" s="116"/>
      <c r="C99" s="149"/>
      <c r="D99" s="111"/>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c r="BL99" s="180"/>
      <c r="BM99" s="179"/>
      <c r="BN99" s="179"/>
    </row>
    <row r="100" spans="1:66" s="41" customFormat="1" ht="18" customHeight="1">
      <c r="A100" s="110"/>
      <c r="B100" s="116"/>
      <c r="C100" s="149"/>
      <c r="D100" s="111"/>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c r="BL100" s="180"/>
      <c r="BM100" s="179"/>
      <c r="BN100" s="179"/>
    </row>
  </sheetData>
  <sheetProtection password="CC21" sheet="1" autoFilter="0" pivotTables="0"/>
  <protectedRanges>
    <protectedRange sqref="A3:XFD100" name="区域1"/>
  </protectedRanges>
  <autoFilter ref="B2:BD22"/>
  <mergeCells count="1">
    <mergeCell ref="B1:T1"/>
  </mergeCells>
  <phoneticPr fontId="8" type="noConversion"/>
  <conditionalFormatting sqref="G4:I5 AJ7:AP7 F7:I7 AQ3:AQ100 AG3:AH100 R3:AE100 K3:K100 BF3:BF100 BJ3:BJ100 BH3:BH100 M3:M100 BL3:BL100">
    <cfRule type="cellIs" priority="888" stopIfTrue="1" operator="between">
      <formula>1</formula>
      <formula>24</formula>
    </cfRule>
  </conditionalFormatting>
  <conditionalFormatting sqref="BL23:BL60 AQ23:AQ60 AG23:AH60 R23:AE60 M23:M60 K23:K60 BF23:BF60 BJ23:BJ60 BH23:BH60">
    <cfRule type="cellIs" priority="886" stopIfTrue="1" operator="between">
      <formula>1</formula>
      <formula>24</formula>
    </cfRule>
  </conditionalFormatting>
  <conditionalFormatting sqref="BL61:BL76 AQ61:AQ76 AG61:AH76 R61:AE76 M61:M76 K61:K76 BF61:BF76 BJ61:BJ76 BH61:BH76">
    <cfRule type="cellIs" priority="885" stopIfTrue="1" operator="between">
      <formula>1</formula>
      <formula>24</formula>
    </cfRule>
  </conditionalFormatting>
  <conditionalFormatting sqref="G3:H3 AG3:AH3 AM3:AQ3 K3 R3:AD3 M3:M6">
    <cfRule type="cellIs" priority="884" stopIfTrue="1" operator="between">
      <formula>1</formula>
      <formula>24</formula>
    </cfRule>
  </conditionalFormatting>
  <conditionalFormatting sqref="AC3">
    <cfRule type="cellIs" priority="883" stopIfTrue="1" operator="between">
      <formula>1</formula>
      <formula>24</formula>
    </cfRule>
  </conditionalFormatting>
  <conditionalFormatting sqref="AD3">
    <cfRule type="cellIs" priority="882" stopIfTrue="1" operator="between">
      <formula>1</formula>
      <formula>24</formula>
    </cfRule>
  </conditionalFormatting>
  <conditionalFormatting sqref="AE3">
    <cfRule type="cellIs" priority="881" stopIfTrue="1" operator="between">
      <formula>1</formula>
      <formula>24</formula>
    </cfRule>
  </conditionalFormatting>
  <conditionalFormatting sqref="Y3">
    <cfRule type="cellIs" priority="880" stopIfTrue="1" operator="between">
      <formula>1</formula>
      <formula>24</formula>
    </cfRule>
  </conditionalFormatting>
  <conditionalFormatting sqref="AG3:AH3">
    <cfRule type="cellIs" priority="879" stopIfTrue="1" operator="between">
      <formula>1</formula>
      <formula>24</formula>
    </cfRule>
  </conditionalFormatting>
  <conditionalFormatting sqref="K3">
    <cfRule type="cellIs" priority="875" stopIfTrue="1" operator="between">
      <formula>1</formula>
      <formula>24</formula>
    </cfRule>
  </conditionalFormatting>
  <conditionalFormatting sqref="AQ4 G4:H4 K4 AG4:AH4 R4:AD4 M3:M6">
    <cfRule type="cellIs" priority="874" stopIfTrue="1" operator="between">
      <formula>1</formula>
      <formula>24</formula>
    </cfRule>
  </conditionalFormatting>
  <conditionalFormatting sqref="R4">
    <cfRule type="cellIs" priority="873" stopIfTrue="1" operator="between">
      <formula>1</formula>
      <formula>24</formula>
    </cfRule>
  </conditionalFormatting>
  <conditionalFormatting sqref="S4">
    <cfRule type="cellIs" priority="872" stopIfTrue="1" operator="between">
      <formula>1</formula>
      <formula>24</formula>
    </cfRule>
  </conditionalFormatting>
  <conditionalFormatting sqref="T4">
    <cfRule type="cellIs" priority="871" stopIfTrue="1" operator="between">
      <formula>1</formula>
      <formula>24</formula>
    </cfRule>
  </conditionalFormatting>
  <conditionalFormatting sqref="V4:W4">
    <cfRule type="cellIs" priority="870" stopIfTrue="1" operator="between">
      <formula>1</formula>
      <formula>24</formula>
    </cfRule>
  </conditionalFormatting>
  <conditionalFormatting sqref="X4">
    <cfRule type="cellIs" priority="869" stopIfTrue="1" operator="between">
      <formula>1</formula>
      <formula>24</formula>
    </cfRule>
  </conditionalFormatting>
  <conditionalFormatting sqref="Y4:AA4">
    <cfRule type="cellIs" priority="868" stopIfTrue="1" operator="between">
      <formula>1</formula>
      <formula>24</formula>
    </cfRule>
  </conditionalFormatting>
  <conditionalFormatting sqref="AB4">
    <cfRule type="cellIs" priority="867" stopIfTrue="1" operator="between">
      <formula>1</formula>
      <formula>24</formula>
    </cfRule>
  </conditionalFormatting>
  <conditionalFormatting sqref="AC4">
    <cfRule type="cellIs" priority="866" stopIfTrue="1" operator="between">
      <formula>1</formula>
      <formula>24</formula>
    </cfRule>
  </conditionalFormatting>
  <conditionalFormatting sqref="AD4">
    <cfRule type="cellIs" priority="865" stopIfTrue="1" operator="between">
      <formula>1</formula>
      <formula>24</formula>
    </cfRule>
  </conditionalFormatting>
  <conditionalFormatting sqref="AE4">
    <cfRule type="cellIs" priority="864" stopIfTrue="1" operator="between">
      <formula>1</formula>
      <formula>24</formula>
    </cfRule>
  </conditionalFormatting>
  <conditionalFormatting sqref="AG4:AH4">
    <cfRule type="cellIs" priority="863" stopIfTrue="1" operator="between">
      <formula>1</formula>
      <formula>24</formula>
    </cfRule>
  </conditionalFormatting>
  <conditionalFormatting sqref="AG4">
    <cfRule type="cellIs" priority="862" stopIfTrue="1" operator="between">
      <formula>1</formula>
      <formula>24</formula>
    </cfRule>
  </conditionalFormatting>
  <conditionalFormatting sqref="AH4">
    <cfRule type="cellIs" priority="861" stopIfTrue="1" operator="between">
      <formula>1</formula>
      <formula>24</formula>
    </cfRule>
  </conditionalFormatting>
  <conditionalFormatting sqref="Y4">
    <cfRule type="cellIs" priority="860" stopIfTrue="1" operator="between">
      <formula>1</formula>
      <formula>24</formula>
    </cfRule>
  </conditionalFormatting>
  <conditionalFormatting sqref="AG4:AH4">
    <cfRule type="cellIs" priority="859" stopIfTrue="1" operator="between">
      <formula>1</formula>
      <formula>24</formula>
    </cfRule>
  </conditionalFormatting>
  <conditionalFormatting sqref="AB4">
    <cfRule type="cellIs" priority="858" stopIfTrue="1" operator="between">
      <formula>1</formula>
      <formula>24</formula>
    </cfRule>
  </conditionalFormatting>
  <conditionalFormatting sqref="U4">
    <cfRule type="cellIs" priority="857" stopIfTrue="1" operator="between">
      <formula>1</formula>
      <formula>24</formula>
    </cfRule>
  </conditionalFormatting>
  <conditionalFormatting sqref="AG4:AH4">
    <cfRule type="cellIs" priority="856" stopIfTrue="1" operator="between">
      <formula>1</formula>
      <formula>24</formula>
    </cfRule>
  </conditionalFormatting>
  <conditionalFormatting sqref="AG4:AH4">
    <cfRule type="cellIs" priority="855" stopIfTrue="1" operator="between">
      <formula>1</formula>
      <formula>24</formula>
    </cfRule>
  </conditionalFormatting>
  <conditionalFormatting sqref="X4">
    <cfRule type="cellIs" priority="854" stopIfTrue="1" operator="between">
      <formula>1</formula>
      <formula>24</formula>
    </cfRule>
  </conditionalFormatting>
  <conditionalFormatting sqref="AB4">
    <cfRule type="cellIs" priority="853" stopIfTrue="1" operator="between">
      <formula>1</formula>
      <formula>24</formula>
    </cfRule>
  </conditionalFormatting>
  <conditionalFormatting sqref="R4:AD4">
    <cfRule type="cellIs" priority="852" stopIfTrue="1" operator="between">
      <formula>1</formula>
      <formula>24</formula>
    </cfRule>
  </conditionalFormatting>
  <conditionalFormatting sqref="R4">
    <cfRule type="cellIs" priority="851" stopIfTrue="1" operator="between">
      <formula>1</formula>
      <formula>24</formula>
    </cfRule>
  </conditionalFormatting>
  <conditionalFormatting sqref="S4">
    <cfRule type="cellIs" priority="850" stopIfTrue="1" operator="between">
      <formula>1</formula>
      <formula>24</formula>
    </cfRule>
  </conditionalFormatting>
  <conditionalFormatting sqref="T4">
    <cfRule type="cellIs" priority="849" stopIfTrue="1" operator="between">
      <formula>1</formula>
      <formula>24</formula>
    </cfRule>
  </conditionalFormatting>
  <conditionalFormatting sqref="V4:W4">
    <cfRule type="cellIs" priority="848" stopIfTrue="1" operator="between">
      <formula>1</formula>
      <formula>24</formula>
    </cfRule>
  </conditionalFormatting>
  <conditionalFormatting sqref="X4">
    <cfRule type="cellIs" priority="847" stopIfTrue="1" operator="between">
      <formula>1</formula>
      <formula>24</formula>
    </cfRule>
  </conditionalFormatting>
  <conditionalFormatting sqref="Y4:AA4">
    <cfRule type="cellIs" priority="846" stopIfTrue="1" operator="between">
      <formula>1</formula>
      <formula>24</formula>
    </cfRule>
  </conditionalFormatting>
  <conditionalFormatting sqref="AB4">
    <cfRule type="cellIs" priority="845" stopIfTrue="1" operator="between">
      <formula>1</formula>
      <formula>24</formula>
    </cfRule>
  </conditionalFormatting>
  <conditionalFormatting sqref="AC4">
    <cfRule type="cellIs" priority="844" stopIfTrue="1" operator="between">
      <formula>1</formula>
      <formula>24</formula>
    </cfRule>
  </conditionalFormatting>
  <conditionalFormatting sqref="AD4">
    <cfRule type="cellIs" priority="843" stopIfTrue="1" operator="between">
      <formula>1</formula>
      <formula>24</formula>
    </cfRule>
  </conditionalFormatting>
  <conditionalFormatting sqref="AE4">
    <cfRule type="cellIs" priority="842" stopIfTrue="1" operator="between">
      <formula>1</formula>
      <formula>24</formula>
    </cfRule>
  </conditionalFormatting>
  <conditionalFormatting sqref="Y4">
    <cfRule type="cellIs" priority="841" stopIfTrue="1" operator="between">
      <formula>1</formula>
      <formula>24</formula>
    </cfRule>
  </conditionalFormatting>
  <conditionalFormatting sqref="AB4">
    <cfRule type="cellIs" priority="840" stopIfTrue="1" operator="between">
      <formula>1</formula>
      <formula>24</formula>
    </cfRule>
  </conditionalFormatting>
  <conditionalFormatting sqref="U4">
    <cfRule type="cellIs" priority="839" stopIfTrue="1" operator="between">
      <formula>1</formula>
      <formula>24</formula>
    </cfRule>
  </conditionalFormatting>
  <conditionalFormatting sqref="M5:M6 AQ5:AQ6 G5:H6 K5:K6 AG5:AH6 R5:AD6">
    <cfRule type="cellIs" priority="838" stopIfTrue="1" operator="between">
      <formula>1</formula>
      <formula>24</formula>
    </cfRule>
  </conditionalFormatting>
  <conditionalFormatting sqref="R5:R6">
    <cfRule type="cellIs" priority="837" stopIfTrue="1" operator="between">
      <formula>1</formula>
      <formula>24</formula>
    </cfRule>
  </conditionalFormatting>
  <conditionalFormatting sqref="S5:S6">
    <cfRule type="cellIs" priority="836" stopIfTrue="1" operator="between">
      <formula>1</formula>
      <formula>24</formula>
    </cfRule>
  </conditionalFormatting>
  <conditionalFormatting sqref="T5:T6">
    <cfRule type="cellIs" priority="835" stopIfTrue="1" operator="between">
      <formula>1</formula>
      <formula>24</formula>
    </cfRule>
  </conditionalFormatting>
  <conditionalFormatting sqref="V5:W6">
    <cfRule type="cellIs" priority="834" stopIfTrue="1" operator="between">
      <formula>1</formula>
      <formula>24</formula>
    </cfRule>
  </conditionalFormatting>
  <conditionalFormatting sqref="X5:X6">
    <cfRule type="cellIs" priority="833" stopIfTrue="1" operator="between">
      <formula>1</formula>
      <formula>24</formula>
    </cfRule>
  </conditionalFormatting>
  <conditionalFormatting sqref="Y5:AA6">
    <cfRule type="cellIs" priority="832" stopIfTrue="1" operator="between">
      <formula>1</formula>
      <formula>24</formula>
    </cfRule>
  </conditionalFormatting>
  <conditionalFormatting sqref="AB5:AB6">
    <cfRule type="cellIs" priority="831" stopIfTrue="1" operator="between">
      <formula>1</formula>
      <formula>24</formula>
    </cfRule>
  </conditionalFormatting>
  <conditionalFormatting sqref="AC5:AC6">
    <cfRule type="cellIs" priority="830" stopIfTrue="1" operator="between">
      <formula>1</formula>
      <formula>24</formula>
    </cfRule>
  </conditionalFormatting>
  <conditionalFormatting sqref="AD5:AD6">
    <cfRule type="cellIs" priority="829" stopIfTrue="1" operator="between">
      <formula>1</formula>
      <formula>24</formula>
    </cfRule>
  </conditionalFormatting>
  <conditionalFormatting sqref="AE5:AE6">
    <cfRule type="cellIs" priority="828" stopIfTrue="1" operator="between">
      <formula>1</formula>
      <formula>24</formula>
    </cfRule>
  </conditionalFormatting>
  <conditionalFormatting sqref="AG5:AH6">
    <cfRule type="cellIs" priority="827" stopIfTrue="1" operator="between">
      <formula>1</formula>
      <formula>24</formula>
    </cfRule>
  </conditionalFormatting>
  <conditionalFormatting sqref="AG5:AH5">
    <cfRule type="cellIs" priority="826" stopIfTrue="1" operator="between">
      <formula>1</formula>
      <formula>24</formula>
    </cfRule>
  </conditionalFormatting>
  <conditionalFormatting sqref="AB5">
    <cfRule type="cellIs" priority="825" stopIfTrue="1" operator="between">
      <formula>1</formula>
      <formula>24</formula>
    </cfRule>
  </conditionalFormatting>
  <conditionalFormatting sqref="U5">
    <cfRule type="cellIs" priority="824" stopIfTrue="1" operator="between">
      <formula>1</formula>
      <formula>24</formula>
    </cfRule>
  </conditionalFormatting>
  <conditionalFormatting sqref="Y5:Y6">
    <cfRule type="cellIs" priority="823" stopIfTrue="1" operator="between">
      <formula>1</formula>
      <formula>24</formula>
    </cfRule>
  </conditionalFormatting>
  <conditionalFormatting sqref="AB6">
    <cfRule type="cellIs" priority="822" stopIfTrue="1" operator="between">
      <formula>1</formula>
      <formula>24</formula>
    </cfRule>
  </conditionalFormatting>
  <conditionalFormatting sqref="AG6:AH6">
    <cfRule type="cellIs" priority="821" stopIfTrue="1" operator="between">
      <formula>1</formula>
      <formula>24</formula>
    </cfRule>
  </conditionalFormatting>
  <conditionalFormatting sqref="K6">
    <cfRule type="cellIs" priority="820" stopIfTrue="1" operator="between">
      <formula>1</formula>
      <formula>24</formula>
    </cfRule>
  </conditionalFormatting>
  <conditionalFormatting sqref="K5">
    <cfRule type="cellIs" priority="819" stopIfTrue="1" operator="between">
      <formula>1</formula>
      <formula>24</formula>
    </cfRule>
  </conditionalFormatting>
  <conditionalFormatting sqref="AB5">
    <cfRule type="cellIs" priority="818" stopIfTrue="1" operator="between">
      <formula>1</formula>
      <formula>24</formula>
    </cfRule>
  </conditionalFormatting>
  <conditionalFormatting sqref="AB6">
    <cfRule type="cellIs" priority="817" stopIfTrue="1" operator="between">
      <formula>1</formula>
      <formula>24</formula>
    </cfRule>
  </conditionalFormatting>
  <conditionalFormatting sqref="AG5:AH5">
    <cfRule type="cellIs" priority="816" stopIfTrue="1" operator="between">
      <formula>1</formula>
      <formula>24</formula>
    </cfRule>
  </conditionalFormatting>
  <conditionalFormatting sqref="AG6:AH6">
    <cfRule type="cellIs" priority="815" stopIfTrue="1" operator="between">
      <formula>1</formula>
      <formula>24</formula>
    </cfRule>
  </conditionalFormatting>
  <conditionalFormatting sqref="K5">
    <cfRule type="cellIs" priority="814" stopIfTrue="1" operator="between">
      <formula>1</formula>
      <formula>24</formula>
    </cfRule>
  </conditionalFormatting>
  <conditionalFormatting sqref="AB5">
    <cfRule type="cellIs" priority="813" stopIfTrue="1" operator="between">
      <formula>1</formula>
      <formula>24</formula>
    </cfRule>
  </conditionalFormatting>
  <conditionalFormatting sqref="AB6">
    <cfRule type="cellIs" priority="812" stopIfTrue="1" operator="between">
      <formula>1</formula>
      <formula>24</formula>
    </cfRule>
  </conditionalFormatting>
  <conditionalFormatting sqref="U6">
    <cfRule type="cellIs" priority="811" stopIfTrue="1" operator="between">
      <formula>1</formula>
      <formula>24</formula>
    </cfRule>
  </conditionalFormatting>
  <conditionalFormatting sqref="AB5">
    <cfRule type="cellIs" priority="810" stopIfTrue="1" operator="between">
      <formula>1</formula>
      <formula>24</formula>
    </cfRule>
  </conditionalFormatting>
  <conditionalFormatting sqref="AB6">
    <cfRule type="cellIs" priority="809" stopIfTrue="1" operator="between">
      <formula>1</formula>
      <formula>24</formula>
    </cfRule>
  </conditionalFormatting>
  <conditionalFormatting sqref="AA6">
    <cfRule type="cellIs" priority="808" stopIfTrue="1" operator="between">
      <formula>1</formula>
      <formula>24</formula>
    </cfRule>
  </conditionalFormatting>
  <conditionalFormatting sqref="AG5:AH5">
    <cfRule type="cellIs" priority="807" stopIfTrue="1" operator="between">
      <formula>1</formula>
      <formula>24</formula>
    </cfRule>
  </conditionalFormatting>
  <conditionalFormatting sqref="AG6:AH6">
    <cfRule type="cellIs" priority="806" stopIfTrue="1" operator="between">
      <formula>1</formula>
      <formula>24</formula>
    </cfRule>
  </conditionalFormatting>
  <conditionalFormatting sqref="AG5:AH5">
    <cfRule type="cellIs" priority="805" stopIfTrue="1" operator="between">
      <formula>1</formula>
      <formula>24</formula>
    </cfRule>
  </conditionalFormatting>
  <conditionalFormatting sqref="AG6">
    <cfRule type="cellIs" priority="804" stopIfTrue="1" operator="between">
      <formula>1</formula>
      <formula>24</formula>
    </cfRule>
  </conditionalFormatting>
  <conditionalFormatting sqref="AG6">
    <cfRule type="cellIs" priority="803" stopIfTrue="1" operator="between">
      <formula>1</formula>
      <formula>24</formula>
    </cfRule>
  </conditionalFormatting>
  <conditionalFormatting sqref="AH6">
    <cfRule type="cellIs" priority="802" stopIfTrue="1" operator="between">
      <formula>1</formula>
      <formula>24</formula>
    </cfRule>
  </conditionalFormatting>
  <conditionalFormatting sqref="X5:X6">
    <cfRule type="cellIs" priority="801" stopIfTrue="1" operator="between">
      <formula>1</formula>
      <formula>24</formula>
    </cfRule>
  </conditionalFormatting>
  <conditionalFormatting sqref="AB5:AB6">
    <cfRule type="cellIs" priority="800" stopIfTrue="1" operator="between">
      <formula>1</formula>
      <formula>24</formula>
    </cfRule>
  </conditionalFormatting>
  <conditionalFormatting sqref="R5:AD6">
    <cfRule type="cellIs" priority="799" stopIfTrue="1" operator="between">
      <formula>1</formula>
      <formula>24</formula>
    </cfRule>
  </conditionalFormatting>
  <conditionalFormatting sqref="R5:R6">
    <cfRule type="cellIs" priority="798" stopIfTrue="1" operator="between">
      <formula>1</formula>
      <formula>24</formula>
    </cfRule>
  </conditionalFormatting>
  <conditionalFormatting sqref="S5:S6">
    <cfRule type="cellIs" priority="797" stopIfTrue="1" operator="between">
      <formula>1</formula>
      <formula>24</formula>
    </cfRule>
  </conditionalFormatting>
  <conditionalFormatting sqref="T5:T6">
    <cfRule type="cellIs" priority="796" stopIfTrue="1" operator="between">
      <formula>1</formula>
      <formula>24</formula>
    </cfRule>
  </conditionalFormatting>
  <conditionalFormatting sqref="V5:W6">
    <cfRule type="cellIs" priority="795" stopIfTrue="1" operator="between">
      <formula>1</formula>
      <formula>24</formula>
    </cfRule>
  </conditionalFormatting>
  <conditionalFormatting sqref="X5:X6">
    <cfRule type="cellIs" priority="794" stopIfTrue="1" operator="between">
      <formula>1</formula>
      <formula>24</formula>
    </cfRule>
  </conditionalFormatting>
  <conditionalFormatting sqref="Y5:AA6">
    <cfRule type="cellIs" priority="793" stopIfTrue="1" operator="between">
      <formula>1</formula>
      <formula>24</formula>
    </cfRule>
  </conditionalFormatting>
  <conditionalFormatting sqref="AB5:AB6">
    <cfRule type="cellIs" priority="792" stopIfTrue="1" operator="between">
      <formula>1</formula>
      <formula>24</formula>
    </cfRule>
  </conditionalFormatting>
  <conditionalFormatting sqref="AC5:AC6">
    <cfRule type="cellIs" priority="791" stopIfTrue="1" operator="between">
      <formula>1</formula>
      <formula>24</formula>
    </cfRule>
  </conditionalFormatting>
  <conditionalFormatting sqref="AD5:AD6">
    <cfRule type="cellIs" priority="790" stopIfTrue="1" operator="between">
      <formula>1</formula>
      <formula>24</formula>
    </cfRule>
  </conditionalFormatting>
  <conditionalFormatting sqref="AE5:AE6">
    <cfRule type="cellIs" priority="789" stopIfTrue="1" operator="between">
      <formula>1</formula>
      <formula>24</formula>
    </cfRule>
  </conditionalFormatting>
  <conditionalFormatting sqref="Y5:Y6">
    <cfRule type="cellIs" priority="788" stopIfTrue="1" operator="between">
      <formula>1</formula>
      <formula>24</formula>
    </cfRule>
  </conditionalFormatting>
  <conditionalFormatting sqref="AB5">
    <cfRule type="cellIs" priority="787" stopIfTrue="1" operator="between">
      <formula>1</formula>
      <formula>24</formula>
    </cfRule>
  </conditionalFormatting>
  <conditionalFormatting sqref="AB6">
    <cfRule type="cellIs" priority="786" stopIfTrue="1" operator="between">
      <formula>1</formula>
      <formula>24</formula>
    </cfRule>
  </conditionalFormatting>
  <conditionalFormatting sqref="U6">
    <cfRule type="cellIs" priority="785" stopIfTrue="1" operator="between">
      <formula>1</formula>
      <formula>24</formula>
    </cfRule>
  </conditionalFormatting>
  <conditionalFormatting sqref="AB5">
    <cfRule type="cellIs" priority="784" stopIfTrue="1" operator="between">
      <formula>1</formula>
      <formula>24</formula>
    </cfRule>
  </conditionalFormatting>
  <conditionalFormatting sqref="AB6">
    <cfRule type="cellIs" priority="783" stopIfTrue="1" operator="between">
      <formula>1</formula>
      <formula>24</formula>
    </cfRule>
  </conditionalFormatting>
  <conditionalFormatting sqref="AA6">
    <cfRule type="cellIs" priority="782" stopIfTrue="1" operator="between">
      <formula>1</formula>
      <formula>24</formula>
    </cfRule>
  </conditionalFormatting>
  <conditionalFormatting sqref="M3 AM3:AQ3 G3:H3 K3 AG3:AH3 R3:AD3">
    <cfRule type="cellIs" priority="779" stopIfTrue="1" operator="between">
      <formula>1</formula>
      <formula>24</formula>
    </cfRule>
  </conditionalFormatting>
  <conditionalFormatting sqref="R3">
    <cfRule type="cellIs" priority="778" stopIfTrue="1" operator="between">
      <formula>1</formula>
      <formula>24</formula>
    </cfRule>
  </conditionalFormatting>
  <conditionalFormatting sqref="S3">
    <cfRule type="cellIs" priority="777" stopIfTrue="1" operator="between">
      <formula>1</formula>
      <formula>24</formula>
    </cfRule>
  </conditionalFormatting>
  <conditionalFormatting sqref="T3">
    <cfRule type="cellIs" priority="776" stopIfTrue="1" operator="between">
      <formula>1</formula>
      <formula>24</formula>
    </cfRule>
  </conditionalFormatting>
  <conditionalFormatting sqref="V3:W3">
    <cfRule type="cellIs" priority="775" stopIfTrue="1" operator="between">
      <formula>1</formula>
      <formula>24</formula>
    </cfRule>
  </conditionalFormatting>
  <conditionalFormatting sqref="X3">
    <cfRule type="cellIs" priority="774" stopIfTrue="1" operator="between">
      <formula>1</formula>
      <formula>24</formula>
    </cfRule>
  </conditionalFormatting>
  <conditionalFormatting sqref="Y3:AA3">
    <cfRule type="cellIs" priority="773" stopIfTrue="1" operator="between">
      <formula>1</formula>
      <formula>24</formula>
    </cfRule>
  </conditionalFormatting>
  <conditionalFormatting sqref="AB3">
    <cfRule type="cellIs" priority="772" stopIfTrue="1" operator="between">
      <formula>1</formula>
      <formula>24</formula>
    </cfRule>
  </conditionalFormatting>
  <conditionalFormatting sqref="AC3">
    <cfRule type="cellIs" priority="771" stopIfTrue="1" operator="between">
      <formula>1</formula>
      <formula>24</formula>
    </cfRule>
  </conditionalFormatting>
  <conditionalFormatting sqref="AD3">
    <cfRule type="cellIs" priority="770" stopIfTrue="1" operator="between">
      <formula>1</formula>
      <formula>24</formula>
    </cfRule>
  </conditionalFormatting>
  <conditionalFormatting sqref="AE3">
    <cfRule type="cellIs" priority="769" stopIfTrue="1" operator="between">
      <formula>1</formula>
      <formula>24</formula>
    </cfRule>
  </conditionalFormatting>
  <conditionalFormatting sqref="AG3:AH3">
    <cfRule type="cellIs" priority="768" stopIfTrue="1" operator="between">
      <formula>1</formula>
      <formula>24</formula>
    </cfRule>
  </conditionalFormatting>
  <conditionalFormatting sqref="Y3">
    <cfRule type="cellIs" priority="767" stopIfTrue="1" operator="between">
      <formula>1</formula>
      <formula>24</formula>
    </cfRule>
  </conditionalFormatting>
  <conditionalFormatting sqref="AG3:AH3">
    <cfRule type="cellIs" priority="766" stopIfTrue="1" operator="between">
      <formula>1</formula>
      <formula>24</formula>
    </cfRule>
  </conditionalFormatting>
  <conditionalFormatting sqref="AB3">
    <cfRule type="cellIs" priority="765" stopIfTrue="1" operator="between">
      <formula>1</formula>
      <formula>24</formula>
    </cfRule>
  </conditionalFormatting>
  <conditionalFormatting sqref="U3">
    <cfRule type="cellIs" priority="764" stopIfTrue="1" operator="between">
      <formula>1</formula>
      <formula>24</formula>
    </cfRule>
  </conditionalFormatting>
  <conditionalFormatting sqref="AG3:AH3">
    <cfRule type="cellIs" priority="763" stopIfTrue="1" operator="between">
      <formula>1</formula>
      <formula>24</formula>
    </cfRule>
  </conditionalFormatting>
  <conditionalFormatting sqref="K3">
    <cfRule type="cellIs" priority="762" stopIfTrue="1" operator="between">
      <formula>1</formula>
      <formula>24</formula>
    </cfRule>
  </conditionalFormatting>
  <conditionalFormatting sqref="AB3">
    <cfRule type="cellIs" priority="761" stopIfTrue="1" operator="between">
      <formula>1</formula>
      <formula>24</formula>
    </cfRule>
  </conditionalFormatting>
  <conditionalFormatting sqref="U3">
    <cfRule type="cellIs" priority="760" stopIfTrue="1" operator="between">
      <formula>1</formula>
      <formula>24</formula>
    </cfRule>
  </conditionalFormatting>
  <conditionalFormatting sqref="AB3">
    <cfRule type="cellIs" priority="759" stopIfTrue="1" operator="between">
      <formula>1</formula>
      <formula>24</formula>
    </cfRule>
  </conditionalFormatting>
  <conditionalFormatting sqref="AG3:AH3">
    <cfRule type="cellIs" priority="758" stopIfTrue="1" operator="between">
      <formula>1</formula>
      <formula>24</formula>
    </cfRule>
  </conditionalFormatting>
  <conditionalFormatting sqref="AG3:AH3">
    <cfRule type="cellIs" priority="757" stopIfTrue="1" operator="between">
      <formula>1</formula>
      <formula>24</formula>
    </cfRule>
  </conditionalFormatting>
  <conditionalFormatting sqref="X3">
    <cfRule type="cellIs" priority="756" stopIfTrue="1" operator="between">
      <formula>1</formula>
      <formula>24</formula>
    </cfRule>
  </conditionalFormatting>
  <conditionalFormatting sqref="AB3">
    <cfRule type="cellIs" priority="755" stopIfTrue="1" operator="between">
      <formula>1</formula>
      <formula>24</formula>
    </cfRule>
  </conditionalFormatting>
  <conditionalFormatting sqref="R3:AD3">
    <cfRule type="cellIs" priority="754" stopIfTrue="1" operator="between">
      <formula>1</formula>
      <formula>24</formula>
    </cfRule>
  </conditionalFormatting>
  <conditionalFormatting sqref="R3">
    <cfRule type="cellIs" priority="753" stopIfTrue="1" operator="between">
      <formula>1</formula>
      <formula>24</formula>
    </cfRule>
  </conditionalFormatting>
  <conditionalFormatting sqref="S3">
    <cfRule type="cellIs" priority="752" stopIfTrue="1" operator="between">
      <formula>1</formula>
      <formula>24</formula>
    </cfRule>
  </conditionalFormatting>
  <conditionalFormatting sqref="T3">
    <cfRule type="cellIs" priority="751" stopIfTrue="1" operator="between">
      <formula>1</formula>
      <formula>24</formula>
    </cfRule>
  </conditionalFormatting>
  <conditionalFormatting sqref="V3:W3">
    <cfRule type="cellIs" priority="750" stopIfTrue="1" operator="between">
      <formula>1</formula>
      <formula>24</formula>
    </cfRule>
  </conditionalFormatting>
  <conditionalFormatting sqref="X3">
    <cfRule type="cellIs" priority="749" stopIfTrue="1" operator="between">
      <formula>1</formula>
      <formula>24</formula>
    </cfRule>
  </conditionalFormatting>
  <conditionalFormatting sqref="Y3:AA3">
    <cfRule type="cellIs" priority="748" stopIfTrue="1" operator="between">
      <formula>1</formula>
      <formula>24</formula>
    </cfRule>
  </conditionalFormatting>
  <conditionalFormatting sqref="AB3">
    <cfRule type="cellIs" priority="747" stopIfTrue="1" operator="between">
      <formula>1</formula>
      <formula>24</formula>
    </cfRule>
  </conditionalFormatting>
  <conditionalFormatting sqref="AC3">
    <cfRule type="cellIs" priority="746" stopIfTrue="1" operator="between">
      <formula>1</formula>
      <formula>24</formula>
    </cfRule>
  </conditionalFormatting>
  <conditionalFormatting sqref="AD3">
    <cfRule type="cellIs" priority="745" stopIfTrue="1" operator="between">
      <formula>1</formula>
      <formula>24</formula>
    </cfRule>
  </conditionalFormatting>
  <conditionalFormatting sqref="AE3">
    <cfRule type="cellIs" priority="744" stopIfTrue="1" operator="between">
      <formula>1</formula>
      <formula>24</formula>
    </cfRule>
  </conditionalFormatting>
  <conditionalFormatting sqref="AB3">
    <cfRule type="cellIs" priority="743" stopIfTrue="1" operator="between">
      <formula>1</formula>
      <formula>24</formula>
    </cfRule>
  </conditionalFormatting>
  <conditionalFormatting sqref="U3">
    <cfRule type="cellIs" priority="742" stopIfTrue="1" operator="between">
      <formula>1</formula>
      <formula>24</formula>
    </cfRule>
  </conditionalFormatting>
  <conditionalFormatting sqref="Y3">
    <cfRule type="cellIs" priority="741" stopIfTrue="1" operator="between">
      <formula>1</formula>
      <formula>24</formula>
    </cfRule>
  </conditionalFormatting>
  <conditionalFormatting sqref="AB3">
    <cfRule type="cellIs" priority="740" stopIfTrue="1" operator="between">
      <formula>1</formula>
      <formula>24</formula>
    </cfRule>
  </conditionalFormatting>
  <conditionalFormatting sqref="K3">
    <cfRule type="cellIs" priority="739" stopIfTrue="1" operator="between">
      <formula>1</formula>
      <formula>24</formula>
    </cfRule>
  </conditionalFormatting>
  <conditionalFormatting sqref="K3">
    <cfRule type="cellIs" priority="738" stopIfTrue="1" operator="between">
      <formula>1</formula>
      <formula>24</formula>
    </cfRule>
  </conditionalFormatting>
  <conditionalFormatting sqref="U3">
    <cfRule type="cellIs" priority="737" stopIfTrue="1" operator="between">
      <formula>1</formula>
      <formula>24</formula>
    </cfRule>
  </conditionalFormatting>
  <conditionalFormatting sqref="AB3">
    <cfRule type="cellIs" priority="736" stopIfTrue="1" operator="between">
      <formula>1</formula>
      <formula>24</formula>
    </cfRule>
  </conditionalFormatting>
  <conditionalFormatting sqref="AB3">
    <cfRule type="cellIs" priority="735" stopIfTrue="1" operator="between">
      <formula>1</formula>
      <formula>24</formula>
    </cfRule>
  </conditionalFormatting>
  <conditionalFormatting sqref="AB3">
    <cfRule type="cellIs" priority="734" stopIfTrue="1" operator="between">
      <formula>1</formula>
      <formula>24</formula>
    </cfRule>
  </conditionalFormatting>
  <conditionalFormatting sqref="AB3">
    <cfRule type="cellIs" priority="733" stopIfTrue="1" operator="between">
      <formula>1</formula>
      <formula>24</formula>
    </cfRule>
  </conditionalFormatting>
  <conditionalFormatting sqref="AB3">
    <cfRule type="cellIs" priority="732" stopIfTrue="1" operator="between">
      <formula>1</formula>
      <formula>24</formula>
    </cfRule>
  </conditionalFormatting>
  <conditionalFormatting sqref="AB3">
    <cfRule type="cellIs" priority="731" stopIfTrue="1" operator="between">
      <formula>1</formula>
      <formula>24</formula>
    </cfRule>
  </conditionalFormatting>
  <conditionalFormatting sqref="AG3:AH3">
    <cfRule type="cellIs" priority="730" stopIfTrue="1" operator="between">
      <formula>1</formula>
      <formula>24</formula>
    </cfRule>
  </conditionalFormatting>
  <conditionalFormatting sqref="AG3:AH3">
    <cfRule type="cellIs" priority="729" stopIfTrue="1" operator="between">
      <formula>1</formula>
      <formula>24</formula>
    </cfRule>
  </conditionalFormatting>
  <conditionalFormatting sqref="AG3:AH3">
    <cfRule type="cellIs" priority="728" stopIfTrue="1" operator="between">
      <formula>1</formula>
      <formula>24</formula>
    </cfRule>
  </conditionalFormatting>
  <conditionalFormatting sqref="AG3:AH3">
    <cfRule type="cellIs" priority="727" stopIfTrue="1" operator="between">
      <formula>1</formula>
      <formula>24</formula>
    </cfRule>
  </conditionalFormatting>
  <conditionalFormatting sqref="X3">
    <cfRule type="cellIs" priority="726" stopIfTrue="1" operator="between">
      <formula>1</formula>
      <formula>24</formula>
    </cfRule>
  </conditionalFormatting>
  <conditionalFormatting sqref="AB3">
    <cfRule type="cellIs" priority="725" stopIfTrue="1" operator="between">
      <formula>1</formula>
      <formula>24</formula>
    </cfRule>
  </conditionalFormatting>
  <conditionalFormatting sqref="Y3">
    <cfRule type="cellIs" priority="724" stopIfTrue="1" operator="between">
      <formula>1</formula>
      <formula>24</formula>
    </cfRule>
  </conditionalFormatting>
  <conditionalFormatting sqref="U3">
    <cfRule type="cellIs" priority="723" stopIfTrue="1" operator="between">
      <formula>1</formula>
      <formula>24</formula>
    </cfRule>
  </conditionalFormatting>
  <conditionalFormatting sqref="Y3:Z3">
    <cfRule type="cellIs" priority="722" stopIfTrue="1" operator="between">
      <formula>1</formula>
      <formula>24</formula>
    </cfRule>
  </conditionalFormatting>
  <conditionalFormatting sqref="Z3:AA3">
    <cfRule type="cellIs" priority="721" stopIfTrue="1" operator="between">
      <formula>1</formula>
      <formula>24</formula>
    </cfRule>
  </conditionalFormatting>
  <conditionalFormatting sqref="AB3">
    <cfRule type="cellIs" priority="720" stopIfTrue="1" operator="between">
      <formula>1</formula>
      <formula>24</formula>
    </cfRule>
  </conditionalFormatting>
  <conditionalFormatting sqref="Y3">
    <cfRule type="cellIs" priority="719" stopIfTrue="1" operator="between">
      <formula>1</formula>
      <formula>24</formula>
    </cfRule>
  </conditionalFormatting>
  <conditionalFormatting sqref="V3">
    <cfRule type="cellIs" priority="718" stopIfTrue="1" operator="between">
      <formula>1</formula>
      <formula>24</formula>
    </cfRule>
  </conditionalFormatting>
  <conditionalFormatting sqref="V3">
    <cfRule type="cellIs" priority="717" stopIfTrue="1" operator="between">
      <formula>1</formula>
      <formula>24</formula>
    </cfRule>
  </conditionalFormatting>
  <conditionalFormatting sqref="AD3">
    <cfRule type="cellIs" priority="716" stopIfTrue="1" operator="between">
      <formula>1</formula>
      <formula>24</formula>
    </cfRule>
  </conditionalFormatting>
  <conditionalFormatting sqref="AD3">
    <cfRule type="cellIs" priority="715" stopIfTrue="1" operator="between">
      <formula>1</formula>
      <formula>24</formula>
    </cfRule>
  </conditionalFormatting>
  <conditionalFormatting sqref="R3">
    <cfRule type="cellIs" priority="714" stopIfTrue="1" operator="between">
      <formula>1</formula>
      <formula>24</formula>
    </cfRule>
  </conditionalFormatting>
  <conditionalFormatting sqref="R3">
    <cfRule type="cellIs" priority="713" stopIfTrue="1" operator="between">
      <formula>1</formula>
      <formula>24</formula>
    </cfRule>
  </conditionalFormatting>
  <conditionalFormatting sqref="R3">
    <cfRule type="cellIs" priority="712" stopIfTrue="1" operator="between">
      <formula>1</formula>
      <formula>24</formula>
    </cfRule>
  </conditionalFormatting>
  <conditionalFormatting sqref="R3">
    <cfRule type="cellIs" priority="711" stopIfTrue="1" operator="between">
      <formula>1</formula>
      <formula>24</formula>
    </cfRule>
  </conditionalFormatting>
  <conditionalFormatting sqref="S3">
    <cfRule type="cellIs" priority="710" stopIfTrue="1" operator="between">
      <formula>1</formula>
      <formula>24</formula>
    </cfRule>
  </conditionalFormatting>
  <conditionalFormatting sqref="S3">
    <cfRule type="cellIs" priority="709" stopIfTrue="1" operator="between">
      <formula>1</formula>
      <formula>24</formula>
    </cfRule>
  </conditionalFormatting>
  <conditionalFormatting sqref="U3">
    <cfRule type="cellIs" priority="708" stopIfTrue="1" operator="between">
      <formula>1</formula>
      <formula>24</formula>
    </cfRule>
  </conditionalFormatting>
  <conditionalFormatting sqref="Y3:Z3">
    <cfRule type="cellIs" priority="707" stopIfTrue="1" operator="between">
      <formula>1</formula>
      <formula>24</formula>
    </cfRule>
  </conditionalFormatting>
  <conditionalFormatting sqref="T3:Z3">
    <cfRule type="cellIs" priority="706" stopIfTrue="1" operator="between">
      <formula>1</formula>
      <formula>24</formula>
    </cfRule>
  </conditionalFormatting>
  <conditionalFormatting sqref="X3">
    <cfRule type="cellIs" priority="705" stopIfTrue="1" operator="between">
      <formula>1</formula>
      <formula>24</formula>
    </cfRule>
  </conditionalFormatting>
  <conditionalFormatting sqref="U3:W3">
    <cfRule type="cellIs" priority="704" stopIfTrue="1" operator="between">
      <formula>1</formula>
      <formula>24</formula>
    </cfRule>
  </conditionalFormatting>
  <conditionalFormatting sqref="X3">
    <cfRule type="cellIs" priority="703" stopIfTrue="1" operator="between">
      <formula>1</formula>
      <formula>24</formula>
    </cfRule>
  </conditionalFormatting>
  <conditionalFormatting sqref="X3">
    <cfRule type="cellIs" priority="702" stopIfTrue="1" operator="between">
      <formula>1</formula>
      <formula>24</formula>
    </cfRule>
  </conditionalFormatting>
  <conditionalFormatting sqref="X3">
    <cfRule type="cellIs" priority="701" stopIfTrue="1" operator="between">
      <formula>1</formula>
      <formula>24</formula>
    </cfRule>
  </conditionalFormatting>
  <conditionalFormatting sqref="X3">
    <cfRule type="cellIs" priority="700" stopIfTrue="1" operator="between">
      <formula>1</formula>
      <formula>24</formula>
    </cfRule>
  </conditionalFormatting>
  <conditionalFormatting sqref="X3">
    <cfRule type="cellIs" priority="699" stopIfTrue="1" operator="between">
      <formula>1</formula>
      <formula>24</formula>
    </cfRule>
  </conditionalFormatting>
  <conditionalFormatting sqref="X3">
    <cfRule type="cellIs" priority="698" stopIfTrue="1" operator="between">
      <formula>1</formula>
      <formula>24</formula>
    </cfRule>
  </conditionalFormatting>
  <conditionalFormatting sqref="X3">
    <cfRule type="cellIs" priority="697" stopIfTrue="1" operator="between">
      <formula>1</formula>
      <formula>24</formula>
    </cfRule>
  </conditionalFormatting>
  <conditionalFormatting sqref="X3">
    <cfRule type="cellIs" priority="696" stopIfTrue="1" operator="between">
      <formula>1</formula>
      <formula>24</formula>
    </cfRule>
  </conditionalFormatting>
  <conditionalFormatting sqref="X3">
    <cfRule type="cellIs" priority="695" stopIfTrue="1" operator="between">
      <formula>1</formula>
      <formula>24</formula>
    </cfRule>
  </conditionalFormatting>
  <conditionalFormatting sqref="X3">
    <cfRule type="cellIs" priority="694" stopIfTrue="1" operator="between">
      <formula>1</formula>
      <formula>24</formula>
    </cfRule>
  </conditionalFormatting>
  <conditionalFormatting sqref="X3">
    <cfRule type="cellIs" priority="693" stopIfTrue="1" operator="between">
      <formula>1</formula>
      <formula>24</formula>
    </cfRule>
  </conditionalFormatting>
  <conditionalFormatting sqref="X3">
    <cfRule type="cellIs" priority="692" stopIfTrue="1" operator="between">
      <formula>1</formula>
      <formula>24</formula>
    </cfRule>
  </conditionalFormatting>
  <conditionalFormatting sqref="X3">
    <cfRule type="cellIs" priority="691" stopIfTrue="1" operator="between">
      <formula>1</formula>
      <formula>24</formula>
    </cfRule>
  </conditionalFormatting>
  <conditionalFormatting sqref="X3">
    <cfRule type="cellIs" priority="690" stopIfTrue="1" operator="between">
      <formula>1</formula>
      <formula>24</formula>
    </cfRule>
  </conditionalFormatting>
  <conditionalFormatting sqref="X3">
    <cfRule type="cellIs" priority="689" stopIfTrue="1" operator="between">
      <formula>1</formula>
      <formula>24</formula>
    </cfRule>
  </conditionalFormatting>
  <conditionalFormatting sqref="X3">
    <cfRule type="cellIs" priority="688" stopIfTrue="1" operator="between">
      <formula>1</formula>
      <formula>24</formula>
    </cfRule>
  </conditionalFormatting>
  <conditionalFormatting sqref="X3">
    <cfRule type="cellIs" priority="687" stopIfTrue="1" operator="between">
      <formula>1</formula>
      <formula>24</formula>
    </cfRule>
  </conditionalFormatting>
  <conditionalFormatting sqref="X3">
    <cfRule type="cellIs" priority="686" stopIfTrue="1" operator="between">
      <formula>1</formula>
      <formula>24</formula>
    </cfRule>
  </conditionalFormatting>
  <conditionalFormatting sqref="X3">
    <cfRule type="cellIs" priority="685" stopIfTrue="1" operator="between">
      <formula>1</formula>
      <formula>24</formula>
    </cfRule>
  </conditionalFormatting>
  <conditionalFormatting sqref="X3">
    <cfRule type="cellIs" priority="684" stopIfTrue="1" operator="between">
      <formula>1</formula>
      <formula>24</formula>
    </cfRule>
  </conditionalFormatting>
  <conditionalFormatting sqref="X3">
    <cfRule type="cellIs" priority="683" stopIfTrue="1" operator="between">
      <formula>1</formula>
      <formula>24</formula>
    </cfRule>
  </conditionalFormatting>
  <conditionalFormatting sqref="X3">
    <cfRule type="cellIs" priority="682" stopIfTrue="1" operator="between">
      <formula>1</formula>
      <formula>24</formula>
    </cfRule>
  </conditionalFormatting>
  <conditionalFormatting sqref="X3">
    <cfRule type="cellIs" priority="681" stopIfTrue="1" operator="between">
      <formula>1</formula>
      <formula>24</formula>
    </cfRule>
  </conditionalFormatting>
  <conditionalFormatting sqref="X3">
    <cfRule type="cellIs" priority="680" stopIfTrue="1" operator="between">
      <formula>1</formula>
      <formula>24</formula>
    </cfRule>
  </conditionalFormatting>
  <conditionalFormatting sqref="X3">
    <cfRule type="cellIs" priority="679" stopIfTrue="1" operator="between">
      <formula>1</formula>
      <formula>24</formula>
    </cfRule>
  </conditionalFormatting>
  <conditionalFormatting sqref="X3">
    <cfRule type="cellIs" priority="678" stopIfTrue="1" operator="between">
      <formula>1</formula>
      <formula>24</formula>
    </cfRule>
  </conditionalFormatting>
  <conditionalFormatting sqref="X3">
    <cfRule type="cellIs" priority="677" stopIfTrue="1" operator="between">
      <formula>1</formula>
      <formula>24</formula>
    </cfRule>
  </conditionalFormatting>
  <conditionalFormatting sqref="X3">
    <cfRule type="cellIs" priority="676" stopIfTrue="1" operator="between">
      <formula>1</formula>
      <formula>24</formula>
    </cfRule>
  </conditionalFormatting>
  <conditionalFormatting sqref="X3">
    <cfRule type="cellIs" priority="675" stopIfTrue="1" operator="between">
      <formula>1</formula>
      <formula>24</formula>
    </cfRule>
  </conditionalFormatting>
  <conditionalFormatting sqref="X3">
    <cfRule type="cellIs" priority="674" stopIfTrue="1" operator="between">
      <formula>1</formula>
      <formula>24</formula>
    </cfRule>
  </conditionalFormatting>
  <conditionalFormatting sqref="X3">
    <cfRule type="cellIs" priority="673" stopIfTrue="1" operator="between">
      <formula>1</formula>
      <formula>24</formula>
    </cfRule>
  </conditionalFormatting>
  <conditionalFormatting sqref="X3">
    <cfRule type="cellIs" priority="672" stopIfTrue="1" operator="between">
      <formula>1</formula>
      <formula>24</formula>
    </cfRule>
  </conditionalFormatting>
  <conditionalFormatting sqref="X3">
    <cfRule type="cellIs" priority="671" stopIfTrue="1" operator="between">
      <formula>1</formula>
      <formula>24</formula>
    </cfRule>
  </conditionalFormatting>
  <conditionalFormatting sqref="X3">
    <cfRule type="cellIs" priority="670" stopIfTrue="1" operator="between">
      <formula>1</formula>
      <formula>24</formula>
    </cfRule>
  </conditionalFormatting>
  <conditionalFormatting sqref="X3">
    <cfRule type="cellIs" priority="669" stopIfTrue="1" operator="between">
      <formula>1</formula>
      <formula>24</formula>
    </cfRule>
  </conditionalFormatting>
  <conditionalFormatting sqref="X3">
    <cfRule type="cellIs" priority="668" stopIfTrue="1" operator="between">
      <formula>1</formula>
      <formula>24</formula>
    </cfRule>
  </conditionalFormatting>
  <conditionalFormatting sqref="X3">
    <cfRule type="cellIs" priority="667" stopIfTrue="1" operator="between">
      <formula>1</formula>
      <formula>24</formula>
    </cfRule>
  </conditionalFormatting>
  <conditionalFormatting sqref="X3">
    <cfRule type="cellIs" priority="666" stopIfTrue="1" operator="between">
      <formula>1</formula>
      <formula>24</formula>
    </cfRule>
  </conditionalFormatting>
  <conditionalFormatting sqref="X3">
    <cfRule type="cellIs" priority="665" stopIfTrue="1" operator="between">
      <formula>1</formula>
      <formula>24</formula>
    </cfRule>
  </conditionalFormatting>
  <conditionalFormatting sqref="X3">
    <cfRule type="cellIs" priority="664" stopIfTrue="1" operator="between">
      <formula>1</formula>
      <formula>24</formula>
    </cfRule>
  </conditionalFormatting>
  <conditionalFormatting sqref="X3">
    <cfRule type="cellIs" priority="663" stopIfTrue="1" operator="between">
      <formula>1</formula>
      <formula>24</formula>
    </cfRule>
  </conditionalFormatting>
  <conditionalFormatting sqref="X3">
    <cfRule type="cellIs" priority="662" stopIfTrue="1" operator="between">
      <formula>1</formula>
      <formula>24</formula>
    </cfRule>
  </conditionalFormatting>
  <conditionalFormatting sqref="X3">
    <cfRule type="cellIs" priority="661" stopIfTrue="1" operator="between">
      <formula>1</formula>
      <formula>24</formula>
    </cfRule>
  </conditionalFormatting>
  <conditionalFormatting sqref="X3">
    <cfRule type="cellIs" priority="660" stopIfTrue="1" operator="between">
      <formula>1</formula>
      <formula>24</formula>
    </cfRule>
  </conditionalFormatting>
  <conditionalFormatting sqref="X3">
    <cfRule type="cellIs" priority="659" stopIfTrue="1" operator="between">
      <formula>1</formula>
      <formula>24</formula>
    </cfRule>
  </conditionalFormatting>
  <conditionalFormatting sqref="X3">
    <cfRule type="cellIs" priority="658" stopIfTrue="1" operator="between">
      <formula>1</formula>
      <formula>24</formula>
    </cfRule>
  </conditionalFormatting>
  <conditionalFormatting sqref="X3">
    <cfRule type="cellIs" priority="657" stopIfTrue="1" operator="between">
      <formula>1</formula>
      <formula>24</formula>
    </cfRule>
  </conditionalFormatting>
  <conditionalFormatting sqref="X3">
    <cfRule type="cellIs" priority="656" stopIfTrue="1" operator="between">
      <formula>1</formula>
      <formula>24</formula>
    </cfRule>
  </conditionalFormatting>
  <conditionalFormatting sqref="X3">
    <cfRule type="cellIs" priority="655" stopIfTrue="1" operator="between">
      <formula>1</formula>
      <formula>24</formula>
    </cfRule>
  </conditionalFormatting>
  <conditionalFormatting sqref="X3">
    <cfRule type="cellIs" priority="654" stopIfTrue="1" operator="between">
      <formula>1</formula>
      <formula>24</formula>
    </cfRule>
  </conditionalFormatting>
  <conditionalFormatting sqref="X3">
    <cfRule type="cellIs" priority="653" stopIfTrue="1" operator="between">
      <formula>1</formula>
      <formula>24</formula>
    </cfRule>
  </conditionalFormatting>
  <conditionalFormatting sqref="X3">
    <cfRule type="cellIs" priority="652" stopIfTrue="1" operator="between">
      <formula>1</formula>
      <formula>24</formula>
    </cfRule>
  </conditionalFormatting>
  <conditionalFormatting sqref="X3">
    <cfRule type="cellIs" priority="651" stopIfTrue="1" operator="between">
      <formula>1</formula>
      <formula>24</formula>
    </cfRule>
  </conditionalFormatting>
  <conditionalFormatting sqref="X3">
    <cfRule type="cellIs" priority="650" stopIfTrue="1" operator="between">
      <formula>1</formula>
      <formula>24</formula>
    </cfRule>
  </conditionalFormatting>
  <conditionalFormatting sqref="X3">
    <cfRule type="cellIs" priority="649" stopIfTrue="1" operator="between">
      <formula>1</formula>
      <formula>24</formula>
    </cfRule>
  </conditionalFormatting>
  <conditionalFormatting sqref="X3">
    <cfRule type="cellIs" priority="648" stopIfTrue="1" operator="between">
      <formula>1</formula>
      <formula>24</formula>
    </cfRule>
  </conditionalFormatting>
  <conditionalFormatting sqref="X3">
    <cfRule type="cellIs" priority="647" stopIfTrue="1" operator="between">
      <formula>1</formula>
      <formula>24</formula>
    </cfRule>
  </conditionalFormatting>
  <conditionalFormatting sqref="X3">
    <cfRule type="cellIs" priority="646" stopIfTrue="1" operator="between">
      <formula>1</formula>
      <formula>24</formula>
    </cfRule>
  </conditionalFormatting>
  <conditionalFormatting sqref="T3:W3 Y3:Z3">
    <cfRule type="cellIs" priority="645" stopIfTrue="1" operator="between">
      <formula>1</formula>
      <formula>24</formula>
    </cfRule>
  </conditionalFormatting>
  <conditionalFormatting sqref="X3">
    <cfRule type="cellIs" priority="644" stopIfTrue="1" operator="between">
      <formula>1</formula>
      <formula>24</formula>
    </cfRule>
  </conditionalFormatting>
  <conditionalFormatting sqref="X3">
    <cfRule type="cellIs" priority="643" stopIfTrue="1" operator="between">
      <formula>1</formula>
      <formula>24</formula>
    </cfRule>
  </conditionalFormatting>
  <conditionalFormatting sqref="X3">
    <cfRule type="cellIs" priority="642" stopIfTrue="1" operator="between">
      <formula>1</formula>
      <formula>24</formula>
    </cfRule>
  </conditionalFormatting>
  <conditionalFormatting sqref="X3">
    <cfRule type="cellIs" priority="641" stopIfTrue="1" operator="between">
      <formula>1</formula>
      <formula>24</formula>
    </cfRule>
  </conditionalFormatting>
  <conditionalFormatting sqref="X3">
    <cfRule type="cellIs" priority="640" stopIfTrue="1" operator="between">
      <formula>1</formula>
      <formula>24</formula>
    </cfRule>
  </conditionalFormatting>
  <conditionalFormatting sqref="X3">
    <cfRule type="cellIs" priority="639" stopIfTrue="1" operator="between">
      <formula>1</formula>
      <formula>24</formula>
    </cfRule>
  </conditionalFormatting>
  <conditionalFormatting sqref="X3">
    <cfRule type="cellIs" priority="638" stopIfTrue="1" operator="between">
      <formula>1</formula>
      <formula>24</formula>
    </cfRule>
  </conditionalFormatting>
  <conditionalFormatting sqref="X3">
    <cfRule type="cellIs" priority="637" stopIfTrue="1" operator="between">
      <formula>1</formula>
      <formula>24</formula>
    </cfRule>
  </conditionalFormatting>
  <conditionalFormatting sqref="X3">
    <cfRule type="cellIs" priority="636" stopIfTrue="1" operator="between">
      <formula>1</formula>
      <formula>24</formula>
    </cfRule>
  </conditionalFormatting>
  <conditionalFormatting sqref="X3">
    <cfRule type="cellIs" priority="635" stopIfTrue="1" operator="between">
      <formula>1</formula>
      <formula>24</formula>
    </cfRule>
  </conditionalFormatting>
  <conditionalFormatting sqref="X3">
    <cfRule type="cellIs" priority="634" stopIfTrue="1" operator="between">
      <formula>1</formula>
      <formula>24</formula>
    </cfRule>
  </conditionalFormatting>
  <conditionalFormatting sqref="X3">
    <cfRule type="cellIs" priority="633" stopIfTrue="1" operator="between">
      <formula>1</formula>
      <formula>24</formula>
    </cfRule>
  </conditionalFormatting>
  <conditionalFormatting sqref="X3">
    <cfRule type="cellIs" priority="632" stopIfTrue="1" operator="between">
      <formula>1</formula>
      <formula>24</formula>
    </cfRule>
  </conditionalFormatting>
  <conditionalFormatting sqref="X3">
    <cfRule type="cellIs" priority="631" stopIfTrue="1" operator="between">
      <formula>1</formula>
      <formula>24</formula>
    </cfRule>
  </conditionalFormatting>
  <conditionalFormatting sqref="X3">
    <cfRule type="cellIs" priority="630" stopIfTrue="1" operator="between">
      <formula>1</formula>
      <formula>24</formula>
    </cfRule>
  </conditionalFormatting>
  <conditionalFormatting sqref="X3">
    <cfRule type="cellIs" priority="629" stopIfTrue="1" operator="between">
      <formula>1</formula>
      <formula>24</formula>
    </cfRule>
  </conditionalFormatting>
  <conditionalFormatting sqref="X3">
    <cfRule type="cellIs" priority="628" stopIfTrue="1" operator="between">
      <formula>1</formula>
      <formula>24</formula>
    </cfRule>
  </conditionalFormatting>
  <conditionalFormatting sqref="X3">
    <cfRule type="cellIs" priority="627" stopIfTrue="1" operator="between">
      <formula>1</formula>
      <formula>24</formula>
    </cfRule>
  </conditionalFormatting>
  <conditionalFormatting sqref="X3">
    <cfRule type="cellIs" priority="626" stopIfTrue="1" operator="between">
      <formula>1</formula>
      <formula>24</formula>
    </cfRule>
  </conditionalFormatting>
  <conditionalFormatting sqref="X3">
    <cfRule type="cellIs" priority="625" stopIfTrue="1" operator="between">
      <formula>1</formula>
      <formula>24</formula>
    </cfRule>
  </conditionalFormatting>
  <conditionalFormatting sqref="X3">
    <cfRule type="cellIs" priority="624" stopIfTrue="1" operator="between">
      <formula>1</formula>
      <formula>24</formula>
    </cfRule>
  </conditionalFormatting>
  <conditionalFormatting sqref="X3">
    <cfRule type="cellIs" priority="623" stopIfTrue="1" operator="between">
      <formula>1</formula>
      <formula>24</formula>
    </cfRule>
  </conditionalFormatting>
  <conditionalFormatting sqref="X3">
    <cfRule type="cellIs" priority="622" stopIfTrue="1" operator="between">
      <formula>1</formula>
      <formula>24</formula>
    </cfRule>
  </conditionalFormatting>
  <conditionalFormatting sqref="X3">
    <cfRule type="cellIs" priority="621" stopIfTrue="1" operator="between">
      <formula>1</formula>
      <formula>24</formula>
    </cfRule>
  </conditionalFormatting>
  <conditionalFormatting sqref="X3">
    <cfRule type="cellIs" priority="620" stopIfTrue="1" operator="between">
      <formula>1</formula>
      <formula>24</formula>
    </cfRule>
  </conditionalFormatting>
  <conditionalFormatting sqref="X3">
    <cfRule type="cellIs" priority="619" stopIfTrue="1" operator="between">
      <formula>1</formula>
      <formula>24</formula>
    </cfRule>
  </conditionalFormatting>
  <conditionalFormatting sqref="X3">
    <cfRule type="cellIs" priority="618" stopIfTrue="1" operator="between">
      <formula>1</formula>
      <formula>24</formula>
    </cfRule>
  </conditionalFormatting>
  <conditionalFormatting sqref="X3">
    <cfRule type="cellIs" priority="617" stopIfTrue="1" operator="between">
      <formula>1</formula>
      <formula>24</formula>
    </cfRule>
  </conditionalFormatting>
  <conditionalFormatting sqref="X3">
    <cfRule type="cellIs" priority="616" stopIfTrue="1" operator="between">
      <formula>1</formula>
      <formula>24</formula>
    </cfRule>
  </conditionalFormatting>
  <conditionalFormatting sqref="X3">
    <cfRule type="cellIs" priority="615" stopIfTrue="1" operator="between">
      <formula>1</formula>
      <formula>24</formula>
    </cfRule>
  </conditionalFormatting>
  <conditionalFormatting sqref="X3">
    <cfRule type="cellIs" priority="614" stopIfTrue="1" operator="between">
      <formula>1</formula>
      <formula>24</formula>
    </cfRule>
  </conditionalFormatting>
  <conditionalFormatting sqref="X3">
    <cfRule type="cellIs" priority="613" stopIfTrue="1" operator="between">
      <formula>1</formula>
      <formula>24</formula>
    </cfRule>
  </conditionalFormatting>
  <conditionalFormatting sqref="X3">
    <cfRule type="cellIs" priority="612" stopIfTrue="1" operator="between">
      <formula>1</formula>
      <formula>24</formula>
    </cfRule>
  </conditionalFormatting>
  <conditionalFormatting sqref="X3">
    <cfRule type="cellIs" priority="611" stopIfTrue="1" operator="between">
      <formula>1</formula>
      <formula>24</formula>
    </cfRule>
  </conditionalFormatting>
  <conditionalFormatting sqref="X3">
    <cfRule type="cellIs" priority="610" stopIfTrue="1" operator="between">
      <formula>1</formula>
      <formula>24</formula>
    </cfRule>
  </conditionalFormatting>
  <conditionalFormatting sqref="X3">
    <cfRule type="cellIs" priority="609" stopIfTrue="1" operator="between">
      <formula>1</formula>
      <formula>24</formula>
    </cfRule>
  </conditionalFormatting>
  <conditionalFormatting sqref="X3">
    <cfRule type="cellIs" priority="608" stopIfTrue="1" operator="between">
      <formula>1</formula>
      <formula>24</formula>
    </cfRule>
  </conditionalFormatting>
  <conditionalFormatting sqref="X3">
    <cfRule type="cellIs" priority="607" stopIfTrue="1" operator="between">
      <formula>1</formula>
      <formula>24</formula>
    </cfRule>
  </conditionalFormatting>
  <conditionalFormatting sqref="X3">
    <cfRule type="cellIs" priority="606" stopIfTrue="1" operator="between">
      <formula>1</formula>
      <formula>24</formula>
    </cfRule>
  </conditionalFormatting>
  <conditionalFormatting sqref="X3">
    <cfRule type="cellIs" priority="605" stopIfTrue="1" operator="between">
      <formula>1</formula>
      <formula>24</formula>
    </cfRule>
  </conditionalFormatting>
  <conditionalFormatting sqref="X3">
    <cfRule type="cellIs" priority="604" stopIfTrue="1" operator="between">
      <formula>1</formula>
      <formula>24</formula>
    </cfRule>
  </conditionalFormatting>
  <conditionalFormatting sqref="X3">
    <cfRule type="cellIs" priority="603" stopIfTrue="1" operator="between">
      <formula>1</formula>
      <formula>24</formula>
    </cfRule>
  </conditionalFormatting>
  <conditionalFormatting sqref="X3">
    <cfRule type="cellIs" priority="602" stopIfTrue="1" operator="between">
      <formula>1</formula>
      <formula>24</formula>
    </cfRule>
  </conditionalFormatting>
  <conditionalFormatting sqref="X3">
    <cfRule type="cellIs" priority="601" stopIfTrue="1" operator="between">
      <formula>1</formula>
      <formula>24</formula>
    </cfRule>
  </conditionalFormatting>
  <conditionalFormatting sqref="X3">
    <cfRule type="cellIs" priority="600" stopIfTrue="1" operator="between">
      <formula>1</formula>
      <formula>24</formula>
    </cfRule>
  </conditionalFormatting>
  <conditionalFormatting sqref="X3">
    <cfRule type="cellIs" priority="599" stopIfTrue="1" operator="between">
      <formula>1</formula>
      <formula>24</formula>
    </cfRule>
  </conditionalFormatting>
  <conditionalFormatting sqref="X3">
    <cfRule type="cellIs" priority="598" stopIfTrue="1" operator="between">
      <formula>1</formula>
      <formula>24</formula>
    </cfRule>
  </conditionalFormatting>
  <conditionalFormatting sqref="X3">
    <cfRule type="cellIs" priority="597" stopIfTrue="1" operator="between">
      <formula>1</formula>
      <formula>24</formula>
    </cfRule>
  </conditionalFormatting>
  <conditionalFormatting sqref="X3">
    <cfRule type="cellIs" priority="596" stopIfTrue="1" operator="between">
      <formula>1</formula>
      <formula>24</formula>
    </cfRule>
  </conditionalFormatting>
  <conditionalFormatting sqref="X3">
    <cfRule type="cellIs" priority="595" stopIfTrue="1" operator="between">
      <formula>1</formula>
      <formula>24</formula>
    </cfRule>
  </conditionalFormatting>
  <conditionalFormatting sqref="X3">
    <cfRule type="cellIs" priority="594" stopIfTrue="1" operator="between">
      <formula>1</formula>
      <formula>24</formula>
    </cfRule>
  </conditionalFormatting>
  <conditionalFormatting sqref="X3">
    <cfRule type="cellIs" priority="593" stopIfTrue="1" operator="between">
      <formula>1</formula>
      <formula>24</formula>
    </cfRule>
  </conditionalFormatting>
  <conditionalFormatting sqref="X3">
    <cfRule type="cellIs" priority="592" stopIfTrue="1" operator="between">
      <formula>1</formula>
      <formula>24</formula>
    </cfRule>
  </conditionalFormatting>
  <conditionalFormatting sqref="X3">
    <cfRule type="cellIs" priority="591" stopIfTrue="1" operator="between">
      <formula>1</formula>
      <formula>24</formula>
    </cfRule>
  </conditionalFormatting>
  <conditionalFormatting sqref="X3">
    <cfRule type="cellIs" priority="590" stopIfTrue="1" operator="between">
      <formula>1</formula>
      <formula>24</formula>
    </cfRule>
  </conditionalFormatting>
  <conditionalFormatting sqref="X3">
    <cfRule type="cellIs" priority="589" stopIfTrue="1" operator="between">
      <formula>1</formula>
      <formula>24</formula>
    </cfRule>
  </conditionalFormatting>
  <conditionalFormatting sqref="X3">
    <cfRule type="cellIs" priority="588" stopIfTrue="1" operator="between">
      <formula>1</formula>
      <formula>24</formula>
    </cfRule>
  </conditionalFormatting>
  <conditionalFormatting sqref="X3">
    <cfRule type="cellIs" priority="587" stopIfTrue="1" operator="between">
      <formula>1</formula>
      <formula>24</formula>
    </cfRule>
  </conditionalFormatting>
  <conditionalFormatting sqref="X3">
    <cfRule type="cellIs" priority="586" stopIfTrue="1" operator="between">
      <formula>1</formula>
      <formula>24</formula>
    </cfRule>
  </conditionalFormatting>
  <conditionalFormatting sqref="X3">
    <cfRule type="cellIs" priority="585" stopIfTrue="1" operator="between">
      <formula>1</formula>
      <formula>24</formula>
    </cfRule>
  </conditionalFormatting>
  <conditionalFormatting sqref="X3">
    <cfRule type="cellIs" priority="584" stopIfTrue="1" operator="between">
      <formula>1</formula>
      <formula>24</formula>
    </cfRule>
  </conditionalFormatting>
  <conditionalFormatting sqref="X3">
    <cfRule type="cellIs" priority="583" stopIfTrue="1" operator="between">
      <formula>1</formula>
      <formula>24</formula>
    </cfRule>
  </conditionalFormatting>
  <conditionalFormatting sqref="X3">
    <cfRule type="cellIs" priority="582" stopIfTrue="1" operator="between">
      <formula>1</formula>
      <formula>24</formula>
    </cfRule>
  </conditionalFormatting>
  <conditionalFormatting sqref="X3">
    <cfRule type="cellIs" priority="581" stopIfTrue="1" operator="between">
      <formula>1</formula>
      <formula>24</formula>
    </cfRule>
  </conditionalFormatting>
  <conditionalFormatting sqref="X3">
    <cfRule type="cellIs" priority="580" stopIfTrue="1" operator="between">
      <formula>1</formula>
      <formula>24</formula>
    </cfRule>
  </conditionalFormatting>
  <conditionalFormatting sqref="X3">
    <cfRule type="cellIs" priority="579" stopIfTrue="1" operator="between">
      <formula>1</formula>
      <formula>24</formula>
    </cfRule>
  </conditionalFormatting>
  <conditionalFormatting sqref="X3">
    <cfRule type="cellIs" priority="578" stopIfTrue="1" operator="between">
      <formula>1</formula>
      <formula>24</formula>
    </cfRule>
  </conditionalFormatting>
  <conditionalFormatting sqref="X3">
    <cfRule type="cellIs" priority="577" stopIfTrue="1" operator="between">
      <formula>1</formula>
      <formula>24</formula>
    </cfRule>
  </conditionalFormatting>
  <conditionalFormatting sqref="X3">
    <cfRule type="cellIs" priority="576" stopIfTrue="1" operator="between">
      <formula>1</formula>
      <formula>24</formula>
    </cfRule>
  </conditionalFormatting>
  <conditionalFormatting sqref="X3">
    <cfRule type="cellIs" priority="575" stopIfTrue="1" operator="between">
      <formula>1</formula>
      <formula>24</formula>
    </cfRule>
  </conditionalFormatting>
  <conditionalFormatting sqref="X3">
    <cfRule type="cellIs" priority="574" stopIfTrue="1" operator="between">
      <formula>1</formula>
      <formula>24</formula>
    </cfRule>
  </conditionalFormatting>
  <conditionalFormatting sqref="X3">
    <cfRule type="cellIs" priority="573" stopIfTrue="1" operator="between">
      <formula>1</formula>
      <formula>24</formula>
    </cfRule>
  </conditionalFormatting>
  <conditionalFormatting sqref="X3">
    <cfRule type="cellIs" priority="572" stopIfTrue="1" operator="between">
      <formula>1</formula>
      <formula>24</formula>
    </cfRule>
  </conditionalFormatting>
  <conditionalFormatting sqref="X3">
    <cfRule type="cellIs" priority="571" stopIfTrue="1" operator="between">
      <formula>1</formula>
      <formula>24</formula>
    </cfRule>
  </conditionalFormatting>
  <conditionalFormatting sqref="X3">
    <cfRule type="cellIs" priority="570" stopIfTrue="1" operator="between">
      <formula>1</formula>
      <formula>24</formula>
    </cfRule>
  </conditionalFormatting>
  <conditionalFormatting sqref="X3">
    <cfRule type="cellIs" priority="569" stopIfTrue="1" operator="between">
      <formula>1</formula>
      <formula>24</formula>
    </cfRule>
  </conditionalFormatting>
  <conditionalFormatting sqref="X3">
    <cfRule type="cellIs" priority="568" stopIfTrue="1" operator="between">
      <formula>1</formula>
      <formula>24</formula>
    </cfRule>
  </conditionalFormatting>
  <conditionalFormatting sqref="X3">
    <cfRule type="cellIs" priority="567" stopIfTrue="1" operator="between">
      <formula>1</formula>
      <formula>24</formula>
    </cfRule>
  </conditionalFormatting>
  <conditionalFormatting sqref="X3">
    <cfRule type="cellIs" priority="566" stopIfTrue="1" operator="between">
      <formula>1</formula>
      <formula>24</formula>
    </cfRule>
  </conditionalFormatting>
  <conditionalFormatting sqref="X3">
    <cfRule type="cellIs" priority="565" stopIfTrue="1" operator="between">
      <formula>1</formula>
      <formula>24</formula>
    </cfRule>
  </conditionalFormatting>
  <conditionalFormatting sqref="X3">
    <cfRule type="cellIs" priority="564" stopIfTrue="1" operator="between">
      <formula>1</formula>
      <formula>24</formula>
    </cfRule>
  </conditionalFormatting>
  <conditionalFormatting sqref="X3">
    <cfRule type="cellIs" priority="563" stopIfTrue="1" operator="between">
      <formula>1</formula>
      <formula>24</formula>
    </cfRule>
  </conditionalFormatting>
  <conditionalFormatting sqref="X3">
    <cfRule type="cellIs" priority="562" stopIfTrue="1" operator="between">
      <formula>1</formula>
      <formula>24</formula>
    </cfRule>
  </conditionalFormatting>
  <conditionalFormatting sqref="X3">
    <cfRule type="cellIs" priority="561" stopIfTrue="1" operator="between">
      <formula>1</formula>
      <formula>24</formula>
    </cfRule>
  </conditionalFormatting>
  <conditionalFormatting sqref="X3">
    <cfRule type="cellIs" priority="560" stopIfTrue="1" operator="between">
      <formula>1</formula>
      <formula>24</formula>
    </cfRule>
  </conditionalFormatting>
  <conditionalFormatting sqref="X3">
    <cfRule type="cellIs" priority="559" stopIfTrue="1" operator="between">
      <formula>1</formula>
      <formula>24</formula>
    </cfRule>
  </conditionalFormatting>
  <conditionalFormatting sqref="X3">
    <cfRule type="cellIs" priority="558" stopIfTrue="1" operator="between">
      <formula>1</formula>
      <formula>24</formula>
    </cfRule>
  </conditionalFormatting>
  <conditionalFormatting sqref="X3">
    <cfRule type="cellIs" priority="557" stopIfTrue="1" operator="between">
      <formula>1</formula>
      <formula>24</formula>
    </cfRule>
  </conditionalFormatting>
  <conditionalFormatting sqref="X3">
    <cfRule type="cellIs" priority="556" stopIfTrue="1" operator="between">
      <formula>1</formula>
      <formula>24</formula>
    </cfRule>
  </conditionalFormatting>
  <conditionalFormatting sqref="X3">
    <cfRule type="cellIs" priority="555" stopIfTrue="1" operator="between">
      <formula>1</formula>
      <formula>24</formula>
    </cfRule>
  </conditionalFormatting>
  <conditionalFormatting sqref="X3">
    <cfRule type="cellIs" priority="554" stopIfTrue="1" operator="between">
      <formula>1</formula>
      <formula>24</formula>
    </cfRule>
  </conditionalFormatting>
  <conditionalFormatting sqref="X3">
    <cfRule type="cellIs" priority="553" stopIfTrue="1" operator="between">
      <formula>1</formula>
      <formula>24</formula>
    </cfRule>
  </conditionalFormatting>
  <conditionalFormatting sqref="X3">
    <cfRule type="cellIs" priority="552" stopIfTrue="1" operator="between">
      <formula>1</formula>
      <formula>24</formula>
    </cfRule>
  </conditionalFormatting>
  <conditionalFormatting sqref="X3">
    <cfRule type="cellIs" priority="551" stopIfTrue="1" operator="between">
      <formula>1</formula>
      <formula>24</formula>
    </cfRule>
  </conditionalFormatting>
  <conditionalFormatting sqref="X3">
    <cfRule type="cellIs" priority="550" stopIfTrue="1" operator="between">
      <formula>1</formula>
      <formula>24</formula>
    </cfRule>
  </conditionalFormatting>
  <conditionalFormatting sqref="X3">
    <cfRule type="cellIs" priority="549" stopIfTrue="1" operator="between">
      <formula>1</formula>
      <formula>24</formula>
    </cfRule>
  </conditionalFormatting>
  <conditionalFormatting sqref="X3">
    <cfRule type="cellIs" priority="548" stopIfTrue="1" operator="between">
      <formula>1</formula>
      <formula>24</formula>
    </cfRule>
  </conditionalFormatting>
  <conditionalFormatting sqref="X3">
    <cfRule type="cellIs" priority="547" stopIfTrue="1" operator="between">
      <formula>1</formula>
      <formula>24</formula>
    </cfRule>
  </conditionalFormatting>
  <conditionalFormatting sqref="X3">
    <cfRule type="cellIs" priority="546" stopIfTrue="1" operator="between">
      <formula>1</formula>
      <formula>24</formula>
    </cfRule>
  </conditionalFormatting>
  <conditionalFormatting sqref="X3">
    <cfRule type="cellIs" priority="545" stopIfTrue="1" operator="between">
      <formula>1</formula>
      <formula>24</formula>
    </cfRule>
  </conditionalFormatting>
  <conditionalFormatting sqref="X3">
    <cfRule type="cellIs" priority="544" stopIfTrue="1" operator="between">
      <formula>1</formula>
      <formula>24</formula>
    </cfRule>
  </conditionalFormatting>
  <conditionalFormatting sqref="X3">
    <cfRule type="cellIs" priority="543" stopIfTrue="1" operator="between">
      <formula>1</formula>
      <formula>24</formula>
    </cfRule>
  </conditionalFormatting>
  <conditionalFormatting sqref="X3">
    <cfRule type="cellIs" priority="542" stopIfTrue="1" operator="between">
      <formula>1</formula>
      <formula>24</formula>
    </cfRule>
  </conditionalFormatting>
  <conditionalFormatting sqref="X3">
    <cfRule type="cellIs" priority="541" stopIfTrue="1" operator="between">
      <formula>1</formula>
      <formula>24</formula>
    </cfRule>
  </conditionalFormatting>
  <conditionalFormatting sqref="X3">
    <cfRule type="cellIs" priority="540" stopIfTrue="1" operator="between">
      <formula>1</formula>
      <formula>24</formula>
    </cfRule>
  </conditionalFormatting>
  <conditionalFormatting sqref="X3">
    <cfRule type="cellIs" priority="539" stopIfTrue="1" operator="between">
      <formula>1</formula>
      <formula>24</formula>
    </cfRule>
  </conditionalFormatting>
  <conditionalFormatting sqref="X3">
    <cfRule type="cellIs" priority="538" stopIfTrue="1" operator="between">
      <formula>1</formula>
      <formula>24</formula>
    </cfRule>
  </conditionalFormatting>
  <conditionalFormatting sqref="X3">
    <cfRule type="cellIs" priority="537" stopIfTrue="1" operator="between">
      <formula>1</formula>
      <formula>24</formula>
    </cfRule>
  </conditionalFormatting>
  <conditionalFormatting sqref="X3">
    <cfRule type="cellIs" priority="536" stopIfTrue="1" operator="between">
      <formula>1</formula>
      <formula>24</formula>
    </cfRule>
  </conditionalFormatting>
  <conditionalFormatting sqref="X3">
    <cfRule type="cellIs" priority="535" stopIfTrue="1" operator="between">
      <formula>1</formula>
      <formula>24</formula>
    </cfRule>
  </conditionalFormatting>
  <conditionalFormatting sqref="X3">
    <cfRule type="cellIs" priority="534" stopIfTrue="1" operator="between">
      <formula>1</formula>
      <formula>24</formula>
    </cfRule>
  </conditionalFormatting>
  <conditionalFormatting sqref="X3">
    <cfRule type="cellIs" priority="533" stopIfTrue="1" operator="between">
      <formula>1</formula>
      <formula>24</formula>
    </cfRule>
  </conditionalFormatting>
  <conditionalFormatting sqref="X3">
    <cfRule type="cellIs" priority="532" stopIfTrue="1" operator="between">
      <formula>1</formula>
      <formula>24</formula>
    </cfRule>
  </conditionalFormatting>
  <conditionalFormatting sqref="X3">
    <cfRule type="cellIs" priority="531" stopIfTrue="1" operator="between">
      <formula>1</formula>
      <formula>24</formula>
    </cfRule>
  </conditionalFormatting>
  <conditionalFormatting sqref="X3">
    <cfRule type="cellIs" priority="530" stopIfTrue="1" operator="between">
      <formula>1</formula>
      <formula>24</formula>
    </cfRule>
  </conditionalFormatting>
  <conditionalFormatting sqref="X3">
    <cfRule type="cellIs" priority="529" stopIfTrue="1" operator="between">
      <formula>1</formula>
      <formula>24</formula>
    </cfRule>
  </conditionalFormatting>
  <conditionalFormatting sqref="X3">
    <cfRule type="cellIs" priority="528" stopIfTrue="1" operator="between">
      <formula>1</formula>
      <formula>24</formula>
    </cfRule>
  </conditionalFormatting>
  <conditionalFormatting sqref="X3">
    <cfRule type="cellIs" priority="527" stopIfTrue="1" operator="between">
      <formula>1</formula>
      <formula>24</formula>
    </cfRule>
  </conditionalFormatting>
  <conditionalFormatting sqref="X3">
    <cfRule type="cellIs" priority="526" stopIfTrue="1" operator="between">
      <formula>1</formula>
      <formula>24</formula>
    </cfRule>
  </conditionalFormatting>
  <conditionalFormatting sqref="X3">
    <cfRule type="cellIs" priority="525" stopIfTrue="1" operator="between">
      <formula>1</formula>
      <formula>24</formula>
    </cfRule>
  </conditionalFormatting>
  <conditionalFormatting sqref="X3">
    <cfRule type="cellIs" priority="524" stopIfTrue="1" operator="between">
      <formula>1</formula>
      <formula>24</formula>
    </cfRule>
  </conditionalFormatting>
  <conditionalFormatting sqref="X3">
    <cfRule type="cellIs" priority="523" stopIfTrue="1" operator="between">
      <formula>1</formula>
      <formula>24</formula>
    </cfRule>
  </conditionalFormatting>
  <conditionalFormatting sqref="X3">
    <cfRule type="cellIs" priority="522" stopIfTrue="1" operator="between">
      <formula>1</formula>
      <formula>24</formula>
    </cfRule>
  </conditionalFormatting>
  <conditionalFormatting sqref="X3">
    <cfRule type="cellIs" priority="521" stopIfTrue="1" operator="between">
      <formula>1</formula>
      <formula>24</formula>
    </cfRule>
  </conditionalFormatting>
  <conditionalFormatting sqref="X3">
    <cfRule type="cellIs" priority="520" stopIfTrue="1" operator="between">
      <formula>1</formula>
      <formula>24</formula>
    </cfRule>
  </conditionalFormatting>
  <conditionalFormatting sqref="X3">
    <cfRule type="cellIs" priority="519" stopIfTrue="1" operator="between">
      <formula>1</formula>
      <formula>24</formula>
    </cfRule>
  </conditionalFormatting>
  <conditionalFormatting sqref="X3">
    <cfRule type="cellIs" priority="518" stopIfTrue="1" operator="between">
      <formula>1</formula>
      <formula>24</formula>
    </cfRule>
  </conditionalFormatting>
  <conditionalFormatting sqref="X3">
    <cfRule type="cellIs" priority="517" stopIfTrue="1" operator="between">
      <formula>1</formula>
      <formula>24</formula>
    </cfRule>
  </conditionalFormatting>
  <conditionalFormatting sqref="X3">
    <cfRule type="cellIs" priority="516" stopIfTrue="1" operator="between">
      <formula>1</formula>
      <formula>24</formula>
    </cfRule>
  </conditionalFormatting>
  <conditionalFormatting sqref="X3">
    <cfRule type="cellIs" priority="515" stopIfTrue="1" operator="between">
      <formula>1</formula>
      <formula>24</formula>
    </cfRule>
  </conditionalFormatting>
  <conditionalFormatting sqref="X3">
    <cfRule type="cellIs" priority="514" stopIfTrue="1" operator="between">
      <formula>1</formula>
      <formula>24</formula>
    </cfRule>
  </conditionalFormatting>
  <conditionalFormatting sqref="X3">
    <cfRule type="cellIs" priority="513" stopIfTrue="1" operator="between">
      <formula>1</formula>
      <formula>24</formula>
    </cfRule>
  </conditionalFormatting>
  <conditionalFormatting sqref="X3">
    <cfRule type="cellIs" priority="512" stopIfTrue="1" operator="between">
      <formula>1</formula>
      <formula>24</formula>
    </cfRule>
  </conditionalFormatting>
  <conditionalFormatting sqref="X3">
    <cfRule type="cellIs" priority="511" stopIfTrue="1" operator="between">
      <formula>1</formula>
      <formula>24</formula>
    </cfRule>
  </conditionalFormatting>
  <conditionalFormatting sqref="X3">
    <cfRule type="cellIs" priority="510" stopIfTrue="1" operator="between">
      <formula>1</formula>
      <formula>24</formula>
    </cfRule>
  </conditionalFormatting>
  <conditionalFormatting sqref="X3">
    <cfRule type="cellIs" priority="509" stopIfTrue="1" operator="between">
      <formula>1</formula>
      <formula>24</formula>
    </cfRule>
  </conditionalFormatting>
  <conditionalFormatting sqref="X3">
    <cfRule type="cellIs" priority="508" stopIfTrue="1" operator="between">
      <formula>1</formula>
      <formula>24</formula>
    </cfRule>
  </conditionalFormatting>
  <conditionalFormatting sqref="X3">
    <cfRule type="cellIs" priority="507" stopIfTrue="1" operator="between">
      <formula>1</formula>
      <formula>24</formula>
    </cfRule>
  </conditionalFormatting>
  <conditionalFormatting sqref="X3">
    <cfRule type="cellIs" priority="506" stopIfTrue="1" operator="between">
      <formula>1</formula>
      <formula>24</formula>
    </cfRule>
  </conditionalFormatting>
  <conditionalFormatting sqref="X3">
    <cfRule type="cellIs" priority="505" stopIfTrue="1" operator="between">
      <formula>1</formula>
      <formula>24</formula>
    </cfRule>
  </conditionalFormatting>
  <conditionalFormatting sqref="X3">
    <cfRule type="cellIs" priority="504" stopIfTrue="1" operator="between">
      <formula>1</formula>
      <formula>24</formula>
    </cfRule>
  </conditionalFormatting>
  <conditionalFormatting sqref="X3">
    <cfRule type="cellIs" priority="503" stopIfTrue="1" operator="between">
      <formula>1</formula>
      <formula>24</formula>
    </cfRule>
  </conditionalFormatting>
  <conditionalFormatting sqref="X3">
    <cfRule type="cellIs" priority="502" stopIfTrue="1" operator="between">
      <formula>1</formula>
      <formula>24</formula>
    </cfRule>
  </conditionalFormatting>
  <conditionalFormatting sqref="X3">
    <cfRule type="cellIs" priority="501" stopIfTrue="1" operator="between">
      <formula>1</formula>
      <formula>24</formula>
    </cfRule>
  </conditionalFormatting>
  <conditionalFormatting sqref="X3">
    <cfRule type="cellIs" priority="500" stopIfTrue="1" operator="between">
      <formula>1</formula>
      <formula>24</formula>
    </cfRule>
  </conditionalFormatting>
  <conditionalFormatting sqref="X3">
    <cfRule type="cellIs" priority="499" stopIfTrue="1" operator="between">
      <formula>1</formula>
      <formula>24</formula>
    </cfRule>
  </conditionalFormatting>
  <conditionalFormatting sqref="X3">
    <cfRule type="cellIs" priority="498" stopIfTrue="1" operator="between">
      <formula>1</formula>
      <formula>24</formula>
    </cfRule>
  </conditionalFormatting>
  <conditionalFormatting sqref="X3">
    <cfRule type="cellIs" priority="497" stopIfTrue="1" operator="between">
      <formula>1</formula>
      <formula>24</formula>
    </cfRule>
  </conditionalFormatting>
  <conditionalFormatting sqref="X3">
    <cfRule type="cellIs" priority="496" stopIfTrue="1" operator="between">
      <formula>1</formula>
      <formula>24</formula>
    </cfRule>
  </conditionalFormatting>
  <conditionalFormatting sqref="X3">
    <cfRule type="cellIs" priority="495" stopIfTrue="1" operator="between">
      <formula>1</formula>
      <formula>24</formula>
    </cfRule>
  </conditionalFormatting>
  <conditionalFormatting sqref="X3">
    <cfRule type="cellIs" priority="494" stopIfTrue="1" operator="between">
      <formula>1</formula>
      <formula>24</formula>
    </cfRule>
  </conditionalFormatting>
  <conditionalFormatting sqref="X3">
    <cfRule type="cellIs" priority="493" stopIfTrue="1" operator="between">
      <formula>1</formula>
      <formula>24</formula>
    </cfRule>
  </conditionalFormatting>
  <conditionalFormatting sqref="X3">
    <cfRule type="cellIs" priority="492" stopIfTrue="1" operator="between">
      <formula>1</formula>
      <formula>24</formula>
    </cfRule>
  </conditionalFormatting>
  <conditionalFormatting sqref="X3">
    <cfRule type="cellIs" priority="491" stopIfTrue="1" operator="between">
      <formula>1</formula>
      <formula>24</formula>
    </cfRule>
  </conditionalFormatting>
  <conditionalFormatting sqref="X3">
    <cfRule type="cellIs" priority="490" stopIfTrue="1" operator="between">
      <formula>1</formula>
      <formula>24</formula>
    </cfRule>
  </conditionalFormatting>
  <conditionalFormatting sqref="X3">
    <cfRule type="cellIs" priority="489" stopIfTrue="1" operator="between">
      <formula>1</formula>
      <formula>24</formula>
    </cfRule>
  </conditionalFormatting>
  <conditionalFormatting sqref="X3">
    <cfRule type="cellIs" priority="488" stopIfTrue="1" operator="between">
      <formula>1</formula>
      <formula>24</formula>
    </cfRule>
  </conditionalFormatting>
  <conditionalFormatting sqref="X3">
    <cfRule type="cellIs" priority="487" stopIfTrue="1" operator="between">
      <formula>1</formula>
      <formula>24</formula>
    </cfRule>
  </conditionalFormatting>
  <conditionalFormatting sqref="X3">
    <cfRule type="cellIs" priority="486" stopIfTrue="1" operator="between">
      <formula>1</formula>
      <formula>24</formula>
    </cfRule>
  </conditionalFormatting>
  <conditionalFormatting sqref="X3">
    <cfRule type="cellIs" priority="485" stopIfTrue="1" operator="between">
      <formula>1</formula>
      <formula>24</formula>
    </cfRule>
  </conditionalFormatting>
  <conditionalFormatting sqref="X3">
    <cfRule type="cellIs" priority="484" stopIfTrue="1" operator="between">
      <formula>1</formula>
      <formula>24</formula>
    </cfRule>
  </conditionalFormatting>
  <conditionalFormatting sqref="X3">
    <cfRule type="cellIs" priority="483" stopIfTrue="1" operator="between">
      <formula>1</formula>
      <formula>24</formula>
    </cfRule>
  </conditionalFormatting>
  <conditionalFormatting sqref="X3">
    <cfRule type="cellIs" priority="482" stopIfTrue="1" operator="between">
      <formula>1</formula>
      <formula>24</formula>
    </cfRule>
  </conditionalFormatting>
  <conditionalFormatting sqref="X3">
    <cfRule type="cellIs" priority="481" stopIfTrue="1" operator="between">
      <formula>1</formula>
      <formula>24</formula>
    </cfRule>
  </conditionalFormatting>
  <conditionalFormatting sqref="X3">
    <cfRule type="cellIs" priority="480" stopIfTrue="1" operator="between">
      <formula>1</formula>
      <formula>24</formula>
    </cfRule>
  </conditionalFormatting>
  <conditionalFormatting sqref="X3">
    <cfRule type="cellIs" priority="479" stopIfTrue="1" operator="between">
      <formula>1</formula>
      <formula>24</formula>
    </cfRule>
  </conditionalFormatting>
  <conditionalFormatting sqref="X3">
    <cfRule type="cellIs" priority="478" stopIfTrue="1" operator="between">
      <formula>1</formula>
      <formula>24</formula>
    </cfRule>
  </conditionalFormatting>
  <conditionalFormatting sqref="X3">
    <cfRule type="cellIs" priority="477" stopIfTrue="1" operator="between">
      <formula>1</formula>
      <formula>24</formula>
    </cfRule>
  </conditionalFormatting>
  <conditionalFormatting sqref="X3">
    <cfRule type="cellIs" priority="476" stopIfTrue="1" operator="between">
      <formula>1</formula>
      <formula>24</formula>
    </cfRule>
  </conditionalFormatting>
  <conditionalFormatting sqref="X3">
    <cfRule type="cellIs" priority="475" stopIfTrue="1" operator="between">
      <formula>1</formula>
      <formula>24</formula>
    </cfRule>
  </conditionalFormatting>
  <conditionalFormatting sqref="X3">
    <cfRule type="cellIs" priority="474" stopIfTrue="1" operator="between">
      <formula>1</formula>
      <formula>24</formula>
    </cfRule>
  </conditionalFormatting>
  <conditionalFormatting sqref="X3">
    <cfRule type="cellIs" priority="473" stopIfTrue="1" operator="between">
      <formula>1</formula>
      <formula>24</formula>
    </cfRule>
  </conditionalFormatting>
  <conditionalFormatting sqref="X3">
    <cfRule type="cellIs" priority="472" stopIfTrue="1" operator="between">
      <formula>1</formula>
      <formula>24</formula>
    </cfRule>
  </conditionalFormatting>
  <conditionalFormatting sqref="X3">
    <cfRule type="cellIs" priority="471" stopIfTrue="1" operator="between">
      <formula>1</formula>
      <formula>24</formula>
    </cfRule>
  </conditionalFormatting>
  <conditionalFormatting sqref="X3">
    <cfRule type="cellIs" priority="470" stopIfTrue="1" operator="between">
      <formula>1</formula>
      <formula>24</formula>
    </cfRule>
  </conditionalFormatting>
  <conditionalFormatting sqref="X3">
    <cfRule type="cellIs" priority="469" stopIfTrue="1" operator="between">
      <formula>1</formula>
      <formula>24</formula>
    </cfRule>
  </conditionalFormatting>
  <conditionalFormatting sqref="X3">
    <cfRule type="cellIs" priority="468" stopIfTrue="1" operator="between">
      <formula>1</formula>
      <formula>24</formula>
    </cfRule>
  </conditionalFormatting>
  <conditionalFormatting sqref="X3">
    <cfRule type="cellIs" priority="467" stopIfTrue="1" operator="between">
      <formula>1</formula>
      <formula>24</formula>
    </cfRule>
  </conditionalFormatting>
  <conditionalFormatting sqref="X3">
    <cfRule type="cellIs" priority="466" stopIfTrue="1" operator="between">
      <formula>1</formula>
      <formula>24</formula>
    </cfRule>
  </conditionalFormatting>
  <conditionalFormatting sqref="X3">
    <cfRule type="cellIs" priority="465" stopIfTrue="1" operator="between">
      <formula>1</formula>
      <formula>24</formula>
    </cfRule>
  </conditionalFormatting>
  <conditionalFormatting sqref="X3">
    <cfRule type="cellIs" priority="464" stopIfTrue="1" operator="between">
      <formula>1</formula>
      <formula>24</formula>
    </cfRule>
  </conditionalFormatting>
  <conditionalFormatting sqref="X3">
    <cfRule type="cellIs" priority="463" stopIfTrue="1" operator="between">
      <formula>1</formula>
      <formula>24</formula>
    </cfRule>
  </conditionalFormatting>
  <conditionalFormatting sqref="X3">
    <cfRule type="cellIs" priority="462" stopIfTrue="1" operator="between">
      <formula>1</formula>
      <formula>24</formula>
    </cfRule>
  </conditionalFormatting>
  <conditionalFormatting sqref="X3">
    <cfRule type="cellIs" priority="461" stopIfTrue="1" operator="between">
      <formula>1</formula>
      <formula>24</formula>
    </cfRule>
  </conditionalFormatting>
  <conditionalFormatting sqref="X3">
    <cfRule type="cellIs" priority="460" stopIfTrue="1" operator="between">
      <formula>1</formula>
      <formula>24</formula>
    </cfRule>
  </conditionalFormatting>
  <conditionalFormatting sqref="X3">
    <cfRule type="cellIs" priority="459" stopIfTrue="1" operator="between">
      <formula>1</formula>
      <formula>24</formula>
    </cfRule>
  </conditionalFormatting>
  <conditionalFormatting sqref="X3">
    <cfRule type="cellIs" priority="458" stopIfTrue="1" operator="between">
      <formula>1</formula>
      <formula>24</formula>
    </cfRule>
  </conditionalFormatting>
  <conditionalFormatting sqref="X3">
    <cfRule type="cellIs" priority="457" stopIfTrue="1" operator="between">
      <formula>1</formula>
      <formula>24</formula>
    </cfRule>
  </conditionalFormatting>
  <conditionalFormatting sqref="X3">
    <cfRule type="cellIs" priority="456" stopIfTrue="1" operator="between">
      <formula>1</formula>
      <formula>24</formula>
    </cfRule>
  </conditionalFormatting>
  <conditionalFormatting sqref="X3">
    <cfRule type="cellIs" priority="455" stopIfTrue="1" operator="between">
      <formula>1</formula>
      <formula>24</formula>
    </cfRule>
  </conditionalFormatting>
  <conditionalFormatting sqref="X3">
    <cfRule type="cellIs" priority="454" stopIfTrue="1" operator="between">
      <formula>1</formula>
      <formula>24</formula>
    </cfRule>
  </conditionalFormatting>
  <conditionalFormatting sqref="X3">
    <cfRule type="cellIs" priority="453" stopIfTrue="1" operator="between">
      <formula>1</formula>
      <formula>24</formula>
    </cfRule>
  </conditionalFormatting>
  <conditionalFormatting sqref="X3">
    <cfRule type="cellIs" priority="452" stopIfTrue="1" operator="between">
      <formula>1</formula>
      <formula>24</formula>
    </cfRule>
  </conditionalFormatting>
  <conditionalFormatting sqref="X3">
    <cfRule type="cellIs" priority="451" stopIfTrue="1" operator="between">
      <formula>1</formula>
      <formula>24</formula>
    </cfRule>
  </conditionalFormatting>
  <conditionalFormatting sqref="X3">
    <cfRule type="cellIs" priority="450" stopIfTrue="1" operator="between">
      <formula>1</formula>
      <formula>24</formula>
    </cfRule>
  </conditionalFormatting>
  <conditionalFormatting sqref="X3">
    <cfRule type="cellIs" priority="449" stopIfTrue="1" operator="between">
      <formula>1</formula>
      <formula>24</formula>
    </cfRule>
  </conditionalFormatting>
  <conditionalFormatting sqref="X3">
    <cfRule type="cellIs" priority="448" stopIfTrue="1" operator="between">
      <formula>1</formula>
      <formula>24</formula>
    </cfRule>
  </conditionalFormatting>
  <conditionalFormatting sqref="X3">
    <cfRule type="cellIs" priority="447" stopIfTrue="1" operator="between">
      <formula>1</formula>
      <formula>24</formula>
    </cfRule>
  </conditionalFormatting>
  <conditionalFormatting sqref="X3">
    <cfRule type="cellIs" priority="446" stopIfTrue="1" operator="between">
      <formula>1</formula>
      <formula>24</formula>
    </cfRule>
  </conditionalFormatting>
  <conditionalFormatting sqref="X3">
    <cfRule type="cellIs" priority="445" stopIfTrue="1" operator="between">
      <formula>1</formula>
      <formula>24</formula>
    </cfRule>
  </conditionalFormatting>
  <conditionalFormatting sqref="X3">
    <cfRule type="cellIs" priority="444" stopIfTrue="1" operator="between">
      <formula>1</formula>
      <formula>24</formula>
    </cfRule>
  </conditionalFormatting>
  <conditionalFormatting sqref="X3">
    <cfRule type="cellIs" priority="443" stopIfTrue="1" operator="between">
      <formula>1</formula>
      <formula>24</formula>
    </cfRule>
  </conditionalFormatting>
  <conditionalFormatting sqref="X3">
    <cfRule type="cellIs" priority="442" stopIfTrue="1" operator="between">
      <formula>1</formula>
      <formula>24</formula>
    </cfRule>
  </conditionalFormatting>
  <conditionalFormatting sqref="X3">
    <cfRule type="cellIs" priority="441" stopIfTrue="1" operator="between">
      <formula>1</formula>
      <formula>24</formula>
    </cfRule>
  </conditionalFormatting>
  <conditionalFormatting sqref="X3">
    <cfRule type="cellIs" priority="440" stopIfTrue="1" operator="between">
      <formula>1</formula>
      <formula>24</formula>
    </cfRule>
  </conditionalFormatting>
  <conditionalFormatting sqref="X3">
    <cfRule type="cellIs" priority="439" stopIfTrue="1" operator="between">
      <formula>1</formula>
      <formula>24</formula>
    </cfRule>
  </conditionalFormatting>
  <conditionalFormatting sqref="X3">
    <cfRule type="cellIs" priority="438" stopIfTrue="1" operator="between">
      <formula>1</formula>
      <formula>24</formula>
    </cfRule>
  </conditionalFormatting>
  <conditionalFormatting sqref="X3">
    <cfRule type="cellIs" priority="437" stopIfTrue="1" operator="between">
      <formula>1</formula>
      <formula>24</formula>
    </cfRule>
  </conditionalFormatting>
  <conditionalFormatting sqref="X3">
    <cfRule type="cellIs" priority="436" stopIfTrue="1" operator="between">
      <formula>1</formula>
      <formula>24</formula>
    </cfRule>
  </conditionalFormatting>
  <conditionalFormatting sqref="X3">
    <cfRule type="cellIs" priority="435" stopIfTrue="1" operator="between">
      <formula>1</formula>
      <formula>24</formula>
    </cfRule>
  </conditionalFormatting>
  <conditionalFormatting sqref="X3">
    <cfRule type="cellIs" priority="434" stopIfTrue="1" operator="between">
      <formula>1</formula>
      <formula>24</formula>
    </cfRule>
  </conditionalFormatting>
  <conditionalFormatting sqref="X3">
    <cfRule type="cellIs" priority="433" stopIfTrue="1" operator="between">
      <formula>1</formula>
      <formula>24</formula>
    </cfRule>
  </conditionalFormatting>
  <conditionalFormatting sqref="X3">
    <cfRule type="cellIs" priority="432" stopIfTrue="1" operator="between">
      <formula>1</formula>
      <formula>24</formula>
    </cfRule>
  </conditionalFormatting>
  <conditionalFormatting sqref="X3">
    <cfRule type="cellIs" priority="431" stopIfTrue="1" operator="between">
      <formula>1</formula>
      <formula>24</formula>
    </cfRule>
  </conditionalFormatting>
  <conditionalFormatting sqref="X3">
    <cfRule type="cellIs" priority="430" stopIfTrue="1" operator="between">
      <formula>1</formula>
      <formula>24</formula>
    </cfRule>
  </conditionalFormatting>
  <conditionalFormatting sqref="X3">
    <cfRule type="cellIs" priority="429" stopIfTrue="1" operator="between">
      <formula>1</formula>
      <formula>24</formula>
    </cfRule>
  </conditionalFormatting>
  <conditionalFormatting sqref="X3">
    <cfRule type="cellIs" priority="428" stopIfTrue="1" operator="between">
      <formula>1</formula>
      <formula>24</formula>
    </cfRule>
  </conditionalFormatting>
  <conditionalFormatting sqref="X3">
    <cfRule type="cellIs" priority="427" stopIfTrue="1" operator="between">
      <formula>1</formula>
      <formula>24</formula>
    </cfRule>
  </conditionalFormatting>
  <conditionalFormatting sqref="X3">
    <cfRule type="cellIs" priority="426" stopIfTrue="1" operator="between">
      <formula>1</formula>
      <formula>24</formula>
    </cfRule>
  </conditionalFormatting>
  <conditionalFormatting sqref="X3">
    <cfRule type="cellIs" priority="425" stopIfTrue="1" operator="between">
      <formula>1</formula>
      <formula>24</formula>
    </cfRule>
  </conditionalFormatting>
  <conditionalFormatting sqref="X3">
    <cfRule type="cellIs" priority="424" stopIfTrue="1" operator="between">
      <formula>1</formula>
      <formula>24</formula>
    </cfRule>
  </conditionalFormatting>
  <conditionalFormatting sqref="X3">
    <cfRule type="cellIs" priority="423" stopIfTrue="1" operator="between">
      <formula>1</formula>
      <formula>24</formula>
    </cfRule>
  </conditionalFormatting>
  <conditionalFormatting sqref="X3">
    <cfRule type="cellIs" priority="422" stopIfTrue="1" operator="between">
      <formula>1</formula>
      <formula>24</formula>
    </cfRule>
  </conditionalFormatting>
  <conditionalFormatting sqref="X3">
    <cfRule type="cellIs" priority="421" stopIfTrue="1" operator="between">
      <formula>1</formula>
      <formula>24</formula>
    </cfRule>
  </conditionalFormatting>
  <conditionalFormatting sqref="X3">
    <cfRule type="cellIs" priority="420" stopIfTrue="1" operator="between">
      <formula>1</formula>
      <formula>24</formula>
    </cfRule>
  </conditionalFormatting>
  <conditionalFormatting sqref="X3">
    <cfRule type="cellIs" priority="419" stopIfTrue="1" operator="between">
      <formula>1</formula>
      <formula>24</formula>
    </cfRule>
  </conditionalFormatting>
  <conditionalFormatting sqref="X3">
    <cfRule type="cellIs" priority="418" stopIfTrue="1" operator="between">
      <formula>1</formula>
      <formula>24</formula>
    </cfRule>
  </conditionalFormatting>
  <conditionalFormatting sqref="X3">
    <cfRule type="cellIs" priority="417" stopIfTrue="1" operator="between">
      <formula>1</formula>
      <formula>24</formula>
    </cfRule>
  </conditionalFormatting>
  <conditionalFormatting sqref="X3">
    <cfRule type="cellIs" priority="416" stopIfTrue="1" operator="between">
      <formula>1</formula>
      <formula>24</formula>
    </cfRule>
  </conditionalFormatting>
  <conditionalFormatting sqref="X3">
    <cfRule type="cellIs" priority="415" stopIfTrue="1" operator="between">
      <formula>1</formula>
      <formula>24</formula>
    </cfRule>
  </conditionalFormatting>
  <conditionalFormatting sqref="X3">
    <cfRule type="cellIs" priority="414" stopIfTrue="1" operator="between">
      <formula>1</formula>
      <formula>24</formula>
    </cfRule>
  </conditionalFormatting>
  <conditionalFormatting sqref="X3">
    <cfRule type="cellIs" priority="413" stopIfTrue="1" operator="between">
      <formula>1</formula>
      <formula>24</formula>
    </cfRule>
  </conditionalFormatting>
  <conditionalFormatting sqref="X3">
    <cfRule type="cellIs" priority="412" stopIfTrue="1" operator="between">
      <formula>1</formula>
      <formula>24</formula>
    </cfRule>
  </conditionalFormatting>
  <conditionalFormatting sqref="X3">
    <cfRule type="cellIs" priority="411" stopIfTrue="1" operator="between">
      <formula>1</formula>
      <formula>24</formula>
    </cfRule>
  </conditionalFormatting>
  <conditionalFormatting sqref="X3">
    <cfRule type="cellIs" priority="410" stopIfTrue="1" operator="between">
      <formula>1</formula>
      <formula>24</formula>
    </cfRule>
  </conditionalFormatting>
  <conditionalFormatting sqref="X3">
    <cfRule type="cellIs" priority="409" stopIfTrue="1" operator="between">
      <formula>1</formula>
      <formula>24</formula>
    </cfRule>
  </conditionalFormatting>
  <conditionalFormatting sqref="X3">
    <cfRule type="cellIs" priority="408" stopIfTrue="1" operator="between">
      <formula>1</formula>
      <formula>24</formula>
    </cfRule>
  </conditionalFormatting>
  <conditionalFormatting sqref="X3">
    <cfRule type="cellIs" priority="407" stopIfTrue="1" operator="between">
      <formula>1</formula>
      <formula>24</formula>
    </cfRule>
  </conditionalFormatting>
  <conditionalFormatting sqref="X3">
    <cfRule type="cellIs" priority="406" stopIfTrue="1" operator="between">
      <formula>1</formula>
      <formula>24</formula>
    </cfRule>
  </conditionalFormatting>
  <conditionalFormatting sqref="X3">
    <cfRule type="cellIs" priority="405" stopIfTrue="1" operator="between">
      <formula>1</formula>
      <formula>24</formula>
    </cfRule>
  </conditionalFormatting>
  <conditionalFormatting sqref="X3">
    <cfRule type="cellIs" priority="404" stopIfTrue="1" operator="between">
      <formula>1</formula>
      <formula>24</formula>
    </cfRule>
  </conditionalFormatting>
  <conditionalFormatting sqref="X3">
    <cfRule type="cellIs" priority="403" stopIfTrue="1" operator="between">
      <formula>1</formula>
      <formula>24</formula>
    </cfRule>
  </conditionalFormatting>
  <conditionalFormatting sqref="X3">
    <cfRule type="cellIs" priority="402" stopIfTrue="1" operator="between">
      <formula>1</formula>
      <formula>24</formula>
    </cfRule>
  </conditionalFormatting>
  <conditionalFormatting sqref="X3">
    <cfRule type="cellIs" priority="401" stopIfTrue="1" operator="between">
      <formula>1</formula>
      <formula>24</formula>
    </cfRule>
  </conditionalFormatting>
  <conditionalFormatting sqref="X3">
    <cfRule type="cellIs" priority="400" stopIfTrue="1" operator="between">
      <formula>1</formula>
      <formula>24</formula>
    </cfRule>
  </conditionalFormatting>
  <conditionalFormatting sqref="X3">
    <cfRule type="cellIs" priority="399" stopIfTrue="1" operator="between">
      <formula>1</formula>
      <formula>24</formula>
    </cfRule>
  </conditionalFormatting>
  <conditionalFormatting sqref="X3">
    <cfRule type="cellIs" priority="398" stopIfTrue="1" operator="between">
      <formula>1</formula>
      <formula>24</formula>
    </cfRule>
  </conditionalFormatting>
  <conditionalFormatting sqref="X3">
    <cfRule type="cellIs" priority="397" stopIfTrue="1" operator="between">
      <formula>1</formula>
      <formula>24</formula>
    </cfRule>
  </conditionalFormatting>
  <conditionalFormatting sqref="X3">
    <cfRule type="cellIs" priority="396" stopIfTrue="1" operator="between">
      <formula>1</formula>
      <formula>24</formula>
    </cfRule>
  </conditionalFormatting>
  <conditionalFormatting sqref="X3">
    <cfRule type="cellIs" priority="395" stopIfTrue="1" operator="between">
      <formula>1</formula>
      <formula>24</formula>
    </cfRule>
  </conditionalFormatting>
  <conditionalFormatting sqref="X3">
    <cfRule type="cellIs" priority="394" stopIfTrue="1" operator="between">
      <formula>1</formula>
      <formula>24</formula>
    </cfRule>
  </conditionalFormatting>
  <conditionalFormatting sqref="X3">
    <cfRule type="cellIs" priority="393" stopIfTrue="1" operator="between">
      <formula>1</formula>
      <formula>24</formula>
    </cfRule>
  </conditionalFormatting>
  <conditionalFormatting sqref="X3">
    <cfRule type="cellIs" priority="392" stopIfTrue="1" operator="between">
      <formula>1</formula>
      <formula>24</formula>
    </cfRule>
  </conditionalFormatting>
  <conditionalFormatting sqref="X3">
    <cfRule type="cellIs" priority="391" stopIfTrue="1" operator="between">
      <formula>1</formula>
      <formula>24</formula>
    </cfRule>
  </conditionalFormatting>
  <conditionalFormatting sqref="X3">
    <cfRule type="cellIs" priority="390" stopIfTrue="1" operator="between">
      <formula>1</formula>
      <formula>24</formula>
    </cfRule>
  </conditionalFormatting>
  <conditionalFormatting sqref="X3">
    <cfRule type="cellIs" priority="389" stopIfTrue="1" operator="between">
      <formula>1</formula>
      <formula>24</formula>
    </cfRule>
  </conditionalFormatting>
  <conditionalFormatting sqref="X3">
    <cfRule type="cellIs" priority="388" stopIfTrue="1" operator="between">
      <formula>1</formula>
      <formula>24</formula>
    </cfRule>
  </conditionalFormatting>
  <conditionalFormatting sqref="X3">
    <cfRule type="cellIs" priority="387" stopIfTrue="1" operator="between">
      <formula>1</formula>
      <formula>24</formula>
    </cfRule>
  </conditionalFormatting>
  <conditionalFormatting sqref="X3">
    <cfRule type="cellIs" priority="386" stopIfTrue="1" operator="between">
      <formula>1</formula>
      <formula>24</formula>
    </cfRule>
  </conditionalFormatting>
  <conditionalFormatting sqref="X3">
    <cfRule type="cellIs" priority="385" stopIfTrue="1" operator="between">
      <formula>1</formula>
      <formula>24</formula>
    </cfRule>
  </conditionalFormatting>
  <conditionalFormatting sqref="X3">
    <cfRule type="cellIs" priority="384" stopIfTrue="1" operator="between">
      <formula>1</formula>
      <formula>24</formula>
    </cfRule>
  </conditionalFormatting>
  <conditionalFormatting sqref="X3">
    <cfRule type="cellIs" priority="383" stopIfTrue="1" operator="between">
      <formula>1</formula>
      <formula>24</formula>
    </cfRule>
  </conditionalFormatting>
  <conditionalFormatting sqref="X3">
    <cfRule type="cellIs" priority="382" stopIfTrue="1" operator="between">
      <formula>1</formula>
      <formula>24</formula>
    </cfRule>
  </conditionalFormatting>
  <conditionalFormatting sqref="X3">
    <cfRule type="cellIs" priority="381" stopIfTrue="1" operator="between">
      <formula>1</formula>
      <formula>24</formula>
    </cfRule>
  </conditionalFormatting>
  <conditionalFormatting sqref="X3">
    <cfRule type="cellIs" priority="380" stopIfTrue="1" operator="between">
      <formula>1</formula>
      <formula>24</formula>
    </cfRule>
  </conditionalFormatting>
  <conditionalFormatting sqref="X3">
    <cfRule type="cellIs" priority="379" stopIfTrue="1" operator="between">
      <formula>1</formula>
      <formula>24</formula>
    </cfRule>
  </conditionalFormatting>
  <conditionalFormatting sqref="X3">
    <cfRule type="cellIs" priority="378" stopIfTrue="1" operator="between">
      <formula>1</formula>
      <formula>24</formula>
    </cfRule>
  </conditionalFormatting>
  <conditionalFormatting sqref="X3">
    <cfRule type="cellIs" priority="377" stopIfTrue="1" operator="between">
      <formula>1</formula>
      <formula>24</formula>
    </cfRule>
  </conditionalFormatting>
  <conditionalFormatting sqref="X3">
    <cfRule type="cellIs" priority="376" stopIfTrue="1" operator="between">
      <formula>1</formula>
      <formula>24</formula>
    </cfRule>
  </conditionalFormatting>
  <conditionalFormatting sqref="AA3:AE3">
    <cfRule type="cellIs" priority="375" stopIfTrue="1" operator="between">
      <formula>1</formula>
      <formula>24</formula>
    </cfRule>
  </conditionalFormatting>
  <conditionalFormatting sqref="AE3 AB3">
    <cfRule type="cellIs" priority="374" stopIfTrue="1" operator="between">
      <formula>1</formula>
      <formula>24</formula>
    </cfRule>
  </conditionalFormatting>
  <conditionalFormatting sqref="AC3">
    <cfRule type="cellIs" priority="373" stopIfTrue="1" operator="between">
      <formula>1</formula>
      <formula>24</formula>
    </cfRule>
  </conditionalFormatting>
  <conditionalFormatting sqref="AD3">
    <cfRule type="cellIs" priority="372" stopIfTrue="1" operator="between">
      <formula>1</formula>
      <formula>24</formula>
    </cfRule>
  </conditionalFormatting>
  <conditionalFormatting sqref="AD3">
    <cfRule type="cellIs" priority="371" stopIfTrue="1" operator="between">
      <formula>1</formula>
      <formula>24</formula>
    </cfRule>
  </conditionalFormatting>
  <conditionalFormatting sqref="AE3">
    <cfRule type="cellIs" priority="370" stopIfTrue="1" operator="between">
      <formula>1</formula>
      <formula>24</formula>
    </cfRule>
  </conditionalFormatting>
  <conditionalFormatting sqref="AB3">
    <cfRule type="cellIs" priority="369" stopIfTrue="1" operator="between">
      <formula>1</formula>
      <formula>24</formula>
    </cfRule>
  </conditionalFormatting>
  <conditionalFormatting sqref="AB3">
    <cfRule type="cellIs" priority="368" stopIfTrue="1" operator="between">
      <formula>1</formula>
      <formula>24</formula>
    </cfRule>
  </conditionalFormatting>
  <conditionalFormatting sqref="AB3">
    <cfRule type="cellIs" priority="367" stopIfTrue="1" operator="between">
      <formula>1</formula>
      <formula>24</formula>
    </cfRule>
  </conditionalFormatting>
  <conditionalFormatting sqref="AB3">
    <cfRule type="cellIs" priority="366" stopIfTrue="1" operator="between">
      <formula>1</formula>
      <formula>24</formula>
    </cfRule>
  </conditionalFormatting>
  <conditionalFormatting sqref="AB3">
    <cfRule type="cellIs" priority="365" stopIfTrue="1" operator="between">
      <formula>1</formula>
      <formula>24</formula>
    </cfRule>
  </conditionalFormatting>
  <conditionalFormatting sqref="AB3">
    <cfRule type="cellIs" priority="364" stopIfTrue="1" operator="between">
      <formula>1</formula>
      <formula>24</formula>
    </cfRule>
  </conditionalFormatting>
  <conditionalFormatting sqref="AB3">
    <cfRule type="cellIs" priority="363" stopIfTrue="1" operator="between">
      <formula>1</formula>
      <formula>24</formula>
    </cfRule>
  </conditionalFormatting>
  <conditionalFormatting sqref="AB3">
    <cfRule type="cellIs" priority="362" stopIfTrue="1" operator="between">
      <formula>1</formula>
      <formula>24</formula>
    </cfRule>
  </conditionalFormatting>
  <conditionalFormatting sqref="AB3">
    <cfRule type="cellIs" priority="361" stopIfTrue="1" operator="between">
      <formula>1</formula>
      <formula>24</formula>
    </cfRule>
  </conditionalFormatting>
  <conditionalFormatting sqref="AB3">
    <cfRule type="cellIs" priority="360" stopIfTrue="1" operator="between">
      <formula>1</formula>
      <formula>24</formula>
    </cfRule>
  </conditionalFormatting>
  <conditionalFormatting sqref="AB3">
    <cfRule type="cellIs" priority="359" stopIfTrue="1" operator="between">
      <formula>1</formula>
      <formula>24</formula>
    </cfRule>
  </conditionalFormatting>
  <conditionalFormatting sqref="AB3">
    <cfRule type="cellIs" priority="358" stopIfTrue="1" operator="between">
      <formula>1</formula>
      <formula>24</formula>
    </cfRule>
  </conditionalFormatting>
  <conditionalFormatting sqref="AB3">
    <cfRule type="cellIs" priority="357" stopIfTrue="1" operator="between">
      <formula>1</formula>
      <formula>24</formula>
    </cfRule>
  </conditionalFormatting>
  <conditionalFormatting sqref="AB3">
    <cfRule type="cellIs" priority="356" stopIfTrue="1" operator="between">
      <formula>1</formula>
      <formula>24</formula>
    </cfRule>
  </conditionalFormatting>
  <conditionalFormatting sqref="AB3">
    <cfRule type="cellIs" priority="355" stopIfTrue="1" operator="between">
      <formula>1</formula>
      <formula>24</formula>
    </cfRule>
  </conditionalFormatting>
  <conditionalFormatting sqref="AB3">
    <cfRule type="cellIs" priority="354" stopIfTrue="1" operator="between">
      <formula>1</formula>
      <formula>24</formula>
    </cfRule>
  </conditionalFormatting>
  <conditionalFormatting sqref="AB3">
    <cfRule type="cellIs" priority="353" stopIfTrue="1" operator="between">
      <formula>1</formula>
      <formula>24</formula>
    </cfRule>
  </conditionalFormatting>
  <conditionalFormatting sqref="AB3">
    <cfRule type="cellIs" priority="352" stopIfTrue="1" operator="between">
      <formula>1</formula>
      <formula>24</formula>
    </cfRule>
  </conditionalFormatting>
  <conditionalFormatting sqref="AB3">
    <cfRule type="cellIs" priority="351" stopIfTrue="1" operator="between">
      <formula>1</formula>
      <formula>24</formula>
    </cfRule>
  </conditionalFormatting>
  <conditionalFormatting sqref="AB3">
    <cfRule type="cellIs" priority="350" stopIfTrue="1" operator="between">
      <formula>1</formula>
      <formula>24</formula>
    </cfRule>
  </conditionalFormatting>
  <conditionalFormatting sqref="AB3">
    <cfRule type="cellIs" priority="349" stopIfTrue="1" operator="between">
      <formula>1</formula>
      <formula>24</formula>
    </cfRule>
  </conditionalFormatting>
  <conditionalFormatting sqref="AB3">
    <cfRule type="cellIs" priority="348" stopIfTrue="1" operator="between">
      <formula>1</formula>
      <formula>24</formula>
    </cfRule>
  </conditionalFormatting>
  <conditionalFormatting sqref="AB3">
    <cfRule type="cellIs" priority="347" stopIfTrue="1" operator="between">
      <formula>1</formula>
      <formula>24</formula>
    </cfRule>
  </conditionalFormatting>
  <conditionalFormatting sqref="AB3">
    <cfRule type="cellIs" priority="346" stopIfTrue="1" operator="between">
      <formula>1</formula>
      <formula>24</formula>
    </cfRule>
  </conditionalFormatting>
  <conditionalFormatting sqref="AB3">
    <cfRule type="cellIs" priority="345" stopIfTrue="1" operator="between">
      <formula>1</formula>
      <formula>24</formula>
    </cfRule>
  </conditionalFormatting>
  <conditionalFormatting sqref="AB3">
    <cfRule type="cellIs" priority="344" stopIfTrue="1" operator="between">
      <formula>1</formula>
      <formula>24</formula>
    </cfRule>
  </conditionalFormatting>
  <conditionalFormatting sqref="AB3">
    <cfRule type="cellIs" priority="343" stopIfTrue="1" operator="between">
      <formula>1</formula>
      <formula>24</formula>
    </cfRule>
  </conditionalFormatting>
  <conditionalFormatting sqref="AB3">
    <cfRule type="cellIs" priority="342" stopIfTrue="1" operator="between">
      <formula>1</formula>
      <formula>24</formula>
    </cfRule>
  </conditionalFormatting>
  <conditionalFormatting sqref="AC3">
    <cfRule type="cellIs" priority="341" stopIfTrue="1" operator="between">
      <formula>1</formula>
      <formula>24</formula>
    </cfRule>
  </conditionalFormatting>
  <conditionalFormatting sqref="AC3">
    <cfRule type="cellIs" priority="340" stopIfTrue="1" operator="between">
      <formula>1</formula>
      <formula>24</formula>
    </cfRule>
  </conditionalFormatting>
  <conditionalFormatting sqref="AB3">
    <cfRule type="cellIs" priority="339" stopIfTrue="1" operator="between">
      <formula>1</formula>
      <formula>24</formula>
    </cfRule>
  </conditionalFormatting>
  <conditionalFormatting sqref="AB3">
    <cfRule type="cellIs" priority="338" stopIfTrue="1" operator="between">
      <formula>1</formula>
      <formula>24</formula>
    </cfRule>
  </conditionalFormatting>
  <conditionalFormatting sqref="AB3">
    <cfRule type="cellIs" priority="337" stopIfTrue="1" operator="between">
      <formula>1</formula>
      <formula>24</formula>
    </cfRule>
  </conditionalFormatting>
  <conditionalFormatting sqref="AB3">
    <cfRule type="cellIs" priority="336" stopIfTrue="1" operator="between">
      <formula>1</formula>
      <formula>24</formula>
    </cfRule>
  </conditionalFormatting>
  <conditionalFormatting sqref="AB3">
    <cfRule type="cellIs" priority="335" stopIfTrue="1" operator="between">
      <formula>1</formula>
      <formula>24</formula>
    </cfRule>
  </conditionalFormatting>
  <conditionalFormatting sqref="AB3">
    <cfRule type="cellIs" priority="334" stopIfTrue="1" operator="between">
      <formula>1</formula>
      <formula>24</formula>
    </cfRule>
  </conditionalFormatting>
  <conditionalFormatting sqref="AB3">
    <cfRule type="cellIs" priority="333" stopIfTrue="1" operator="between">
      <formula>1</formula>
      <formula>24</formula>
    </cfRule>
  </conditionalFormatting>
  <conditionalFormatting sqref="AB3">
    <cfRule type="cellIs" priority="332" stopIfTrue="1" operator="between">
      <formula>1</formula>
      <formula>24</formula>
    </cfRule>
  </conditionalFormatting>
  <conditionalFormatting sqref="AB3">
    <cfRule type="cellIs" priority="331" stopIfTrue="1" operator="between">
      <formula>1</formula>
      <formula>24</formula>
    </cfRule>
  </conditionalFormatting>
  <conditionalFormatting sqref="AB3">
    <cfRule type="cellIs" priority="330" stopIfTrue="1" operator="between">
      <formula>1</formula>
      <formula>24</formula>
    </cfRule>
  </conditionalFormatting>
  <conditionalFormatting sqref="AB3">
    <cfRule type="cellIs" priority="329" stopIfTrue="1" operator="between">
      <formula>1</formula>
      <formula>24</formula>
    </cfRule>
  </conditionalFormatting>
  <conditionalFormatting sqref="AB3">
    <cfRule type="cellIs" priority="328" stopIfTrue="1" operator="between">
      <formula>1</formula>
      <formula>24</formula>
    </cfRule>
  </conditionalFormatting>
  <conditionalFormatting sqref="AB3">
    <cfRule type="cellIs" priority="327" stopIfTrue="1" operator="between">
      <formula>1</formula>
      <formula>24</formula>
    </cfRule>
  </conditionalFormatting>
  <conditionalFormatting sqref="AB3">
    <cfRule type="cellIs" priority="326" stopIfTrue="1" operator="between">
      <formula>1</formula>
      <formula>24</formula>
    </cfRule>
  </conditionalFormatting>
  <conditionalFormatting sqref="AB3">
    <cfRule type="cellIs" priority="325" stopIfTrue="1" operator="between">
      <formula>1</formula>
      <formula>24</formula>
    </cfRule>
  </conditionalFormatting>
  <conditionalFormatting sqref="AC3">
    <cfRule type="cellIs" priority="324" stopIfTrue="1" operator="between">
      <formula>1</formula>
      <formula>24</formula>
    </cfRule>
  </conditionalFormatting>
  <conditionalFormatting sqref="AD3">
    <cfRule type="cellIs" priority="323" stopIfTrue="1" operator="between">
      <formula>1</formula>
      <formula>24</formula>
    </cfRule>
  </conditionalFormatting>
  <conditionalFormatting sqref="AD3">
    <cfRule type="cellIs" priority="322" stopIfTrue="1" operator="between">
      <formula>1</formula>
      <formula>24</formula>
    </cfRule>
  </conditionalFormatting>
  <conditionalFormatting sqref="AB3">
    <cfRule type="cellIs" priority="321" stopIfTrue="1" operator="between">
      <formula>1</formula>
      <formula>24</formula>
    </cfRule>
  </conditionalFormatting>
  <conditionalFormatting sqref="AB3">
    <cfRule type="cellIs" priority="320" stopIfTrue="1" operator="between">
      <formula>1</formula>
      <formula>24</formula>
    </cfRule>
  </conditionalFormatting>
  <conditionalFormatting sqref="AB3">
    <cfRule type="cellIs" priority="319" stopIfTrue="1" operator="between">
      <formula>1</formula>
      <formula>24</formula>
    </cfRule>
  </conditionalFormatting>
  <conditionalFormatting sqref="AB3">
    <cfRule type="cellIs" priority="318" stopIfTrue="1" operator="between">
      <formula>1</formula>
      <formula>24</formula>
    </cfRule>
  </conditionalFormatting>
  <conditionalFormatting sqref="AB3">
    <cfRule type="cellIs" priority="317" stopIfTrue="1" operator="between">
      <formula>1</formula>
      <formula>24</formula>
    </cfRule>
  </conditionalFormatting>
  <conditionalFormatting sqref="AB3">
    <cfRule type="cellIs" priority="316" stopIfTrue="1" operator="between">
      <formula>1</formula>
      <formula>24</formula>
    </cfRule>
  </conditionalFormatting>
  <conditionalFormatting sqref="AB3">
    <cfRule type="cellIs" priority="315" stopIfTrue="1" operator="between">
      <formula>1</formula>
      <formula>24</formula>
    </cfRule>
  </conditionalFormatting>
  <conditionalFormatting sqref="AB3">
    <cfRule type="cellIs" priority="314" stopIfTrue="1" operator="between">
      <formula>1</formula>
      <formula>24</formula>
    </cfRule>
  </conditionalFormatting>
  <conditionalFormatting sqref="AB3">
    <cfRule type="cellIs" priority="313" stopIfTrue="1" operator="between">
      <formula>1</formula>
      <formula>24</formula>
    </cfRule>
  </conditionalFormatting>
  <conditionalFormatting sqref="AB3">
    <cfRule type="cellIs" priority="312" stopIfTrue="1" operator="between">
      <formula>1</formula>
      <formula>24</formula>
    </cfRule>
  </conditionalFormatting>
  <conditionalFormatting sqref="AB3">
    <cfRule type="cellIs" priority="311" stopIfTrue="1" operator="between">
      <formula>1</formula>
      <formula>24</formula>
    </cfRule>
  </conditionalFormatting>
  <conditionalFormatting sqref="AB3">
    <cfRule type="cellIs" priority="310" stopIfTrue="1" operator="between">
      <formula>1</formula>
      <formula>24</formula>
    </cfRule>
  </conditionalFormatting>
  <conditionalFormatting sqref="AB3">
    <cfRule type="cellIs" priority="309" stopIfTrue="1" operator="between">
      <formula>1</formula>
      <formula>24</formula>
    </cfRule>
  </conditionalFormatting>
  <conditionalFormatting sqref="AB3">
    <cfRule type="cellIs" priority="308" stopIfTrue="1" operator="between">
      <formula>1</formula>
      <formula>24</formula>
    </cfRule>
  </conditionalFormatting>
  <conditionalFormatting sqref="AB3">
    <cfRule type="cellIs" priority="307" stopIfTrue="1" operator="between">
      <formula>1</formula>
      <formula>24</formula>
    </cfRule>
  </conditionalFormatting>
  <conditionalFormatting sqref="AC3">
    <cfRule type="cellIs" priority="306" stopIfTrue="1" operator="between">
      <formula>1</formula>
      <formula>24</formula>
    </cfRule>
  </conditionalFormatting>
  <conditionalFormatting sqref="AD3">
    <cfRule type="cellIs" priority="305" stopIfTrue="1" operator="between">
      <formula>1</formula>
      <formula>24</formula>
    </cfRule>
  </conditionalFormatting>
  <conditionalFormatting sqref="AD3">
    <cfRule type="cellIs" priority="304" stopIfTrue="1" operator="between">
      <formula>1</formula>
      <formula>24</formula>
    </cfRule>
  </conditionalFormatting>
  <conditionalFormatting sqref="AC3">
    <cfRule type="cellIs" priority="303" stopIfTrue="1" operator="between">
      <formula>1</formula>
      <formula>24</formula>
    </cfRule>
  </conditionalFormatting>
  <conditionalFormatting sqref="AD3">
    <cfRule type="cellIs" priority="302" stopIfTrue="1" operator="between">
      <formula>1</formula>
      <formula>24</formula>
    </cfRule>
  </conditionalFormatting>
  <conditionalFormatting sqref="AD3">
    <cfRule type="cellIs" priority="301" stopIfTrue="1" operator="between">
      <formula>1</formula>
      <formula>24</formula>
    </cfRule>
  </conditionalFormatting>
  <conditionalFormatting sqref="AD3">
    <cfRule type="cellIs" priority="300" stopIfTrue="1" operator="between">
      <formula>1</formula>
      <formula>24</formula>
    </cfRule>
  </conditionalFormatting>
  <conditionalFormatting sqref="AD3">
    <cfRule type="cellIs" priority="299" stopIfTrue="1" operator="between">
      <formula>1</formula>
      <formula>24</formula>
    </cfRule>
  </conditionalFormatting>
  <conditionalFormatting sqref="AD3">
    <cfRule type="cellIs" priority="298" stopIfTrue="1" operator="between">
      <formula>1</formula>
      <formula>24</formula>
    </cfRule>
  </conditionalFormatting>
  <conditionalFormatting sqref="AD3">
    <cfRule type="cellIs" priority="297" stopIfTrue="1" operator="between">
      <formula>1</formula>
      <formula>24</formula>
    </cfRule>
  </conditionalFormatting>
  <conditionalFormatting sqref="AD3">
    <cfRule type="cellIs" priority="296" stopIfTrue="1" operator="between">
      <formula>1</formula>
      <formula>24</formula>
    </cfRule>
  </conditionalFormatting>
  <conditionalFormatting sqref="AD3">
    <cfRule type="cellIs" priority="295" stopIfTrue="1" operator="between">
      <formula>1</formula>
      <formula>24</formula>
    </cfRule>
  </conditionalFormatting>
  <conditionalFormatting sqref="AA3:AE3">
    <cfRule type="cellIs" priority="294" stopIfTrue="1" operator="between">
      <formula>1</formula>
      <formula>24</formula>
    </cfRule>
  </conditionalFormatting>
  <conditionalFormatting sqref="AB3">
    <cfRule type="cellIs" priority="293" stopIfTrue="1" operator="between">
      <formula>1</formula>
      <formula>24</formula>
    </cfRule>
  </conditionalFormatting>
  <conditionalFormatting sqref="AB3">
    <cfRule type="cellIs" priority="292" stopIfTrue="1" operator="between">
      <formula>1</formula>
      <formula>24</formula>
    </cfRule>
  </conditionalFormatting>
  <conditionalFormatting sqref="AB3">
    <cfRule type="cellIs" priority="291" stopIfTrue="1" operator="between">
      <formula>1</formula>
      <formula>24</formula>
    </cfRule>
  </conditionalFormatting>
  <conditionalFormatting sqref="AB3">
    <cfRule type="cellIs" priority="290" stopIfTrue="1" operator="between">
      <formula>1</formula>
      <formula>24</formula>
    </cfRule>
  </conditionalFormatting>
  <conditionalFormatting sqref="AB3">
    <cfRule type="cellIs" priority="289" stopIfTrue="1" operator="between">
      <formula>1</formula>
      <formula>24</formula>
    </cfRule>
  </conditionalFormatting>
  <conditionalFormatting sqref="AB3">
    <cfRule type="cellIs" priority="288" stopIfTrue="1" operator="between">
      <formula>1</formula>
      <formula>24</formula>
    </cfRule>
  </conditionalFormatting>
  <conditionalFormatting sqref="AB3">
    <cfRule type="cellIs" priority="287" stopIfTrue="1" operator="between">
      <formula>1</formula>
      <formula>24</formula>
    </cfRule>
  </conditionalFormatting>
  <conditionalFormatting sqref="AB3">
    <cfRule type="cellIs" priority="286" stopIfTrue="1" operator="between">
      <formula>1</formula>
      <formula>24</formula>
    </cfRule>
  </conditionalFormatting>
  <conditionalFormatting sqref="AB3">
    <cfRule type="cellIs" priority="285" stopIfTrue="1" operator="between">
      <formula>1</formula>
      <formula>24</formula>
    </cfRule>
  </conditionalFormatting>
  <conditionalFormatting sqref="AB3">
    <cfRule type="cellIs" priority="284" stopIfTrue="1" operator="between">
      <formula>1</formula>
      <formula>24</formula>
    </cfRule>
  </conditionalFormatting>
  <conditionalFormatting sqref="AB3">
    <cfRule type="cellIs" priority="283" stopIfTrue="1" operator="between">
      <formula>1</formula>
      <formula>24</formula>
    </cfRule>
  </conditionalFormatting>
  <conditionalFormatting sqref="AB3">
    <cfRule type="cellIs" priority="282" stopIfTrue="1" operator="between">
      <formula>1</formula>
      <formula>24</formula>
    </cfRule>
  </conditionalFormatting>
  <conditionalFormatting sqref="AB3">
    <cfRule type="cellIs" priority="281" stopIfTrue="1" operator="between">
      <formula>1</formula>
      <formula>24</formula>
    </cfRule>
  </conditionalFormatting>
  <conditionalFormatting sqref="AB3">
    <cfRule type="cellIs" priority="280" stopIfTrue="1" operator="between">
      <formula>1</formula>
      <formula>24</formula>
    </cfRule>
  </conditionalFormatting>
  <conditionalFormatting sqref="AB3">
    <cfRule type="cellIs" priority="279" stopIfTrue="1" operator="between">
      <formula>1</formula>
      <formula>24</formula>
    </cfRule>
  </conditionalFormatting>
  <conditionalFormatting sqref="AB3">
    <cfRule type="cellIs" priority="278" stopIfTrue="1" operator="between">
      <formula>1</formula>
      <formula>24</formula>
    </cfRule>
  </conditionalFormatting>
  <conditionalFormatting sqref="AB3">
    <cfRule type="cellIs" priority="277" stopIfTrue="1" operator="between">
      <formula>1</formula>
      <formula>24</formula>
    </cfRule>
  </conditionalFormatting>
  <conditionalFormatting sqref="AB3">
    <cfRule type="cellIs" priority="276" stopIfTrue="1" operator="between">
      <formula>1</formula>
      <formula>24</formula>
    </cfRule>
  </conditionalFormatting>
  <conditionalFormatting sqref="AB3">
    <cfRule type="cellIs" priority="275" stopIfTrue="1" operator="between">
      <formula>1</formula>
      <formula>24</formula>
    </cfRule>
  </conditionalFormatting>
  <conditionalFormatting sqref="AB3">
    <cfRule type="cellIs" priority="274" stopIfTrue="1" operator="between">
      <formula>1</formula>
      <formula>24</formula>
    </cfRule>
  </conditionalFormatting>
  <conditionalFormatting sqref="AB3">
    <cfRule type="cellIs" priority="273" stopIfTrue="1" operator="between">
      <formula>1</formula>
      <formula>24</formula>
    </cfRule>
  </conditionalFormatting>
  <conditionalFormatting sqref="AB3">
    <cfRule type="cellIs" priority="272" stopIfTrue="1" operator="between">
      <formula>1</formula>
      <formula>24</formula>
    </cfRule>
  </conditionalFormatting>
  <conditionalFormatting sqref="AB3">
    <cfRule type="cellIs" priority="271" stopIfTrue="1" operator="between">
      <formula>1</formula>
      <formula>24</formula>
    </cfRule>
  </conditionalFormatting>
  <conditionalFormatting sqref="AB3">
    <cfRule type="cellIs" priority="270" stopIfTrue="1" operator="between">
      <formula>1</formula>
      <formula>24</formula>
    </cfRule>
  </conditionalFormatting>
  <conditionalFormatting sqref="AB3">
    <cfRule type="cellIs" priority="269" stopIfTrue="1" operator="between">
      <formula>1</formula>
      <formula>24</formula>
    </cfRule>
  </conditionalFormatting>
  <conditionalFormatting sqref="AB3">
    <cfRule type="cellIs" priority="268" stopIfTrue="1" operator="between">
      <formula>1</formula>
      <formula>24</formula>
    </cfRule>
  </conditionalFormatting>
  <conditionalFormatting sqref="AB3">
    <cfRule type="cellIs" priority="267" stopIfTrue="1" operator="between">
      <formula>1</formula>
      <formula>24</formula>
    </cfRule>
  </conditionalFormatting>
  <conditionalFormatting sqref="AB3">
    <cfRule type="cellIs" priority="266" stopIfTrue="1" operator="between">
      <formula>1</formula>
      <formula>24</formula>
    </cfRule>
  </conditionalFormatting>
  <conditionalFormatting sqref="AB3">
    <cfRule type="cellIs" priority="265" stopIfTrue="1" operator="between">
      <formula>1</formula>
      <formula>24</formula>
    </cfRule>
  </conditionalFormatting>
  <conditionalFormatting sqref="AB3">
    <cfRule type="cellIs" priority="264" stopIfTrue="1" operator="between">
      <formula>1</formula>
      <formula>24</formula>
    </cfRule>
  </conditionalFormatting>
  <conditionalFormatting sqref="AB3">
    <cfRule type="cellIs" priority="263" stopIfTrue="1" operator="between">
      <formula>1</formula>
      <formula>24</formula>
    </cfRule>
  </conditionalFormatting>
  <conditionalFormatting sqref="AB3">
    <cfRule type="cellIs" priority="262" stopIfTrue="1" operator="between">
      <formula>1</formula>
      <formula>24</formula>
    </cfRule>
  </conditionalFormatting>
  <conditionalFormatting sqref="AB3">
    <cfRule type="cellIs" priority="261" stopIfTrue="1" operator="between">
      <formula>1</formula>
      <formula>24</formula>
    </cfRule>
  </conditionalFormatting>
  <conditionalFormatting sqref="AB3">
    <cfRule type="cellIs" priority="260" stopIfTrue="1" operator="between">
      <formula>1</formula>
      <formula>24</formula>
    </cfRule>
  </conditionalFormatting>
  <conditionalFormatting sqref="AB3">
    <cfRule type="cellIs" priority="259" stopIfTrue="1" operator="between">
      <formula>1</formula>
      <formula>24</formula>
    </cfRule>
  </conditionalFormatting>
  <conditionalFormatting sqref="AB3">
    <cfRule type="cellIs" priority="258" stopIfTrue="1" operator="between">
      <formula>1</formula>
      <formula>24</formula>
    </cfRule>
  </conditionalFormatting>
  <conditionalFormatting sqref="AB3">
    <cfRule type="cellIs" priority="257" stopIfTrue="1" operator="between">
      <formula>1</formula>
      <formula>24</formula>
    </cfRule>
  </conditionalFormatting>
  <conditionalFormatting sqref="AB3">
    <cfRule type="cellIs" priority="256" stopIfTrue="1" operator="between">
      <formula>1</formula>
      <formula>24</formula>
    </cfRule>
  </conditionalFormatting>
  <conditionalFormatting sqref="AB3">
    <cfRule type="cellIs" priority="255" stopIfTrue="1" operator="between">
      <formula>1</formula>
      <formula>24</formula>
    </cfRule>
  </conditionalFormatting>
  <conditionalFormatting sqref="AB3">
    <cfRule type="cellIs" priority="254" stopIfTrue="1" operator="between">
      <formula>1</formula>
      <formula>24</formula>
    </cfRule>
  </conditionalFormatting>
  <conditionalFormatting sqref="AB3">
    <cfRule type="cellIs" priority="253" stopIfTrue="1" operator="between">
      <formula>1</formula>
      <formula>24</formula>
    </cfRule>
  </conditionalFormatting>
  <conditionalFormatting sqref="AB3">
    <cfRule type="cellIs" priority="252" stopIfTrue="1" operator="between">
      <formula>1</formula>
      <formula>24</formula>
    </cfRule>
  </conditionalFormatting>
  <conditionalFormatting sqref="AB3">
    <cfRule type="cellIs" priority="251" stopIfTrue="1" operator="between">
      <formula>1</formula>
      <formula>24</formula>
    </cfRule>
  </conditionalFormatting>
  <conditionalFormatting sqref="AB3">
    <cfRule type="cellIs" priority="250" stopIfTrue="1" operator="between">
      <formula>1</formula>
      <formula>24</formula>
    </cfRule>
  </conditionalFormatting>
  <conditionalFormatting sqref="AB3">
    <cfRule type="cellIs" priority="249" stopIfTrue="1" operator="between">
      <formula>1</formula>
      <formula>24</formula>
    </cfRule>
  </conditionalFormatting>
  <conditionalFormatting sqref="AB3">
    <cfRule type="cellIs" priority="248" stopIfTrue="1" operator="between">
      <formula>1</formula>
      <formula>24</formula>
    </cfRule>
  </conditionalFormatting>
  <conditionalFormatting sqref="AB3">
    <cfRule type="cellIs" priority="247" stopIfTrue="1" operator="between">
      <formula>1</formula>
      <formula>24</formula>
    </cfRule>
  </conditionalFormatting>
  <conditionalFormatting sqref="AB3">
    <cfRule type="cellIs" priority="246" stopIfTrue="1" operator="between">
      <formula>1</formula>
      <formula>24</formula>
    </cfRule>
  </conditionalFormatting>
  <conditionalFormatting sqref="AB3">
    <cfRule type="cellIs" priority="245" stopIfTrue="1" operator="between">
      <formula>1</formula>
      <formula>24</formula>
    </cfRule>
  </conditionalFormatting>
  <conditionalFormatting sqref="AB3">
    <cfRule type="cellIs" priority="244" stopIfTrue="1" operator="between">
      <formula>1</formula>
      <formula>24</formula>
    </cfRule>
  </conditionalFormatting>
  <conditionalFormatting sqref="AB3">
    <cfRule type="cellIs" priority="243" stopIfTrue="1" operator="between">
      <formula>1</formula>
      <formula>24</formula>
    </cfRule>
  </conditionalFormatting>
  <conditionalFormatting sqref="AB3">
    <cfRule type="cellIs" priority="242" stopIfTrue="1" operator="between">
      <formula>1</formula>
      <formula>24</formula>
    </cfRule>
  </conditionalFormatting>
  <conditionalFormatting sqref="AB3">
    <cfRule type="cellIs" priority="241" stopIfTrue="1" operator="between">
      <formula>1</formula>
      <formula>24</formula>
    </cfRule>
  </conditionalFormatting>
  <conditionalFormatting sqref="AB3">
    <cfRule type="cellIs" priority="240" stopIfTrue="1" operator="between">
      <formula>1</formula>
      <formula>24</formula>
    </cfRule>
  </conditionalFormatting>
  <conditionalFormatting sqref="AB3">
    <cfRule type="cellIs" priority="239" stopIfTrue="1" operator="between">
      <formula>1</formula>
      <formula>24</formula>
    </cfRule>
  </conditionalFormatting>
  <conditionalFormatting sqref="AB3">
    <cfRule type="cellIs" priority="238" stopIfTrue="1" operator="between">
      <formula>1</formula>
      <formula>24</formula>
    </cfRule>
  </conditionalFormatting>
  <conditionalFormatting sqref="AB3">
    <cfRule type="cellIs" priority="237" stopIfTrue="1" operator="between">
      <formula>1</formula>
      <formula>24</formula>
    </cfRule>
  </conditionalFormatting>
  <conditionalFormatting sqref="AB3">
    <cfRule type="cellIs" priority="236" stopIfTrue="1" operator="between">
      <formula>1</formula>
      <formula>24</formula>
    </cfRule>
  </conditionalFormatting>
  <conditionalFormatting sqref="AB3">
    <cfRule type="cellIs" priority="235" stopIfTrue="1" operator="between">
      <formula>1</formula>
      <formula>24</formula>
    </cfRule>
  </conditionalFormatting>
  <conditionalFormatting sqref="AB3">
    <cfRule type="cellIs" priority="234" stopIfTrue="1" operator="between">
      <formula>1</formula>
      <formula>24</formula>
    </cfRule>
  </conditionalFormatting>
  <conditionalFormatting sqref="AB3">
    <cfRule type="cellIs" priority="233" stopIfTrue="1" operator="between">
      <formula>1</formula>
      <formula>24</formula>
    </cfRule>
  </conditionalFormatting>
  <conditionalFormatting sqref="AB3">
    <cfRule type="cellIs" priority="232" stopIfTrue="1" operator="between">
      <formula>1</formula>
      <formula>24</formula>
    </cfRule>
  </conditionalFormatting>
  <conditionalFormatting sqref="AB3">
    <cfRule type="cellIs" priority="231" stopIfTrue="1" operator="between">
      <formula>1</formula>
      <formula>24</formula>
    </cfRule>
  </conditionalFormatting>
  <conditionalFormatting sqref="AB3">
    <cfRule type="cellIs" priority="230" stopIfTrue="1" operator="between">
      <formula>1</formula>
      <formula>24</formula>
    </cfRule>
  </conditionalFormatting>
  <conditionalFormatting sqref="AB3">
    <cfRule type="cellIs" priority="229" stopIfTrue="1" operator="between">
      <formula>1</formula>
      <formula>24</formula>
    </cfRule>
  </conditionalFormatting>
  <conditionalFormatting sqref="AB3">
    <cfRule type="cellIs" priority="228" stopIfTrue="1" operator="between">
      <formula>1</formula>
      <formula>24</formula>
    </cfRule>
  </conditionalFormatting>
  <conditionalFormatting sqref="AB3">
    <cfRule type="cellIs" priority="227" stopIfTrue="1" operator="between">
      <formula>1</formula>
      <formula>24</formula>
    </cfRule>
  </conditionalFormatting>
  <conditionalFormatting sqref="AB3">
    <cfRule type="cellIs" priority="226" stopIfTrue="1" operator="between">
      <formula>1</formula>
      <formula>24</formula>
    </cfRule>
  </conditionalFormatting>
  <conditionalFormatting sqref="AB3">
    <cfRule type="cellIs" priority="225" stopIfTrue="1" operator="between">
      <formula>1</formula>
      <formula>24</formula>
    </cfRule>
  </conditionalFormatting>
  <conditionalFormatting sqref="AB3">
    <cfRule type="cellIs" priority="224" stopIfTrue="1" operator="between">
      <formula>1</formula>
      <formula>24</formula>
    </cfRule>
  </conditionalFormatting>
  <conditionalFormatting sqref="AB3">
    <cfRule type="cellIs" priority="223" stopIfTrue="1" operator="between">
      <formula>1</formula>
      <formula>24</formula>
    </cfRule>
  </conditionalFormatting>
  <conditionalFormatting sqref="AB3">
    <cfRule type="cellIs" priority="222" stopIfTrue="1" operator="between">
      <formula>1</formula>
      <formula>24</formula>
    </cfRule>
  </conditionalFormatting>
  <conditionalFormatting sqref="AB3">
    <cfRule type="cellIs" priority="221" stopIfTrue="1" operator="between">
      <formula>1</formula>
      <formula>24</formula>
    </cfRule>
  </conditionalFormatting>
  <conditionalFormatting sqref="AB3">
    <cfRule type="cellIs" priority="220" stopIfTrue="1" operator="between">
      <formula>1</formula>
      <formula>24</formula>
    </cfRule>
  </conditionalFormatting>
  <conditionalFormatting sqref="AB3">
    <cfRule type="cellIs" priority="219" stopIfTrue="1" operator="between">
      <formula>1</formula>
      <formula>24</formula>
    </cfRule>
  </conditionalFormatting>
  <conditionalFormatting sqref="AB3">
    <cfRule type="cellIs" priority="218" stopIfTrue="1" operator="between">
      <formula>1</formula>
      <formula>24</formula>
    </cfRule>
  </conditionalFormatting>
  <conditionalFormatting sqref="AB3">
    <cfRule type="cellIs" priority="217" stopIfTrue="1" operator="between">
      <formula>1</formula>
      <formula>24</formula>
    </cfRule>
  </conditionalFormatting>
  <conditionalFormatting sqref="AB3">
    <cfRule type="cellIs" priority="216" stopIfTrue="1" operator="between">
      <formula>1</formula>
      <formula>24</formula>
    </cfRule>
  </conditionalFormatting>
  <conditionalFormatting sqref="AB3">
    <cfRule type="cellIs" priority="215" stopIfTrue="1" operator="between">
      <formula>1</formula>
      <formula>24</formula>
    </cfRule>
  </conditionalFormatting>
  <conditionalFormatting sqref="AB3">
    <cfRule type="cellIs" priority="214" stopIfTrue="1" operator="between">
      <formula>1</formula>
      <formula>24</formula>
    </cfRule>
  </conditionalFormatting>
  <conditionalFormatting sqref="AB3">
    <cfRule type="cellIs" priority="213" stopIfTrue="1" operator="between">
      <formula>1</formula>
      <formula>24</formula>
    </cfRule>
  </conditionalFormatting>
  <conditionalFormatting sqref="AB3">
    <cfRule type="cellIs" priority="212" stopIfTrue="1" operator="between">
      <formula>1</formula>
      <formula>24</formula>
    </cfRule>
  </conditionalFormatting>
  <conditionalFormatting sqref="AB3">
    <cfRule type="cellIs" priority="211" stopIfTrue="1" operator="between">
      <formula>1</formula>
      <formula>24</formula>
    </cfRule>
  </conditionalFormatting>
  <conditionalFormatting sqref="AB3">
    <cfRule type="cellIs" priority="210" stopIfTrue="1" operator="between">
      <formula>1</formula>
      <formula>24</formula>
    </cfRule>
  </conditionalFormatting>
  <conditionalFormatting sqref="AB3">
    <cfRule type="cellIs" priority="209" stopIfTrue="1" operator="between">
      <formula>1</formula>
      <formula>24</formula>
    </cfRule>
  </conditionalFormatting>
  <conditionalFormatting sqref="AB3">
    <cfRule type="cellIs" priority="208" stopIfTrue="1" operator="between">
      <formula>1</formula>
      <formula>24</formula>
    </cfRule>
  </conditionalFormatting>
  <conditionalFormatting sqref="AB3">
    <cfRule type="cellIs" priority="207" stopIfTrue="1" operator="between">
      <formula>1</formula>
      <formula>24</formula>
    </cfRule>
  </conditionalFormatting>
  <conditionalFormatting sqref="AB3">
    <cfRule type="cellIs" priority="206" stopIfTrue="1" operator="between">
      <formula>1</formula>
      <formula>24</formula>
    </cfRule>
  </conditionalFormatting>
  <conditionalFormatting sqref="AB3">
    <cfRule type="cellIs" priority="205" stopIfTrue="1" operator="between">
      <formula>1</formula>
      <formula>24</formula>
    </cfRule>
  </conditionalFormatting>
  <conditionalFormatting sqref="AB3">
    <cfRule type="cellIs" priority="204" stopIfTrue="1" operator="between">
      <formula>1</formula>
      <formula>24</formula>
    </cfRule>
  </conditionalFormatting>
  <conditionalFormatting sqref="AB3">
    <cfRule type="cellIs" priority="203" stopIfTrue="1" operator="between">
      <formula>1</formula>
      <formula>24</formula>
    </cfRule>
  </conditionalFormatting>
  <conditionalFormatting sqref="AB3">
    <cfRule type="cellIs" priority="202" stopIfTrue="1" operator="between">
      <formula>1</formula>
      <formula>24</formula>
    </cfRule>
  </conditionalFormatting>
  <conditionalFormatting sqref="AB3">
    <cfRule type="cellIs" priority="201" stopIfTrue="1" operator="between">
      <formula>1</formula>
      <formula>24</formula>
    </cfRule>
  </conditionalFormatting>
  <conditionalFormatting sqref="AB3">
    <cfRule type="cellIs" priority="200" stopIfTrue="1" operator="between">
      <formula>1</formula>
      <formula>24</formula>
    </cfRule>
  </conditionalFormatting>
  <conditionalFormatting sqref="AB3">
    <cfRule type="cellIs" priority="199" stopIfTrue="1" operator="between">
      <formula>1</formula>
      <formula>24</formula>
    </cfRule>
  </conditionalFormatting>
  <conditionalFormatting sqref="AB3">
    <cfRule type="cellIs" priority="198" stopIfTrue="1" operator="between">
      <formula>1</formula>
      <formula>24</formula>
    </cfRule>
  </conditionalFormatting>
  <conditionalFormatting sqref="AB3">
    <cfRule type="cellIs" priority="197" stopIfTrue="1" operator="between">
      <formula>1</formula>
      <formula>24</formula>
    </cfRule>
  </conditionalFormatting>
  <conditionalFormatting sqref="AB3">
    <cfRule type="cellIs" priority="196" stopIfTrue="1" operator="between">
      <formula>1</formula>
      <formula>24</formula>
    </cfRule>
  </conditionalFormatting>
  <conditionalFormatting sqref="AB3">
    <cfRule type="cellIs" priority="195" stopIfTrue="1" operator="between">
      <formula>1</formula>
      <formula>24</formula>
    </cfRule>
  </conditionalFormatting>
  <conditionalFormatting sqref="AB3">
    <cfRule type="cellIs" priority="194" stopIfTrue="1" operator="between">
      <formula>1</formula>
      <formula>24</formula>
    </cfRule>
  </conditionalFormatting>
  <conditionalFormatting sqref="AB3">
    <cfRule type="cellIs" priority="193" stopIfTrue="1" operator="between">
      <formula>1</formula>
      <formula>24</formula>
    </cfRule>
  </conditionalFormatting>
  <conditionalFormatting sqref="AB3">
    <cfRule type="cellIs" priority="192" stopIfTrue="1" operator="between">
      <formula>1</formula>
      <formula>24</formula>
    </cfRule>
  </conditionalFormatting>
  <conditionalFormatting sqref="AB3">
    <cfRule type="cellIs" priority="191" stopIfTrue="1" operator="between">
      <formula>1</formula>
      <formula>24</formula>
    </cfRule>
  </conditionalFormatting>
  <conditionalFormatting sqref="AB3">
    <cfRule type="cellIs" priority="190" stopIfTrue="1" operator="between">
      <formula>1</formula>
      <formula>24</formula>
    </cfRule>
  </conditionalFormatting>
  <conditionalFormatting sqref="AB3">
    <cfRule type="cellIs" priority="189" stopIfTrue="1" operator="between">
      <formula>1</formula>
      <formula>24</formula>
    </cfRule>
  </conditionalFormatting>
  <conditionalFormatting sqref="AB3">
    <cfRule type="cellIs" priority="188" stopIfTrue="1" operator="between">
      <formula>1</formula>
      <formula>24</formula>
    </cfRule>
  </conditionalFormatting>
  <conditionalFormatting sqref="AB3">
    <cfRule type="cellIs" priority="187" stopIfTrue="1" operator="between">
      <formula>1</formula>
      <formula>24</formula>
    </cfRule>
  </conditionalFormatting>
  <conditionalFormatting sqref="AB3">
    <cfRule type="cellIs" priority="186" stopIfTrue="1" operator="between">
      <formula>1</formula>
      <formula>24</formula>
    </cfRule>
  </conditionalFormatting>
  <conditionalFormatting sqref="AB3">
    <cfRule type="cellIs" priority="185" stopIfTrue="1" operator="between">
      <formula>1</formula>
      <formula>24</formula>
    </cfRule>
  </conditionalFormatting>
  <conditionalFormatting sqref="AB3">
    <cfRule type="cellIs" priority="184" stopIfTrue="1" operator="between">
      <formula>1</formula>
      <formula>24</formula>
    </cfRule>
  </conditionalFormatting>
  <conditionalFormatting sqref="AB3">
    <cfRule type="cellIs" priority="183" stopIfTrue="1" operator="between">
      <formula>1</formula>
      <formula>24</formula>
    </cfRule>
  </conditionalFormatting>
  <conditionalFormatting sqref="AB3">
    <cfRule type="cellIs" priority="182" stopIfTrue="1" operator="between">
      <formula>1</formula>
      <formula>24</formula>
    </cfRule>
  </conditionalFormatting>
  <conditionalFormatting sqref="AB3">
    <cfRule type="cellIs" priority="181" stopIfTrue="1" operator="between">
      <formula>1</formula>
      <formula>24</formula>
    </cfRule>
  </conditionalFormatting>
  <conditionalFormatting sqref="AB3">
    <cfRule type="cellIs" priority="180" stopIfTrue="1" operator="between">
      <formula>1</formula>
      <formula>24</formula>
    </cfRule>
  </conditionalFormatting>
  <conditionalFormatting sqref="AB3">
    <cfRule type="cellIs" priority="179" stopIfTrue="1" operator="between">
      <formula>1</formula>
      <formula>24</formula>
    </cfRule>
  </conditionalFormatting>
  <conditionalFormatting sqref="AB3">
    <cfRule type="cellIs" priority="178" stopIfTrue="1" operator="between">
      <formula>1</formula>
      <formula>24</formula>
    </cfRule>
  </conditionalFormatting>
  <conditionalFormatting sqref="AB3">
    <cfRule type="cellIs" priority="177" stopIfTrue="1" operator="between">
      <formula>1</formula>
      <formula>24</formula>
    </cfRule>
  </conditionalFormatting>
  <conditionalFormatting sqref="AB3">
    <cfRule type="cellIs" priority="176" stopIfTrue="1" operator="between">
      <formula>1</formula>
      <formula>24</formula>
    </cfRule>
  </conditionalFormatting>
  <conditionalFormatting sqref="AB3">
    <cfRule type="cellIs" priority="175" stopIfTrue="1" operator="between">
      <formula>1</formula>
      <formula>24</formula>
    </cfRule>
  </conditionalFormatting>
  <conditionalFormatting sqref="AB3">
    <cfRule type="cellIs" priority="174" stopIfTrue="1" operator="between">
      <formula>1</formula>
      <formula>24</formula>
    </cfRule>
  </conditionalFormatting>
  <conditionalFormatting sqref="AB3">
    <cfRule type="cellIs" priority="173" stopIfTrue="1" operator="between">
      <formula>1</formula>
      <formula>24</formula>
    </cfRule>
  </conditionalFormatting>
  <conditionalFormatting sqref="AB3">
    <cfRule type="cellIs" priority="172" stopIfTrue="1" operator="between">
      <formula>1</formula>
      <formula>24</formula>
    </cfRule>
  </conditionalFormatting>
  <conditionalFormatting sqref="AB3">
    <cfRule type="cellIs" priority="171" stopIfTrue="1" operator="between">
      <formula>1</formula>
      <formula>24</formula>
    </cfRule>
  </conditionalFormatting>
  <conditionalFormatting sqref="AB3">
    <cfRule type="cellIs" priority="170" stopIfTrue="1" operator="between">
      <formula>1</formula>
      <formula>24</formula>
    </cfRule>
  </conditionalFormatting>
  <conditionalFormatting sqref="AB3">
    <cfRule type="cellIs" priority="169" stopIfTrue="1" operator="between">
      <formula>1</formula>
      <formula>24</formula>
    </cfRule>
  </conditionalFormatting>
  <conditionalFormatting sqref="AB3">
    <cfRule type="cellIs" priority="168" stopIfTrue="1" operator="between">
      <formula>1</formula>
      <formula>24</formula>
    </cfRule>
  </conditionalFormatting>
  <conditionalFormatting sqref="AB3">
    <cfRule type="cellIs" priority="167" stopIfTrue="1" operator="between">
      <formula>1</formula>
      <formula>24</formula>
    </cfRule>
  </conditionalFormatting>
  <conditionalFormatting sqref="AB3">
    <cfRule type="cellIs" priority="166" stopIfTrue="1" operator="between">
      <formula>1</formula>
      <formula>24</formula>
    </cfRule>
  </conditionalFormatting>
  <conditionalFormatting sqref="AB3">
    <cfRule type="cellIs" priority="165" stopIfTrue="1" operator="between">
      <formula>1</formula>
      <formula>24</formula>
    </cfRule>
  </conditionalFormatting>
  <conditionalFormatting sqref="AB3">
    <cfRule type="cellIs" priority="164" stopIfTrue="1" operator="between">
      <formula>1</formula>
      <formula>24</formula>
    </cfRule>
  </conditionalFormatting>
  <conditionalFormatting sqref="AB3">
    <cfRule type="cellIs" priority="163" stopIfTrue="1" operator="between">
      <formula>1</formula>
      <formula>24</formula>
    </cfRule>
  </conditionalFormatting>
  <conditionalFormatting sqref="AD3">
    <cfRule type="cellIs" priority="162" stopIfTrue="1" operator="between">
      <formula>1</formula>
      <formula>24</formula>
    </cfRule>
  </conditionalFormatting>
  <conditionalFormatting sqref="AD3">
    <cfRule type="cellIs" priority="161" stopIfTrue="1" operator="between">
      <formula>1</formula>
      <formula>24</formula>
    </cfRule>
  </conditionalFormatting>
  <conditionalFormatting sqref="AD3">
    <cfRule type="cellIs" priority="160" stopIfTrue="1" operator="between">
      <formula>1</formula>
      <formula>24</formula>
    </cfRule>
  </conditionalFormatting>
  <conditionalFormatting sqref="AD3">
    <cfRule type="cellIs" priority="159" stopIfTrue="1" operator="between">
      <formula>1</formula>
      <formula>24</formula>
    </cfRule>
  </conditionalFormatting>
  <conditionalFormatting sqref="AD3">
    <cfRule type="cellIs" priority="158" stopIfTrue="1" operator="between">
      <formula>1</formula>
      <formula>24</formula>
    </cfRule>
  </conditionalFormatting>
  <conditionalFormatting sqref="AD3">
    <cfRule type="cellIs" priority="157" stopIfTrue="1" operator="between">
      <formula>1</formula>
      <formula>24</formula>
    </cfRule>
  </conditionalFormatting>
  <conditionalFormatting sqref="AC3">
    <cfRule type="cellIs" priority="156" stopIfTrue="1" operator="between">
      <formula>1</formula>
      <formula>24</formula>
    </cfRule>
  </conditionalFormatting>
  <conditionalFormatting sqref="AD3">
    <cfRule type="cellIs" priority="155" stopIfTrue="1" operator="between">
      <formula>1</formula>
      <formula>24</formula>
    </cfRule>
  </conditionalFormatting>
  <conditionalFormatting sqref="AD3">
    <cfRule type="cellIs" priority="154" stopIfTrue="1" operator="between">
      <formula>1</formula>
      <formula>24</formula>
    </cfRule>
  </conditionalFormatting>
  <conditionalFormatting sqref="AD3">
    <cfRule type="cellIs" priority="153" stopIfTrue="1" operator="between">
      <formula>1</formula>
      <formula>24</formula>
    </cfRule>
  </conditionalFormatting>
  <conditionalFormatting sqref="AD3">
    <cfRule type="cellIs" priority="152" stopIfTrue="1" operator="between">
      <formula>1</formula>
      <formula>24</formula>
    </cfRule>
  </conditionalFormatting>
  <conditionalFormatting sqref="AD3">
    <cfRule type="cellIs" priority="151" stopIfTrue="1" operator="between">
      <formula>1</formula>
      <formula>24</formula>
    </cfRule>
  </conditionalFormatting>
  <conditionalFormatting sqref="AD3">
    <cfRule type="cellIs" priority="150" stopIfTrue="1" operator="between">
      <formula>1</formula>
      <formula>24</formula>
    </cfRule>
  </conditionalFormatting>
  <conditionalFormatting sqref="AC3">
    <cfRule type="cellIs" priority="149" stopIfTrue="1" operator="between">
      <formula>1</formula>
      <formula>24</formula>
    </cfRule>
  </conditionalFormatting>
  <conditionalFormatting sqref="AC3">
    <cfRule type="cellIs" priority="148" stopIfTrue="1" operator="between">
      <formula>1</formula>
      <formula>24</formula>
    </cfRule>
  </conditionalFormatting>
  <conditionalFormatting sqref="AB3">
    <cfRule type="cellIs" priority="147" stopIfTrue="1" operator="between">
      <formula>1</formula>
      <formula>24</formula>
    </cfRule>
  </conditionalFormatting>
  <conditionalFormatting sqref="AB3">
    <cfRule type="cellIs" priority="146" stopIfTrue="1" operator="between">
      <formula>1</formula>
      <formula>24</formula>
    </cfRule>
  </conditionalFormatting>
  <conditionalFormatting sqref="AB3">
    <cfRule type="cellIs" priority="145" stopIfTrue="1" operator="between">
      <formula>1</formula>
      <formula>24</formula>
    </cfRule>
  </conditionalFormatting>
  <conditionalFormatting sqref="AB3">
    <cfRule type="cellIs" priority="144" stopIfTrue="1" operator="between">
      <formula>1</formula>
      <formula>24</formula>
    </cfRule>
  </conditionalFormatting>
  <conditionalFormatting sqref="AB3">
    <cfRule type="cellIs" priority="143" stopIfTrue="1" operator="between">
      <formula>1</formula>
      <formula>24</formula>
    </cfRule>
  </conditionalFormatting>
  <conditionalFormatting sqref="AB3">
    <cfRule type="cellIs" priority="142" stopIfTrue="1" operator="between">
      <formula>1</formula>
      <formula>24</formula>
    </cfRule>
  </conditionalFormatting>
  <conditionalFormatting sqref="AB3">
    <cfRule type="cellIs" priority="141" stopIfTrue="1" operator="between">
      <formula>1</formula>
      <formula>24</formula>
    </cfRule>
  </conditionalFormatting>
  <conditionalFormatting sqref="AB3">
    <cfRule type="cellIs" priority="140" stopIfTrue="1" operator="between">
      <formula>1</formula>
      <formula>24</formula>
    </cfRule>
  </conditionalFormatting>
  <conditionalFormatting sqref="AB3">
    <cfRule type="cellIs" priority="139" stopIfTrue="1" operator="between">
      <formula>1</formula>
      <formula>24</formula>
    </cfRule>
  </conditionalFormatting>
  <conditionalFormatting sqref="AB3">
    <cfRule type="cellIs" priority="138" stopIfTrue="1" operator="between">
      <formula>1</formula>
      <formula>24</formula>
    </cfRule>
  </conditionalFormatting>
  <conditionalFormatting sqref="AB3">
    <cfRule type="cellIs" priority="137" stopIfTrue="1" operator="between">
      <formula>1</formula>
      <formula>24</formula>
    </cfRule>
  </conditionalFormatting>
  <conditionalFormatting sqref="AB3">
    <cfRule type="cellIs" priority="136" stopIfTrue="1" operator="between">
      <formula>1</formula>
      <formula>24</formula>
    </cfRule>
  </conditionalFormatting>
  <conditionalFormatting sqref="AB3">
    <cfRule type="cellIs" priority="135" stopIfTrue="1" operator="between">
      <formula>1</formula>
      <formula>24</formula>
    </cfRule>
  </conditionalFormatting>
  <conditionalFormatting sqref="AB3">
    <cfRule type="cellIs" priority="134" stopIfTrue="1" operator="between">
      <formula>1</formula>
      <formula>24</formula>
    </cfRule>
  </conditionalFormatting>
  <conditionalFormatting sqref="AB3">
    <cfRule type="cellIs" priority="133" stopIfTrue="1" operator="between">
      <formula>1</formula>
      <formula>24</formula>
    </cfRule>
  </conditionalFormatting>
  <conditionalFormatting sqref="AB3">
    <cfRule type="cellIs" priority="132" stopIfTrue="1" operator="between">
      <formula>1</formula>
      <formula>24</formula>
    </cfRule>
  </conditionalFormatting>
  <conditionalFormatting sqref="AB3">
    <cfRule type="cellIs" priority="131" stopIfTrue="1" operator="between">
      <formula>1</formula>
      <formula>24</formula>
    </cfRule>
  </conditionalFormatting>
  <conditionalFormatting sqref="AB3">
    <cfRule type="cellIs" priority="130" stopIfTrue="1" operator="between">
      <formula>1</formula>
      <formula>24</formula>
    </cfRule>
  </conditionalFormatting>
  <conditionalFormatting sqref="AB3">
    <cfRule type="cellIs" priority="129" stopIfTrue="1" operator="between">
      <formula>1</formula>
      <formula>24</formula>
    </cfRule>
  </conditionalFormatting>
  <conditionalFormatting sqref="AB3">
    <cfRule type="cellIs" priority="128" stopIfTrue="1" operator="between">
      <formula>1</formula>
      <formula>24</formula>
    </cfRule>
  </conditionalFormatting>
  <conditionalFormatting sqref="AB3">
    <cfRule type="cellIs" priority="127" stopIfTrue="1" operator="between">
      <formula>1</formula>
      <formula>24</formula>
    </cfRule>
  </conditionalFormatting>
  <conditionalFormatting sqref="AB3">
    <cfRule type="cellIs" priority="126" stopIfTrue="1" operator="between">
      <formula>1</formula>
      <formula>24</formula>
    </cfRule>
  </conditionalFormatting>
  <conditionalFormatting sqref="AB3">
    <cfRule type="cellIs" priority="125" stopIfTrue="1" operator="between">
      <formula>1</formula>
      <formula>24</formula>
    </cfRule>
  </conditionalFormatting>
  <conditionalFormatting sqref="AB3">
    <cfRule type="cellIs" priority="124" stopIfTrue="1" operator="between">
      <formula>1</formula>
      <formula>24</formula>
    </cfRule>
  </conditionalFormatting>
  <conditionalFormatting sqref="AB3">
    <cfRule type="cellIs" priority="123" stopIfTrue="1" operator="between">
      <formula>1</formula>
      <formula>24</formula>
    </cfRule>
  </conditionalFormatting>
  <conditionalFormatting sqref="AB3">
    <cfRule type="cellIs" priority="122" stopIfTrue="1" operator="between">
      <formula>1</formula>
      <formula>24</formula>
    </cfRule>
  </conditionalFormatting>
  <conditionalFormatting sqref="AB3">
    <cfRule type="cellIs" priority="121" stopIfTrue="1" operator="between">
      <formula>1</formula>
      <formula>24</formula>
    </cfRule>
  </conditionalFormatting>
  <conditionalFormatting sqref="AB3">
    <cfRule type="cellIs" priority="120" stopIfTrue="1" operator="between">
      <formula>1</formula>
      <formula>24</formula>
    </cfRule>
  </conditionalFormatting>
  <conditionalFormatting sqref="AB3">
    <cfRule type="cellIs" priority="119" stopIfTrue="1" operator="between">
      <formula>1</formula>
      <formula>24</formula>
    </cfRule>
  </conditionalFormatting>
  <conditionalFormatting sqref="AB3">
    <cfRule type="cellIs" priority="118" stopIfTrue="1" operator="between">
      <formula>1</formula>
      <formula>24</formula>
    </cfRule>
  </conditionalFormatting>
  <conditionalFormatting sqref="AB3">
    <cfRule type="cellIs" priority="117" stopIfTrue="1" operator="between">
      <formula>1</formula>
      <formula>24</formula>
    </cfRule>
  </conditionalFormatting>
  <conditionalFormatting sqref="AB3">
    <cfRule type="cellIs" priority="116" stopIfTrue="1" operator="between">
      <formula>1</formula>
      <formula>24</formula>
    </cfRule>
  </conditionalFormatting>
  <conditionalFormatting sqref="AB3">
    <cfRule type="cellIs" priority="115" stopIfTrue="1" operator="between">
      <formula>1</formula>
      <formula>24</formula>
    </cfRule>
  </conditionalFormatting>
  <conditionalFormatting sqref="AB3">
    <cfRule type="cellIs" priority="114" stopIfTrue="1" operator="between">
      <formula>1</formula>
      <formula>24</formula>
    </cfRule>
  </conditionalFormatting>
  <conditionalFormatting sqref="AB3">
    <cfRule type="cellIs" priority="113" stopIfTrue="1" operator="between">
      <formula>1</formula>
      <formula>24</formula>
    </cfRule>
  </conditionalFormatting>
  <conditionalFormatting sqref="AB3">
    <cfRule type="cellIs" priority="112" stopIfTrue="1" operator="between">
      <formula>1</formula>
      <formula>24</formula>
    </cfRule>
  </conditionalFormatting>
  <conditionalFormatting sqref="AB3">
    <cfRule type="cellIs" priority="111" stopIfTrue="1" operator="between">
      <formula>1</formula>
      <formula>24</formula>
    </cfRule>
  </conditionalFormatting>
  <conditionalFormatting sqref="AG3">
    <cfRule type="cellIs" priority="110" stopIfTrue="1" operator="between">
      <formula>1</formula>
      <formula>24</formula>
    </cfRule>
  </conditionalFormatting>
  <conditionalFormatting sqref="AH3">
    <cfRule type="cellIs" priority="109" stopIfTrue="1" operator="between">
      <formula>1</formula>
      <formula>24</formula>
    </cfRule>
  </conditionalFormatting>
  <conditionalFormatting sqref="AG3:AH3">
    <cfRule type="cellIs" priority="108" stopIfTrue="1" operator="between">
      <formula>1</formula>
      <formula>24</formula>
    </cfRule>
  </conditionalFormatting>
  <conditionalFormatting sqref="AG3:AH3">
    <cfRule type="cellIs" priority="107" stopIfTrue="1" operator="between">
      <formula>1</formula>
      <formula>24</formula>
    </cfRule>
  </conditionalFormatting>
  <conditionalFormatting sqref="AG3:AH3">
    <cfRule type="cellIs" priority="106" stopIfTrue="1" operator="between">
      <formula>1</formula>
      <formula>24</formula>
    </cfRule>
  </conditionalFormatting>
  <conditionalFormatting sqref="AG3:AH3">
    <cfRule type="cellIs" priority="105" stopIfTrue="1" operator="between">
      <formula>1</formula>
      <formula>24</formula>
    </cfRule>
  </conditionalFormatting>
  <conditionalFormatting sqref="AG3:AH3">
    <cfRule type="cellIs" priority="104" stopIfTrue="1" operator="between">
      <formula>1</formula>
      <formula>24</formula>
    </cfRule>
  </conditionalFormatting>
  <conditionalFormatting sqref="AG3:AH3">
    <cfRule type="cellIs" priority="103" stopIfTrue="1" operator="between">
      <formula>1</formula>
      <formula>24</formula>
    </cfRule>
  </conditionalFormatting>
  <conditionalFormatting sqref="AG3:AH3">
    <cfRule type="cellIs" priority="102" stopIfTrue="1" operator="between">
      <formula>1</formula>
      <formula>24</formula>
    </cfRule>
  </conditionalFormatting>
  <conditionalFormatting sqref="AG3:AH3">
    <cfRule type="cellIs" priority="101" stopIfTrue="1" operator="between">
      <formula>1</formula>
      <formula>24</formula>
    </cfRule>
  </conditionalFormatting>
  <conditionalFormatting sqref="AG3:AH3">
    <cfRule type="cellIs" priority="100" stopIfTrue="1" operator="between">
      <formula>1</formula>
      <formula>24</formula>
    </cfRule>
  </conditionalFormatting>
  <conditionalFormatting sqref="AG3:AH3">
    <cfRule type="cellIs" priority="99" stopIfTrue="1" operator="between">
      <formula>1</formula>
      <formula>24</formula>
    </cfRule>
  </conditionalFormatting>
  <conditionalFormatting sqref="AG3:AH3">
    <cfRule type="cellIs" priority="98" stopIfTrue="1" operator="between">
      <formula>1</formula>
      <formula>24</formula>
    </cfRule>
  </conditionalFormatting>
  <conditionalFormatting sqref="AU3">
    <cfRule type="cellIs" priority="97" stopIfTrue="1" operator="between">
      <formula>1</formula>
      <formula>24</formula>
    </cfRule>
  </conditionalFormatting>
  <conditionalFormatting sqref="AU3">
    <cfRule type="cellIs" priority="96" stopIfTrue="1" operator="between">
      <formula>1</formula>
      <formula>24</formula>
    </cfRule>
  </conditionalFormatting>
  <conditionalFormatting sqref="AU3">
    <cfRule type="cellIs" priority="95" stopIfTrue="1" operator="between">
      <formula>1</formula>
      <formula>24</formula>
    </cfRule>
  </conditionalFormatting>
  <conditionalFormatting sqref="AU3">
    <cfRule type="cellIs" priority="94" stopIfTrue="1" operator="between">
      <formula>1</formula>
      <formula>24</formula>
    </cfRule>
  </conditionalFormatting>
  <conditionalFormatting sqref="AU3">
    <cfRule type="cellIs" priority="93" stopIfTrue="1" operator="between">
      <formula>1</formula>
      <formula>24</formula>
    </cfRule>
  </conditionalFormatting>
  <conditionalFormatting sqref="M4 AQ4 G4:H4 K4 AG4:AH4 R4:AD4">
    <cfRule type="cellIs" priority="92" stopIfTrue="1" operator="between">
      <formula>1</formula>
      <formula>24</formula>
    </cfRule>
  </conditionalFormatting>
  <conditionalFormatting sqref="R4">
    <cfRule type="cellIs" priority="91" stopIfTrue="1" operator="between">
      <formula>1</formula>
      <formula>24</formula>
    </cfRule>
  </conditionalFormatting>
  <conditionalFormatting sqref="S4">
    <cfRule type="cellIs" priority="90" stopIfTrue="1" operator="between">
      <formula>1</formula>
      <formula>24</formula>
    </cfRule>
  </conditionalFormatting>
  <conditionalFormatting sqref="T4">
    <cfRule type="cellIs" priority="89" stopIfTrue="1" operator="between">
      <formula>1</formula>
      <formula>24</formula>
    </cfRule>
  </conditionalFormatting>
  <conditionalFormatting sqref="V4:W4">
    <cfRule type="cellIs" priority="88" stopIfTrue="1" operator="between">
      <formula>1</formula>
      <formula>24</formula>
    </cfRule>
  </conditionalFormatting>
  <conditionalFormatting sqref="X4">
    <cfRule type="cellIs" priority="87" stopIfTrue="1" operator="between">
      <formula>1</formula>
      <formula>24</formula>
    </cfRule>
  </conditionalFormatting>
  <conditionalFormatting sqref="Y4:AA4">
    <cfRule type="cellIs" priority="86" stopIfTrue="1" operator="between">
      <formula>1</formula>
      <formula>24</formula>
    </cfRule>
  </conditionalFormatting>
  <conditionalFormatting sqref="AB4">
    <cfRule type="cellIs" priority="85" stopIfTrue="1" operator="between">
      <formula>1</formula>
      <formula>24</formula>
    </cfRule>
  </conditionalFormatting>
  <conditionalFormatting sqref="AC4">
    <cfRule type="cellIs" priority="84" stopIfTrue="1" operator="between">
      <formula>1</formula>
      <formula>24</formula>
    </cfRule>
  </conditionalFormatting>
  <conditionalFormatting sqref="AD4">
    <cfRule type="cellIs" priority="83" stopIfTrue="1" operator="between">
      <formula>1</formula>
      <formula>24</formula>
    </cfRule>
  </conditionalFormatting>
  <conditionalFormatting sqref="AE4">
    <cfRule type="cellIs" priority="82" stopIfTrue="1" operator="between">
      <formula>1</formula>
      <formula>24</formula>
    </cfRule>
  </conditionalFormatting>
  <conditionalFormatting sqref="AG4:AH4">
    <cfRule type="cellIs" priority="81" stopIfTrue="1" operator="between">
      <formula>1</formula>
      <formula>24</formula>
    </cfRule>
  </conditionalFormatting>
  <conditionalFormatting sqref="AG4">
    <cfRule type="cellIs" priority="80" stopIfTrue="1" operator="between">
      <formula>1</formula>
      <formula>24</formula>
    </cfRule>
  </conditionalFormatting>
  <conditionalFormatting sqref="AH4">
    <cfRule type="cellIs" priority="79" stopIfTrue="1" operator="between">
      <formula>1</formula>
      <formula>24</formula>
    </cfRule>
  </conditionalFormatting>
  <conditionalFormatting sqref="Y4">
    <cfRule type="cellIs" priority="78" stopIfTrue="1" operator="between">
      <formula>1</formula>
      <formula>24</formula>
    </cfRule>
  </conditionalFormatting>
  <conditionalFormatting sqref="AG4:AH4">
    <cfRule type="cellIs" priority="77" stopIfTrue="1" operator="between">
      <formula>1</formula>
      <formula>24</formula>
    </cfRule>
  </conditionalFormatting>
  <conditionalFormatting sqref="AB4">
    <cfRule type="cellIs" priority="76" stopIfTrue="1" operator="between">
      <formula>1</formula>
      <formula>24</formula>
    </cfRule>
  </conditionalFormatting>
  <conditionalFormatting sqref="U4">
    <cfRule type="cellIs" priority="75" stopIfTrue="1" operator="between">
      <formula>1</formula>
      <formula>24</formula>
    </cfRule>
  </conditionalFormatting>
  <conditionalFormatting sqref="AG4:AH4">
    <cfRule type="cellIs" priority="74" stopIfTrue="1" operator="between">
      <formula>1</formula>
      <formula>24</formula>
    </cfRule>
  </conditionalFormatting>
  <conditionalFormatting sqref="AG4:AH4">
    <cfRule type="cellIs" priority="73" stopIfTrue="1" operator="between">
      <formula>1</formula>
      <formula>24</formula>
    </cfRule>
  </conditionalFormatting>
  <conditionalFormatting sqref="X4">
    <cfRule type="cellIs" priority="72" stopIfTrue="1" operator="between">
      <formula>1</formula>
      <formula>24</formula>
    </cfRule>
  </conditionalFormatting>
  <conditionalFormatting sqref="AB4">
    <cfRule type="cellIs" priority="71" stopIfTrue="1" operator="between">
      <formula>1</formula>
      <formula>24</formula>
    </cfRule>
  </conditionalFormatting>
  <conditionalFormatting sqref="R4:AD4">
    <cfRule type="cellIs" priority="70" stopIfTrue="1" operator="between">
      <formula>1</formula>
      <formula>24</formula>
    </cfRule>
  </conditionalFormatting>
  <conditionalFormatting sqref="R4">
    <cfRule type="cellIs" priority="69" stopIfTrue="1" operator="between">
      <formula>1</formula>
      <formula>24</formula>
    </cfRule>
  </conditionalFormatting>
  <conditionalFormatting sqref="S4">
    <cfRule type="cellIs" priority="68" stopIfTrue="1" operator="between">
      <formula>1</formula>
      <formula>24</formula>
    </cfRule>
  </conditionalFormatting>
  <conditionalFormatting sqref="T4">
    <cfRule type="cellIs" priority="67" stopIfTrue="1" operator="between">
      <formula>1</formula>
      <formula>24</formula>
    </cfRule>
  </conditionalFormatting>
  <conditionalFormatting sqref="V4:W4">
    <cfRule type="cellIs" priority="66" stopIfTrue="1" operator="between">
      <formula>1</formula>
      <formula>24</formula>
    </cfRule>
  </conditionalFormatting>
  <conditionalFormatting sqref="X4">
    <cfRule type="cellIs" priority="65" stopIfTrue="1" operator="between">
      <formula>1</formula>
      <formula>24</formula>
    </cfRule>
  </conditionalFormatting>
  <conditionalFormatting sqref="Y4:AA4">
    <cfRule type="cellIs" priority="64" stopIfTrue="1" operator="between">
      <formula>1</formula>
      <formula>24</formula>
    </cfRule>
  </conditionalFormatting>
  <conditionalFormatting sqref="AB4">
    <cfRule type="cellIs" priority="63" stopIfTrue="1" operator="between">
      <formula>1</formula>
      <formula>24</formula>
    </cfRule>
  </conditionalFormatting>
  <conditionalFormatting sqref="AC4">
    <cfRule type="cellIs" priority="62" stopIfTrue="1" operator="between">
      <formula>1</formula>
      <formula>24</formula>
    </cfRule>
  </conditionalFormatting>
  <conditionalFormatting sqref="AD4">
    <cfRule type="cellIs" priority="61" stopIfTrue="1" operator="between">
      <formula>1</formula>
      <formula>24</formula>
    </cfRule>
  </conditionalFormatting>
  <conditionalFormatting sqref="AE4">
    <cfRule type="cellIs" priority="60" stopIfTrue="1" operator="between">
      <formula>1</formula>
      <formula>24</formula>
    </cfRule>
  </conditionalFormatting>
  <conditionalFormatting sqref="Y4">
    <cfRule type="cellIs" priority="59" stopIfTrue="1" operator="between">
      <formula>1</formula>
      <formula>24</formula>
    </cfRule>
  </conditionalFormatting>
  <conditionalFormatting sqref="AB4">
    <cfRule type="cellIs" priority="58" stopIfTrue="1" operator="between">
      <formula>1</formula>
      <formula>24</formula>
    </cfRule>
  </conditionalFormatting>
  <conditionalFormatting sqref="U4">
    <cfRule type="cellIs" priority="57" stopIfTrue="1" operator="between">
      <formula>1</formula>
      <formula>24</formula>
    </cfRule>
  </conditionalFormatting>
  <conditionalFormatting sqref="K4">
    <cfRule type="cellIs" priority="56" stopIfTrue="1" operator="between">
      <formula>1</formula>
      <formula>24</formula>
    </cfRule>
  </conditionalFormatting>
  <conditionalFormatting sqref="U4">
    <cfRule type="cellIs" priority="55" stopIfTrue="1" operator="between">
      <formula>1</formula>
      <formula>24</formula>
    </cfRule>
  </conditionalFormatting>
  <conditionalFormatting sqref="U4">
    <cfRule type="cellIs" priority="54" stopIfTrue="1" operator="between">
      <formula>1</formula>
      <formula>24</formula>
    </cfRule>
  </conditionalFormatting>
  <conditionalFormatting sqref="U4">
    <cfRule type="cellIs" priority="53" stopIfTrue="1" operator="between">
      <formula>1</formula>
      <formula>24</formula>
    </cfRule>
  </conditionalFormatting>
  <conditionalFormatting sqref="AB4">
    <cfRule type="cellIs" priority="52" stopIfTrue="1" operator="between">
      <formula>1</formula>
      <formula>24</formula>
    </cfRule>
  </conditionalFormatting>
  <conditionalFormatting sqref="AB4">
    <cfRule type="cellIs" priority="51" stopIfTrue="1" operator="between">
      <formula>1</formula>
      <formula>24</formula>
    </cfRule>
  </conditionalFormatting>
  <conditionalFormatting sqref="AB4">
    <cfRule type="cellIs" priority="50" stopIfTrue="1" operator="between">
      <formula>1</formula>
      <formula>24</formula>
    </cfRule>
  </conditionalFormatting>
  <conditionalFormatting sqref="AB4">
    <cfRule type="cellIs" priority="49" stopIfTrue="1" operator="between">
      <formula>1</formula>
      <formula>24</formula>
    </cfRule>
  </conditionalFormatting>
  <conditionalFormatting sqref="AB4">
    <cfRule type="cellIs" priority="48" stopIfTrue="1" operator="between">
      <formula>1</formula>
      <formula>24</formula>
    </cfRule>
  </conditionalFormatting>
  <conditionalFormatting sqref="AG4:AH4">
    <cfRule type="cellIs" priority="47" stopIfTrue="1" operator="between">
      <formula>1</formula>
      <formula>24</formula>
    </cfRule>
  </conditionalFormatting>
  <conditionalFormatting sqref="AG4:AH4">
    <cfRule type="cellIs" priority="46" stopIfTrue="1" operator="between">
      <formula>1</formula>
      <formula>24</formula>
    </cfRule>
  </conditionalFormatting>
  <conditionalFormatting sqref="AG4:AH4">
    <cfRule type="cellIs" priority="45" stopIfTrue="1" operator="between">
      <formula>1</formula>
      <formula>24</formula>
    </cfRule>
  </conditionalFormatting>
  <conditionalFormatting sqref="AG4:AH4">
    <cfRule type="cellIs" priority="44" stopIfTrue="1" operator="between">
      <formula>1</formula>
      <formula>24</formula>
    </cfRule>
  </conditionalFormatting>
  <conditionalFormatting sqref="U4">
    <cfRule type="cellIs" priority="43" stopIfTrue="1" operator="between">
      <formula>1</formula>
      <formula>24</formula>
    </cfRule>
  </conditionalFormatting>
  <conditionalFormatting sqref="AB4">
    <cfRule type="cellIs" priority="42" stopIfTrue="1" operator="between">
      <formula>1</formula>
      <formula>24</formula>
    </cfRule>
  </conditionalFormatting>
  <conditionalFormatting sqref="AA4">
    <cfRule type="cellIs" priority="41" stopIfTrue="1" operator="between">
      <formula>1</formula>
      <formula>24</formula>
    </cfRule>
  </conditionalFormatting>
  <conditionalFormatting sqref="X4">
    <cfRule type="cellIs" priority="40" stopIfTrue="1" operator="between">
      <formula>1</formula>
      <formula>24</formula>
    </cfRule>
  </conditionalFormatting>
  <conditionalFormatting sqref="AB4">
    <cfRule type="cellIs" priority="39" stopIfTrue="1" operator="between">
      <formula>1</formula>
      <formula>24</formula>
    </cfRule>
  </conditionalFormatting>
  <conditionalFormatting sqref="Y4">
    <cfRule type="cellIs" priority="38" stopIfTrue="1" operator="between">
      <formula>1</formula>
      <formula>24</formula>
    </cfRule>
  </conditionalFormatting>
  <conditionalFormatting sqref="X4">
    <cfRule type="cellIs" priority="37" stopIfTrue="1" operator="between">
      <formula>1</formula>
      <formula>24</formula>
    </cfRule>
  </conditionalFormatting>
  <conditionalFormatting sqref="AB4">
    <cfRule type="cellIs" priority="36" stopIfTrue="1" operator="between">
      <formula>1</formula>
      <formula>24</formula>
    </cfRule>
  </conditionalFormatting>
  <conditionalFormatting sqref="Y4">
    <cfRule type="cellIs" priority="35" stopIfTrue="1" operator="between">
      <formula>1</formula>
      <formula>24</formula>
    </cfRule>
  </conditionalFormatting>
  <conditionalFormatting sqref="U4">
    <cfRule type="cellIs" priority="34" stopIfTrue="1" operator="between">
      <formula>1</formula>
      <formula>24</formula>
    </cfRule>
  </conditionalFormatting>
  <conditionalFormatting sqref="Y4:Z4">
    <cfRule type="cellIs" priority="33" stopIfTrue="1" operator="between">
      <formula>1</formula>
      <formula>24</formula>
    </cfRule>
  </conditionalFormatting>
  <conditionalFormatting sqref="X4">
    <cfRule type="cellIs" priority="32" stopIfTrue="1" operator="between">
      <formula>1</formula>
      <formula>24</formula>
    </cfRule>
  </conditionalFormatting>
  <conditionalFormatting sqref="AB4">
    <cfRule type="cellIs" priority="31" stopIfTrue="1" operator="between">
      <formula>1</formula>
      <formula>24</formula>
    </cfRule>
  </conditionalFormatting>
  <conditionalFormatting sqref="Y4">
    <cfRule type="cellIs" priority="30" stopIfTrue="1" operator="between">
      <formula>1</formula>
      <formula>24</formula>
    </cfRule>
  </conditionalFormatting>
  <conditionalFormatting sqref="U4">
    <cfRule type="cellIs" priority="29" stopIfTrue="1" operator="between">
      <formula>1</formula>
      <formula>24</formula>
    </cfRule>
  </conditionalFormatting>
  <conditionalFormatting sqref="Y4:Z4">
    <cfRule type="cellIs" priority="28" stopIfTrue="1" operator="between">
      <formula>1</formula>
      <formula>24</formula>
    </cfRule>
  </conditionalFormatting>
  <conditionalFormatting sqref="X4">
    <cfRule type="cellIs" priority="27" stopIfTrue="1" operator="between">
      <formula>1</formula>
      <formula>24</formula>
    </cfRule>
  </conditionalFormatting>
  <conditionalFormatting sqref="Y4">
    <cfRule type="cellIs" priority="26" stopIfTrue="1" operator="between">
      <formula>1</formula>
      <formula>24</formula>
    </cfRule>
  </conditionalFormatting>
  <conditionalFormatting sqref="U4">
    <cfRule type="cellIs" priority="25" stopIfTrue="1" operator="between">
      <formula>1</formula>
      <formula>24</formula>
    </cfRule>
  </conditionalFormatting>
  <conditionalFormatting sqref="Y4:Z4">
    <cfRule type="cellIs" priority="24" stopIfTrue="1" operator="between">
      <formula>1</formula>
      <formula>24</formula>
    </cfRule>
  </conditionalFormatting>
  <conditionalFormatting sqref="Z4">
    <cfRule type="cellIs" priority="23" stopIfTrue="1" operator="between">
      <formula>1</formula>
      <formula>24</formula>
    </cfRule>
  </conditionalFormatting>
  <conditionalFormatting sqref="Y4">
    <cfRule type="cellIs" priority="22" stopIfTrue="1" operator="between">
      <formula>1</formula>
      <formula>24</formula>
    </cfRule>
  </conditionalFormatting>
  <conditionalFormatting sqref="V4">
    <cfRule type="cellIs" priority="21" stopIfTrue="1" operator="between">
      <formula>1</formula>
      <formula>24</formula>
    </cfRule>
  </conditionalFormatting>
  <conditionalFormatting sqref="V4">
    <cfRule type="cellIs" priority="20" stopIfTrue="1" operator="between">
      <formula>1</formula>
      <formula>24</formula>
    </cfRule>
  </conditionalFormatting>
  <conditionalFormatting sqref="AB4">
    <cfRule type="cellIs" priority="19" stopIfTrue="1" operator="between">
      <formula>1</formula>
      <formula>24</formula>
    </cfRule>
  </conditionalFormatting>
  <conditionalFormatting sqref="AA4">
    <cfRule type="cellIs" priority="18" stopIfTrue="1" operator="between">
      <formula>1</formula>
      <formula>24</formula>
    </cfRule>
  </conditionalFormatting>
  <conditionalFormatting sqref="AB4">
    <cfRule type="cellIs" priority="17" stopIfTrue="1" operator="between">
      <formula>1</formula>
      <formula>24</formula>
    </cfRule>
  </conditionalFormatting>
  <conditionalFormatting sqref="AD4">
    <cfRule type="cellIs" priority="16" stopIfTrue="1" operator="between">
      <formula>1</formula>
      <formula>24</formula>
    </cfRule>
  </conditionalFormatting>
  <conditionalFormatting sqref="AD4">
    <cfRule type="cellIs" priority="15" stopIfTrue="1" operator="between">
      <formula>1</formula>
      <formula>24</formula>
    </cfRule>
  </conditionalFormatting>
  <conditionalFormatting sqref="AG4">
    <cfRule type="cellIs" priority="14" stopIfTrue="1" operator="between">
      <formula>1</formula>
      <formula>24</formula>
    </cfRule>
  </conditionalFormatting>
  <conditionalFormatting sqref="AG4">
    <cfRule type="cellIs" priority="13" stopIfTrue="1" operator="between">
      <formula>1</formula>
      <formula>24</formula>
    </cfRule>
  </conditionalFormatting>
  <conditionalFormatting sqref="AH4">
    <cfRule type="cellIs" priority="12" stopIfTrue="1" operator="between">
      <formula>1</formula>
      <formula>24</formula>
    </cfRule>
  </conditionalFormatting>
  <conditionalFormatting sqref="AG4">
    <cfRule type="cellIs" priority="11" stopIfTrue="1" operator="between">
      <formula>1</formula>
      <formula>24</formula>
    </cfRule>
  </conditionalFormatting>
  <conditionalFormatting sqref="AH4">
    <cfRule type="cellIs" priority="10" stopIfTrue="1" operator="between">
      <formula>1</formula>
      <formula>24</formula>
    </cfRule>
  </conditionalFormatting>
  <conditionalFormatting sqref="AG4">
    <cfRule type="cellIs" priority="9" stopIfTrue="1" operator="between">
      <formula>1</formula>
      <formula>24</formula>
    </cfRule>
  </conditionalFormatting>
  <conditionalFormatting sqref="AH4">
    <cfRule type="cellIs" priority="8" stopIfTrue="1" operator="between">
      <formula>1</formula>
      <formula>24</formula>
    </cfRule>
  </conditionalFormatting>
  <conditionalFormatting sqref="AG4:AH4">
    <cfRule type="cellIs" priority="7" stopIfTrue="1" operator="between">
      <formula>1</formula>
      <formula>24</formula>
    </cfRule>
  </conditionalFormatting>
  <conditionalFormatting sqref="AG4:AH4">
    <cfRule type="cellIs" priority="6" stopIfTrue="1" operator="between">
      <formula>1</formula>
      <formula>24</formula>
    </cfRule>
  </conditionalFormatting>
  <conditionalFormatting sqref="AG4">
    <cfRule type="cellIs" priority="5" stopIfTrue="1" operator="between">
      <formula>1</formula>
      <formula>24</formula>
    </cfRule>
  </conditionalFormatting>
  <conditionalFormatting sqref="AH4">
    <cfRule type="cellIs" priority="4" stopIfTrue="1" operator="between">
      <formula>1</formula>
      <formula>24</formula>
    </cfRule>
  </conditionalFormatting>
  <conditionalFormatting sqref="AG4:AH4">
    <cfRule type="cellIs" priority="3" stopIfTrue="1" operator="between">
      <formula>1</formula>
      <formula>24</formula>
    </cfRule>
  </conditionalFormatting>
  <conditionalFormatting sqref="AG4:AH4">
    <cfRule type="cellIs" priority="2" stopIfTrue="1" operator="between">
      <formula>1</formula>
      <formula>24</formula>
    </cfRule>
  </conditionalFormatting>
  <conditionalFormatting sqref="M3:M4">
    <cfRule type="cellIs" priority="1" stopIfTrue="1" operator="between">
      <formula>1</formula>
      <formula>24</formula>
    </cfRule>
  </conditionalFormatting>
  <dataValidations count="2">
    <dataValidation type="list" allowBlank="1" showInputMessage="1" showErrorMessage="1" sqref="BM3:BM100">
      <formula1>"辞职,辞退,自动离职"</formula1>
    </dataValidation>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12.xml><?xml version="1.0" encoding="utf-8"?>
<worksheet xmlns="http://schemas.openxmlformats.org/spreadsheetml/2006/main" xmlns:r="http://schemas.openxmlformats.org/officeDocument/2006/relationships">
  <dimension ref="A1:AP100"/>
  <sheetViews>
    <sheetView workbookViewId="0">
      <pane xSplit="7" ySplit="4" topLeftCell="H5" activePane="bottomRight" state="frozen"/>
      <selection pane="topRight" activeCell="H1" sqref="H1"/>
      <selection pane="bottomLeft" activeCell="A5" sqref="A5"/>
      <selection pane="bottomRight" activeCell="J15" sqref="J15"/>
    </sheetView>
  </sheetViews>
  <sheetFormatPr defaultColWidth="9" defaultRowHeight="11.25"/>
  <cols>
    <col min="1" max="1" width="7.5" style="101" bestFit="1" customWidth="1"/>
    <col min="2" max="2" width="23.625" style="101" customWidth="1"/>
    <col min="3" max="3" width="4.5" style="134" customWidth="1"/>
    <col min="4" max="4" width="6" style="101" customWidth="1"/>
    <col min="5" max="5" width="5.625" style="101" customWidth="1"/>
    <col min="6" max="6" width="6.5" style="101" customWidth="1"/>
    <col min="7" max="7" width="6.25" style="101" customWidth="1"/>
    <col min="8" max="8" width="15.5" style="101" customWidth="1"/>
    <col min="9" max="9" width="7.125" style="101" customWidth="1"/>
    <col min="10" max="10" width="10.625" style="163" customWidth="1"/>
    <col min="11" max="11" width="6.5" style="163" customWidth="1"/>
    <col min="12" max="12" width="8.25" style="163" bestFit="1" customWidth="1"/>
    <col min="13" max="14" width="7.5" style="163" bestFit="1" customWidth="1"/>
    <col min="15" max="15" width="8.25" style="163" bestFit="1" customWidth="1"/>
    <col min="16" max="17" width="7.5" style="163" bestFit="1" customWidth="1"/>
    <col min="18" max="18" width="8.25" style="163" bestFit="1" customWidth="1"/>
    <col min="19" max="19" width="8.25" style="163" customWidth="1"/>
    <col min="20" max="21" width="6.75" style="163" bestFit="1" customWidth="1"/>
    <col min="22" max="22" width="6.75" style="163" customWidth="1"/>
    <col min="23" max="23" width="8.25" style="163" bestFit="1" customWidth="1"/>
    <col min="24" max="25" width="6.75" style="163" bestFit="1" customWidth="1"/>
    <col min="26" max="26" width="8.25" style="163" bestFit="1" customWidth="1"/>
    <col min="27" max="27" width="7.5" style="163" customWidth="1"/>
    <col min="28" max="28" width="6.75" style="163" bestFit="1" customWidth="1"/>
    <col min="29" max="29" width="8.25" style="163" bestFit="1" customWidth="1"/>
    <col min="30" max="30" width="6.75" style="163" bestFit="1" customWidth="1"/>
    <col min="31" max="31" width="6.75" style="163" customWidth="1"/>
    <col min="32" max="32" width="6" style="163" bestFit="1" customWidth="1"/>
    <col min="33" max="33" width="8.25" style="163" bestFit="1" customWidth="1"/>
    <col min="34" max="34" width="8.25" style="163" customWidth="1"/>
    <col min="35" max="36" width="6.75" style="163" bestFit="1" customWidth="1"/>
    <col min="37" max="38" width="7.5" style="163" customWidth="1"/>
    <col min="39" max="39" width="8.25" style="163" bestFit="1" customWidth="1"/>
    <col min="40" max="16384" width="9" style="101"/>
  </cols>
  <sheetData>
    <row r="1" spans="1:42" ht="34.5" customHeight="1">
      <c r="A1" s="261" t="str">
        <f>人事封面!B3&amp;人事封面!B4&amp;人事封面!B2&amp;"社保申报个人明细表"</f>
        <v>2017年8月天府路社保申报个人明细表</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261"/>
      <c r="AM1" s="261"/>
    </row>
    <row r="2" spans="1:42" s="20" customFormat="1" ht="30" customHeight="1">
      <c r="A2" s="254" t="s">
        <v>163</v>
      </c>
      <c r="B2" s="254" t="s">
        <v>338</v>
      </c>
      <c r="C2" s="254" t="s">
        <v>165</v>
      </c>
      <c r="D2" s="254" t="s">
        <v>117</v>
      </c>
      <c r="E2" s="254" t="s">
        <v>166</v>
      </c>
      <c r="F2" s="254" t="s">
        <v>97</v>
      </c>
      <c r="G2" s="254" t="s">
        <v>167</v>
      </c>
      <c r="H2" s="254" t="s">
        <v>168</v>
      </c>
      <c r="I2" s="254" t="s">
        <v>169</v>
      </c>
      <c r="J2" s="256" t="s">
        <v>337</v>
      </c>
      <c r="K2" s="256" t="s">
        <v>170</v>
      </c>
      <c r="L2" s="258" t="s">
        <v>171</v>
      </c>
      <c r="M2" s="259"/>
      <c r="N2" s="260"/>
      <c r="O2" s="258" t="s">
        <v>172</v>
      </c>
      <c r="P2" s="259"/>
      <c r="Q2" s="260"/>
      <c r="R2" s="258" t="s">
        <v>173</v>
      </c>
      <c r="S2" s="259"/>
      <c r="T2" s="259"/>
      <c r="U2" s="258" t="s">
        <v>174</v>
      </c>
      <c r="V2" s="259"/>
      <c r="W2" s="259"/>
      <c r="X2" s="258" t="s">
        <v>175</v>
      </c>
      <c r="Y2" s="259"/>
      <c r="Z2" s="260"/>
      <c r="AA2" s="258" t="s">
        <v>176</v>
      </c>
      <c r="AB2" s="259"/>
      <c r="AC2" s="260"/>
      <c r="AD2" s="258" t="s">
        <v>177</v>
      </c>
      <c r="AE2" s="259"/>
      <c r="AF2" s="260"/>
      <c r="AG2" s="258" t="s">
        <v>178</v>
      </c>
      <c r="AH2" s="259"/>
      <c r="AI2" s="260"/>
      <c r="AJ2" s="256" t="s">
        <v>179</v>
      </c>
      <c r="AK2" s="256" t="s">
        <v>180</v>
      </c>
      <c r="AL2" s="256" t="s">
        <v>181</v>
      </c>
      <c r="AM2" s="256" t="s">
        <v>182</v>
      </c>
    </row>
    <row r="3" spans="1:42" s="20" customFormat="1" ht="24" customHeight="1">
      <c r="A3" s="255"/>
      <c r="B3" s="255"/>
      <c r="C3" s="255"/>
      <c r="D3" s="255"/>
      <c r="E3" s="255"/>
      <c r="F3" s="255"/>
      <c r="G3" s="263"/>
      <c r="H3" s="255"/>
      <c r="I3" s="255"/>
      <c r="J3" s="257"/>
      <c r="K3" s="262"/>
      <c r="L3" s="159" t="s">
        <v>183</v>
      </c>
      <c r="M3" s="159" t="s">
        <v>184</v>
      </c>
      <c r="N3" s="159" t="s">
        <v>185</v>
      </c>
      <c r="O3" s="159" t="s">
        <v>183</v>
      </c>
      <c r="P3" s="159" t="s">
        <v>184</v>
      </c>
      <c r="Q3" s="159" t="s">
        <v>185</v>
      </c>
      <c r="R3" s="159" t="s">
        <v>183</v>
      </c>
      <c r="S3" s="194" t="s">
        <v>184</v>
      </c>
      <c r="T3" s="194" t="s">
        <v>185</v>
      </c>
      <c r="U3" s="159" t="s">
        <v>183</v>
      </c>
      <c r="V3" s="194" t="s">
        <v>184</v>
      </c>
      <c r="W3" s="194" t="s">
        <v>185</v>
      </c>
      <c r="X3" s="159" t="s">
        <v>183</v>
      </c>
      <c r="Y3" s="159" t="s">
        <v>184</v>
      </c>
      <c r="Z3" s="159" t="s">
        <v>185</v>
      </c>
      <c r="AA3" s="159" t="s">
        <v>183</v>
      </c>
      <c r="AB3" s="159" t="s">
        <v>184</v>
      </c>
      <c r="AC3" s="159" t="s">
        <v>185</v>
      </c>
      <c r="AD3" s="159" t="s">
        <v>183</v>
      </c>
      <c r="AE3" s="194" t="s">
        <v>184</v>
      </c>
      <c r="AF3" s="194" t="s">
        <v>185</v>
      </c>
      <c r="AG3" s="159" t="s">
        <v>183</v>
      </c>
      <c r="AH3" s="194" t="s">
        <v>184</v>
      </c>
      <c r="AI3" s="194" t="s">
        <v>185</v>
      </c>
      <c r="AJ3" s="257"/>
      <c r="AK3" s="257"/>
      <c r="AL3" s="257"/>
      <c r="AM3" s="257"/>
    </row>
    <row r="4" spans="1:42" ht="17.25" customHeight="1">
      <c r="A4" s="100" t="str">
        <f>IF(D4&lt;&gt;"",人事封面!$B$2,"")</f>
        <v>天府路</v>
      </c>
      <c r="B4" s="157" t="s">
        <v>383</v>
      </c>
      <c r="C4" s="158" t="s">
        <v>396</v>
      </c>
      <c r="D4" s="209" t="s">
        <v>427</v>
      </c>
      <c r="E4" s="157" t="s">
        <v>570</v>
      </c>
      <c r="F4" s="52" t="str">
        <f>IF(D4&lt;&gt;"",VLOOKUP(D4,'1.所有分校人事明细档案'!$F$2:$BD$200,2,0),"")</f>
        <v>教学部</v>
      </c>
      <c r="G4" s="48">
        <f>IF(D4&lt;&gt;"",VLOOKUP(D4,'1.所有分校人事明细档案'!$F$2:$BD$200,43,0),"")</f>
        <v>173</v>
      </c>
      <c r="H4" s="143" t="str">
        <f>IF(D4&lt;&gt;"",VLOOKUP(D4,'1.所有分校人事明细档案'!$F$2:$BD$200,12,0),"")</f>
        <v>360203199209111557</v>
      </c>
      <c r="I4" s="48" t="str">
        <f>IF(D4&lt;&gt;"","身份证","")</f>
        <v>身份证</v>
      </c>
      <c r="J4" s="222" t="s">
        <v>428</v>
      </c>
      <c r="K4" s="161" t="s">
        <v>114</v>
      </c>
      <c r="L4" s="222"/>
      <c r="M4" s="222"/>
      <c r="N4" s="222"/>
      <c r="O4" s="222" t="s">
        <v>415</v>
      </c>
      <c r="P4" s="222" t="s">
        <v>416</v>
      </c>
      <c r="Q4" s="222" t="s">
        <v>417</v>
      </c>
      <c r="R4" s="222" t="s">
        <v>392</v>
      </c>
      <c r="S4" s="222" t="s">
        <v>394</v>
      </c>
      <c r="T4" s="222" t="s">
        <v>391</v>
      </c>
      <c r="U4" s="222"/>
      <c r="V4" s="222"/>
      <c r="W4" s="222"/>
      <c r="X4" s="222" t="s">
        <v>392</v>
      </c>
      <c r="Y4" s="222" t="s">
        <v>393</v>
      </c>
      <c r="Z4" s="222" t="s">
        <v>394</v>
      </c>
      <c r="AA4" s="222" t="s">
        <v>594</v>
      </c>
      <c r="AB4" s="222" t="s">
        <v>595</v>
      </c>
      <c r="AC4" s="222" t="s">
        <v>596</v>
      </c>
      <c r="AD4" s="222" t="s">
        <v>597</v>
      </c>
      <c r="AE4" s="222" t="s">
        <v>598</v>
      </c>
      <c r="AF4" s="222" t="s">
        <v>391</v>
      </c>
      <c r="AG4" s="222" t="s">
        <v>594</v>
      </c>
      <c r="AH4" s="222" t="s">
        <v>599</v>
      </c>
      <c r="AI4" s="222" t="s">
        <v>391</v>
      </c>
      <c r="AJ4" s="222" t="s">
        <v>590</v>
      </c>
      <c r="AK4" s="222" t="s">
        <v>591</v>
      </c>
      <c r="AL4" s="222" t="s">
        <v>592</v>
      </c>
      <c r="AM4" s="210" t="s">
        <v>679</v>
      </c>
      <c r="AP4" s="101" t="str">
        <f>B4</f>
        <v>广东树童教育顾问有限公司</v>
      </c>
    </row>
    <row r="5" spans="1:42" ht="17.25" customHeight="1">
      <c r="A5" s="100" t="str">
        <f>IF(D5&lt;&gt;"",人事封面!$B$2,"")</f>
        <v>天府路</v>
      </c>
      <c r="B5" s="157" t="s">
        <v>383</v>
      </c>
      <c r="C5" s="158" t="s">
        <v>229</v>
      </c>
      <c r="D5" s="209" t="s">
        <v>414</v>
      </c>
      <c r="E5" s="157" t="s">
        <v>693</v>
      </c>
      <c r="F5" s="52" t="str">
        <f>IF(D5&lt;&gt;"",VLOOKUP(D5,'1.所有分校人事明细档案'!$F$2:$BD$200,2,0),"")</f>
        <v>市场部</v>
      </c>
      <c r="G5" s="48" t="str">
        <f>IF(D5&lt;&gt;"",VLOOKUP(D5,'1.所有分校人事明细档案'!$F$2:$BD$200,43,0),"")</f>
        <v>163</v>
      </c>
      <c r="H5" s="143" t="str">
        <f>IF(D5&lt;&gt;"",VLOOKUP(D5,'1.所有分校人事明细档案'!$F$2:$BD$200,12,0),"")</f>
        <v>230206198210121125</v>
      </c>
      <c r="I5" s="48" t="str">
        <f t="shared" ref="I5:I68" si="0">IF(D5&lt;&gt;"","身份证","")</f>
        <v>身份证</v>
      </c>
      <c r="J5" s="222" t="s">
        <v>390</v>
      </c>
      <c r="K5" s="161" t="s">
        <v>114</v>
      </c>
      <c r="L5" s="222"/>
      <c r="M5" s="222"/>
      <c r="N5" s="222"/>
      <c r="O5" s="222" t="s">
        <v>415</v>
      </c>
      <c r="P5" s="222" t="s">
        <v>416</v>
      </c>
      <c r="Q5" s="222" t="s">
        <v>417</v>
      </c>
      <c r="R5" s="222" t="s">
        <v>392</v>
      </c>
      <c r="S5" s="222" t="s">
        <v>394</v>
      </c>
      <c r="T5" s="222" t="s">
        <v>391</v>
      </c>
      <c r="U5" s="222"/>
      <c r="V5" s="222"/>
      <c r="W5" s="222"/>
      <c r="X5" s="222" t="s">
        <v>392</v>
      </c>
      <c r="Y5" s="222" t="s">
        <v>393</v>
      </c>
      <c r="Z5" s="222" t="s">
        <v>394</v>
      </c>
      <c r="AA5" s="222" t="s">
        <v>594</v>
      </c>
      <c r="AB5" s="222" t="s">
        <v>595</v>
      </c>
      <c r="AC5" s="222" t="s">
        <v>596</v>
      </c>
      <c r="AD5" s="222" t="s">
        <v>597</v>
      </c>
      <c r="AE5" s="222" t="s">
        <v>598</v>
      </c>
      <c r="AF5" s="222" t="s">
        <v>391</v>
      </c>
      <c r="AG5" s="222" t="s">
        <v>594</v>
      </c>
      <c r="AH5" s="222" t="s">
        <v>599</v>
      </c>
      <c r="AI5" s="222" t="s">
        <v>391</v>
      </c>
      <c r="AJ5" s="222" t="s">
        <v>590</v>
      </c>
      <c r="AK5" s="222" t="s">
        <v>591</v>
      </c>
      <c r="AL5" s="222" t="s">
        <v>592</v>
      </c>
      <c r="AM5" s="210" t="s">
        <v>229</v>
      </c>
      <c r="AP5" s="101" t="str">
        <f t="shared" ref="AP5:AP68" si="1">B5</f>
        <v>广东树童教育顾问有限公司</v>
      </c>
    </row>
    <row r="6" spans="1:42" ht="17.25" customHeight="1">
      <c r="A6" s="100" t="str">
        <f>IF(D6&lt;&gt;"",人事封面!$B$2,"")</f>
        <v>天府路</v>
      </c>
      <c r="B6" s="157" t="s">
        <v>383</v>
      </c>
      <c r="C6" s="158" t="s">
        <v>229</v>
      </c>
      <c r="D6" s="209" t="s">
        <v>543</v>
      </c>
      <c r="E6" s="157" t="s">
        <v>693</v>
      </c>
      <c r="F6" s="52" t="str">
        <f>IF(D6&lt;&gt;"",VLOOKUP(D6,'1.所有分校人事明细档案'!$F$2:$BD$200,2,0),"")</f>
        <v>市场部</v>
      </c>
      <c r="G6" s="48">
        <f>IF(D6&lt;&gt;"",VLOOKUP(D6,'1.所有分校人事明细档案'!$F$2:$BD$200,43,0),"")</f>
        <v>0</v>
      </c>
      <c r="H6" s="143" t="str">
        <f>IF(D6&lt;&gt;"",VLOOKUP(D6,'1.所有分校人事明细档案'!$F$2:$BD$200,12,0),"")</f>
        <v>441422199308090019</v>
      </c>
      <c r="I6" s="48" t="str">
        <f t="shared" si="0"/>
        <v>身份证</v>
      </c>
      <c r="J6" s="222" t="s">
        <v>505</v>
      </c>
      <c r="K6" s="161" t="s">
        <v>114</v>
      </c>
      <c r="L6" s="222"/>
      <c r="M6" s="222"/>
      <c r="N6" s="222"/>
      <c r="O6" s="222" t="s">
        <v>415</v>
      </c>
      <c r="P6" s="222" t="s">
        <v>416</v>
      </c>
      <c r="Q6" s="222" t="s">
        <v>417</v>
      </c>
      <c r="R6" s="222" t="s">
        <v>392</v>
      </c>
      <c r="S6" s="222" t="s">
        <v>394</v>
      </c>
      <c r="T6" s="222" t="s">
        <v>391</v>
      </c>
      <c r="U6" s="222"/>
      <c r="V6" s="222"/>
      <c r="W6" s="222"/>
      <c r="X6" s="222" t="s">
        <v>392</v>
      </c>
      <c r="Y6" s="222" t="s">
        <v>393</v>
      </c>
      <c r="Z6" s="222" t="s">
        <v>394</v>
      </c>
      <c r="AA6" s="222" t="s">
        <v>594</v>
      </c>
      <c r="AB6" s="222" t="s">
        <v>595</v>
      </c>
      <c r="AC6" s="222" t="s">
        <v>596</v>
      </c>
      <c r="AD6" s="222" t="s">
        <v>597</v>
      </c>
      <c r="AE6" s="222" t="s">
        <v>598</v>
      </c>
      <c r="AF6" s="222" t="s">
        <v>391</v>
      </c>
      <c r="AG6" s="222" t="s">
        <v>594</v>
      </c>
      <c r="AH6" s="222" t="s">
        <v>599</v>
      </c>
      <c r="AI6" s="222" t="s">
        <v>391</v>
      </c>
      <c r="AJ6" s="222" t="s">
        <v>590</v>
      </c>
      <c r="AK6" s="222" t="s">
        <v>591</v>
      </c>
      <c r="AL6" s="222" t="s">
        <v>592</v>
      </c>
      <c r="AM6" s="210" t="s">
        <v>229</v>
      </c>
      <c r="AP6" s="101" t="str">
        <f t="shared" si="1"/>
        <v>广东树童教育顾问有限公司</v>
      </c>
    </row>
    <row r="7" spans="1:42" ht="17.25" customHeight="1">
      <c r="A7" s="100" t="str">
        <f>IF(D7&lt;&gt;"",人事封面!$B$2,"")</f>
        <v>天府路</v>
      </c>
      <c r="B7" s="157" t="s">
        <v>383</v>
      </c>
      <c r="C7" s="158" t="s">
        <v>229</v>
      </c>
      <c r="D7" s="157" t="s">
        <v>483</v>
      </c>
      <c r="E7" s="157" t="s">
        <v>693</v>
      </c>
      <c r="F7" s="52" t="str">
        <f>IF(D7&lt;&gt;"",VLOOKUP(D7,'1.所有分校人事明细档案'!$F$2:$BD$200,2,0),"")</f>
        <v>市场部</v>
      </c>
      <c r="G7" s="48">
        <f>IF(D7&lt;&gt;"",VLOOKUP(D7,'1.所有分校人事明细档案'!$F$2:$BD$200,43,0),"")</f>
        <v>0</v>
      </c>
      <c r="H7" s="143" t="str">
        <f>IF(D7&lt;&gt;"",VLOOKUP(D7,'1.所有分校人事明细档案'!$F$2:$BD$200,12,0),"")</f>
        <v>445221198708041023</v>
      </c>
      <c r="I7" s="48" t="str">
        <f t="shared" si="0"/>
        <v>身份证</v>
      </c>
      <c r="J7" s="222" t="s">
        <v>503</v>
      </c>
      <c r="K7" s="161" t="s">
        <v>114</v>
      </c>
      <c r="L7" s="222"/>
      <c r="M7" s="222"/>
      <c r="N7" s="222"/>
      <c r="O7" s="222" t="s">
        <v>415</v>
      </c>
      <c r="P7" s="222" t="s">
        <v>416</v>
      </c>
      <c r="Q7" s="222" t="s">
        <v>417</v>
      </c>
      <c r="R7" s="222" t="s">
        <v>392</v>
      </c>
      <c r="S7" s="222" t="s">
        <v>394</v>
      </c>
      <c r="T7" s="222" t="s">
        <v>391</v>
      </c>
      <c r="U7" s="222"/>
      <c r="V7" s="222"/>
      <c r="W7" s="222"/>
      <c r="X7" s="222" t="s">
        <v>392</v>
      </c>
      <c r="Y7" s="222" t="s">
        <v>393</v>
      </c>
      <c r="Z7" s="222" t="s">
        <v>394</v>
      </c>
      <c r="AA7" s="222" t="s">
        <v>594</v>
      </c>
      <c r="AB7" s="222" t="s">
        <v>595</v>
      </c>
      <c r="AC7" s="222" t="s">
        <v>596</v>
      </c>
      <c r="AD7" s="222" t="s">
        <v>597</v>
      </c>
      <c r="AE7" s="222" t="s">
        <v>598</v>
      </c>
      <c r="AF7" s="222" t="s">
        <v>391</v>
      </c>
      <c r="AG7" s="222" t="s">
        <v>594</v>
      </c>
      <c r="AH7" s="222" t="s">
        <v>599</v>
      </c>
      <c r="AI7" s="222" t="s">
        <v>391</v>
      </c>
      <c r="AJ7" s="222" t="s">
        <v>590</v>
      </c>
      <c r="AK7" s="222" t="s">
        <v>591</v>
      </c>
      <c r="AL7" s="222" t="s">
        <v>592</v>
      </c>
      <c r="AM7" s="210" t="s">
        <v>229</v>
      </c>
      <c r="AP7" s="101" t="str">
        <f t="shared" si="1"/>
        <v>广东树童教育顾问有限公司</v>
      </c>
    </row>
    <row r="8" spans="1:42" ht="17.25" customHeight="1">
      <c r="A8" s="100" t="str">
        <f>IF(D8&lt;&gt;"",人事封面!$B$2,"")</f>
        <v>天府路</v>
      </c>
      <c r="B8" s="157" t="s">
        <v>383</v>
      </c>
      <c r="C8" s="158" t="s">
        <v>229</v>
      </c>
      <c r="D8" s="209" t="s">
        <v>484</v>
      </c>
      <c r="E8" s="157" t="s">
        <v>693</v>
      </c>
      <c r="F8" s="52" t="str">
        <f>IF(D8&lt;&gt;"",VLOOKUP(D8,'1.所有分校人事明细档案'!$F$2:$BD$200,2,0),"")</f>
        <v>教学部</v>
      </c>
      <c r="G8" s="48">
        <f>IF(D8&lt;&gt;"",VLOOKUP(D8,'1.所有分校人事明细档案'!$F$2:$BD$200,43,0),"")</f>
        <v>0</v>
      </c>
      <c r="H8" s="143" t="str">
        <f>IF(D8&lt;&gt;"",VLOOKUP(D8,'1.所有分校人事明细档案'!$F$2:$BD$200,12,0),"")</f>
        <v>445323199106170947</v>
      </c>
      <c r="I8" s="48" t="str">
        <f t="shared" si="0"/>
        <v>身份证</v>
      </c>
      <c r="J8" s="222" t="s">
        <v>502</v>
      </c>
      <c r="K8" s="161" t="s">
        <v>114</v>
      </c>
      <c r="L8" s="222"/>
      <c r="M8" s="222"/>
      <c r="N8" s="222"/>
      <c r="O8" s="222" t="s">
        <v>415</v>
      </c>
      <c r="P8" s="222" t="s">
        <v>416</v>
      </c>
      <c r="Q8" s="222" t="s">
        <v>417</v>
      </c>
      <c r="R8" s="222" t="s">
        <v>392</v>
      </c>
      <c r="S8" s="222" t="s">
        <v>394</v>
      </c>
      <c r="T8" s="222" t="s">
        <v>391</v>
      </c>
      <c r="U8" s="222"/>
      <c r="V8" s="222"/>
      <c r="W8" s="222"/>
      <c r="X8" s="222" t="s">
        <v>392</v>
      </c>
      <c r="Y8" s="222" t="s">
        <v>393</v>
      </c>
      <c r="Z8" s="222" t="s">
        <v>394</v>
      </c>
      <c r="AA8" s="222" t="s">
        <v>594</v>
      </c>
      <c r="AB8" s="222" t="s">
        <v>595</v>
      </c>
      <c r="AC8" s="222" t="s">
        <v>596</v>
      </c>
      <c r="AD8" s="222" t="s">
        <v>597</v>
      </c>
      <c r="AE8" s="222" t="s">
        <v>598</v>
      </c>
      <c r="AF8" s="222" t="s">
        <v>391</v>
      </c>
      <c r="AG8" s="222" t="s">
        <v>594</v>
      </c>
      <c r="AH8" s="222" t="s">
        <v>599</v>
      </c>
      <c r="AI8" s="222" t="s">
        <v>391</v>
      </c>
      <c r="AJ8" s="222" t="s">
        <v>590</v>
      </c>
      <c r="AK8" s="222" t="s">
        <v>591</v>
      </c>
      <c r="AL8" s="222" t="s">
        <v>592</v>
      </c>
      <c r="AM8" s="210" t="s">
        <v>229</v>
      </c>
      <c r="AP8" s="101" t="str">
        <f t="shared" si="1"/>
        <v>广东树童教育顾问有限公司</v>
      </c>
    </row>
    <row r="9" spans="1:42" ht="17.25" customHeight="1">
      <c r="A9" s="100" t="str">
        <f>IF(D9&lt;&gt;"",人事封面!$B$2,"")</f>
        <v>天府路</v>
      </c>
      <c r="B9" s="157" t="s">
        <v>383</v>
      </c>
      <c r="C9" s="158" t="s">
        <v>229</v>
      </c>
      <c r="D9" s="209" t="s">
        <v>593</v>
      </c>
      <c r="E9" s="157" t="s">
        <v>693</v>
      </c>
      <c r="F9" s="52" t="str">
        <f>IF(D9&lt;&gt;"",VLOOKUP(D9,'1.所有分校人事明细档案'!$F$2:$BD$200,2,0),"")</f>
        <v>行政部</v>
      </c>
      <c r="G9" s="48">
        <f>IF(D9&lt;&gt;"",VLOOKUP(D9,'1.所有分校人事明细档案'!$F$2:$BD$200,43,0),"")</f>
        <v>170</v>
      </c>
      <c r="H9" s="143" t="str">
        <f>IF(D9&lt;&gt;"",VLOOKUP(D9,'1.所有分校人事明细档案'!$F$2:$BD$200,12,0),"")</f>
        <v>440204199703103620</v>
      </c>
      <c r="I9" s="48" t="str">
        <f t="shared" si="0"/>
        <v>身份证</v>
      </c>
      <c r="J9" s="222" t="s">
        <v>600</v>
      </c>
      <c r="K9" s="161" t="s">
        <v>114</v>
      </c>
      <c r="L9" s="222"/>
      <c r="M9" s="222"/>
      <c r="N9" s="222"/>
      <c r="O9" s="222" t="s">
        <v>415</v>
      </c>
      <c r="P9" s="222" t="s">
        <v>416</v>
      </c>
      <c r="Q9" s="222" t="s">
        <v>417</v>
      </c>
      <c r="R9" s="222" t="s">
        <v>392</v>
      </c>
      <c r="S9" s="222" t="s">
        <v>394</v>
      </c>
      <c r="T9" s="222" t="s">
        <v>391</v>
      </c>
      <c r="U9" s="222"/>
      <c r="V9" s="222"/>
      <c r="W9" s="222"/>
      <c r="X9" s="222" t="s">
        <v>392</v>
      </c>
      <c r="Y9" s="222" t="s">
        <v>393</v>
      </c>
      <c r="Z9" s="222" t="s">
        <v>394</v>
      </c>
      <c r="AA9" s="222" t="s">
        <v>594</v>
      </c>
      <c r="AB9" s="222" t="s">
        <v>595</v>
      </c>
      <c r="AC9" s="222" t="s">
        <v>596</v>
      </c>
      <c r="AD9" s="222" t="s">
        <v>597</v>
      </c>
      <c r="AE9" s="222" t="s">
        <v>598</v>
      </c>
      <c r="AF9" s="222" t="s">
        <v>391</v>
      </c>
      <c r="AG9" s="222" t="s">
        <v>594</v>
      </c>
      <c r="AH9" s="222" t="s">
        <v>599</v>
      </c>
      <c r="AI9" s="222" t="s">
        <v>391</v>
      </c>
      <c r="AJ9" s="222" t="s">
        <v>590</v>
      </c>
      <c r="AK9" s="222" t="s">
        <v>591</v>
      </c>
      <c r="AL9" s="222" t="s">
        <v>592</v>
      </c>
      <c r="AM9" s="210" t="s">
        <v>229</v>
      </c>
      <c r="AP9" s="101" t="str">
        <f t="shared" si="1"/>
        <v>广东树童教育顾问有限公司</v>
      </c>
    </row>
    <row r="10" spans="1:42" ht="17.25" customHeight="1">
      <c r="A10" s="100" t="str">
        <f>IF(D10&lt;&gt;"",人事封面!$B$2,"")</f>
        <v>天府路</v>
      </c>
      <c r="B10" s="157" t="s">
        <v>383</v>
      </c>
      <c r="C10" s="158" t="s">
        <v>229</v>
      </c>
      <c r="D10" s="209" t="s">
        <v>681</v>
      </c>
      <c r="E10" s="157" t="s">
        <v>693</v>
      </c>
      <c r="F10" s="52" t="str">
        <f>IF(D10&lt;&gt;"",VLOOKUP(D10,'1.所有分校人事明细档案'!$F$2:$BD$200,2,0),"")</f>
        <v>教学部</v>
      </c>
      <c r="G10" s="48">
        <f>IF(D10&lt;&gt;"",VLOOKUP(D10,'1.所有分校人事明细档案'!$F$2:$BD$200,43,0),"")</f>
        <v>158</v>
      </c>
      <c r="H10" s="143" t="str">
        <f>IF(D10&lt;&gt;"",VLOOKUP(D10,'1.所有分校人事明细档案'!$F$2:$BD$200,12,0),"")</f>
        <v>441502199506021129</v>
      </c>
      <c r="I10" s="48" t="str">
        <f t="shared" si="0"/>
        <v>身份证</v>
      </c>
      <c r="J10" s="222" t="s">
        <v>680</v>
      </c>
      <c r="K10" s="161" t="s">
        <v>114</v>
      </c>
      <c r="L10" s="222"/>
      <c r="M10" s="222"/>
      <c r="N10" s="222"/>
      <c r="O10" s="222" t="s">
        <v>415</v>
      </c>
      <c r="P10" s="222" t="s">
        <v>416</v>
      </c>
      <c r="Q10" s="222" t="s">
        <v>417</v>
      </c>
      <c r="R10" s="222" t="s">
        <v>392</v>
      </c>
      <c r="S10" s="222" t="s">
        <v>394</v>
      </c>
      <c r="T10" s="222" t="s">
        <v>391</v>
      </c>
      <c r="U10" s="222"/>
      <c r="V10" s="222"/>
      <c r="W10" s="222"/>
      <c r="X10" s="222" t="s">
        <v>392</v>
      </c>
      <c r="Y10" s="222" t="s">
        <v>393</v>
      </c>
      <c r="Z10" s="222" t="s">
        <v>394</v>
      </c>
      <c r="AA10" s="222" t="s">
        <v>594</v>
      </c>
      <c r="AB10" s="222" t="s">
        <v>595</v>
      </c>
      <c r="AC10" s="222" t="s">
        <v>596</v>
      </c>
      <c r="AD10" s="222" t="s">
        <v>597</v>
      </c>
      <c r="AE10" s="222" t="s">
        <v>598</v>
      </c>
      <c r="AF10" s="222" t="s">
        <v>391</v>
      </c>
      <c r="AG10" s="222" t="s">
        <v>594</v>
      </c>
      <c r="AH10" s="222" t="s">
        <v>599</v>
      </c>
      <c r="AI10" s="222" t="s">
        <v>391</v>
      </c>
      <c r="AJ10" s="222" t="s">
        <v>590</v>
      </c>
      <c r="AK10" s="222" t="s">
        <v>591</v>
      </c>
      <c r="AL10" s="222" t="s">
        <v>592</v>
      </c>
      <c r="AM10" s="210" t="s">
        <v>229</v>
      </c>
      <c r="AP10" s="101" t="str">
        <f t="shared" si="1"/>
        <v>广东树童教育顾问有限公司</v>
      </c>
    </row>
    <row r="11" spans="1:42" ht="17.25" customHeight="1">
      <c r="A11" s="100" t="str">
        <f>IF(D11&lt;&gt;"",人事封面!$B$2,"")</f>
        <v/>
      </c>
      <c r="B11" s="157"/>
      <c r="C11" s="158"/>
      <c r="D11" s="209"/>
      <c r="E11" s="157"/>
      <c r="F11" s="52" t="str">
        <f>IF(D11&lt;&gt;"",VLOOKUP(D11,'1.所有分校人事明细档案'!$F$2:$BD$200,2,0),"")</f>
        <v/>
      </c>
      <c r="G11" s="48" t="str">
        <f>IF(D11&lt;&gt;"",VLOOKUP(D11,'1.所有分校人事明细档案'!$F$2:$BD$200,43,0),"")</f>
        <v/>
      </c>
      <c r="H11" s="143" t="str">
        <f>IF(D11&lt;&gt;"",VLOOKUP(D11,'1.所有分校人事明细档案'!$F$2:$BD$200,12,0),"")</f>
        <v/>
      </c>
      <c r="I11" s="48" t="str">
        <f t="shared" si="0"/>
        <v/>
      </c>
      <c r="J11" s="222"/>
      <c r="K11" s="161"/>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10"/>
      <c r="AP11" s="101">
        <f t="shared" si="1"/>
        <v>0</v>
      </c>
    </row>
    <row r="12" spans="1:42" ht="17.25" customHeight="1">
      <c r="A12" s="100" t="str">
        <f>IF(D12&lt;&gt;"",人事封面!$B$2,"")</f>
        <v/>
      </c>
      <c r="B12" s="157"/>
      <c r="C12" s="158"/>
      <c r="D12" s="209"/>
      <c r="E12" s="157"/>
      <c r="F12" s="52" t="str">
        <f>IF(D12&lt;&gt;"",VLOOKUP(D12,'1.所有分校人事明细档案'!$F$2:$BD$200,2,0),"")</f>
        <v/>
      </c>
      <c r="G12" s="48" t="str">
        <f>IF(D12&lt;&gt;"",VLOOKUP(D12,'1.所有分校人事明细档案'!$F$2:$BD$200,43,0),"")</f>
        <v/>
      </c>
      <c r="H12" s="143" t="str">
        <f>IF(D12&lt;&gt;"",VLOOKUP(D12,'1.所有分校人事明细档案'!$F$2:$BD$200,12,0),"")</f>
        <v/>
      </c>
      <c r="I12" s="48" t="str">
        <f t="shared" si="0"/>
        <v/>
      </c>
      <c r="J12" s="222"/>
      <c r="K12" s="161"/>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10"/>
      <c r="AP12" s="101">
        <f t="shared" si="1"/>
        <v>0</v>
      </c>
    </row>
    <row r="13" spans="1:42" ht="17.25" customHeight="1">
      <c r="A13" s="100" t="str">
        <f>IF(D13&lt;&gt;"",人事封面!$B$2,"")</f>
        <v/>
      </c>
      <c r="B13" s="157"/>
      <c r="C13" s="158"/>
      <c r="D13" s="209"/>
      <c r="E13" s="157"/>
      <c r="F13" s="52" t="str">
        <f>IF(D13&lt;&gt;"",VLOOKUP(D13,'1.所有分校人事明细档案'!$F$2:$BD$200,2,0),"")</f>
        <v/>
      </c>
      <c r="G13" s="48" t="str">
        <f>IF(D13&lt;&gt;"",VLOOKUP(D13,'1.所有分校人事明细档案'!$F$2:$BD$200,43,0),"")</f>
        <v/>
      </c>
      <c r="H13" s="143" t="str">
        <f>IF(D13&lt;&gt;"",VLOOKUP(D13,'1.所有分校人事明细档案'!$F$2:$BD$200,12,0),"")</f>
        <v/>
      </c>
      <c r="I13" s="48" t="str">
        <f t="shared" si="0"/>
        <v/>
      </c>
      <c r="J13" s="222"/>
      <c r="K13" s="161"/>
      <c r="L13" s="222"/>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10"/>
      <c r="AP13" s="101">
        <f t="shared" si="1"/>
        <v>0</v>
      </c>
    </row>
    <row r="14" spans="1:42" ht="17.25" customHeight="1">
      <c r="A14" s="100" t="str">
        <f>IF(D14&lt;&gt;"",人事封面!$B$2,"")</f>
        <v/>
      </c>
      <c r="B14" s="157"/>
      <c r="C14" s="158"/>
      <c r="D14" s="209"/>
      <c r="E14" s="157"/>
      <c r="F14" s="52" t="str">
        <f>IF(D14&lt;&gt;"",VLOOKUP(D14,'1.所有分校人事明细档案'!$F$2:$BD$200,2,0),"")</f>
        <v/>
      </c>
      <c r="G14" s="48" t="str">
        <f>IF(D14&lt;&gt;"",VLOOKUP(D14,'1.所有分校人事明细档案'!$F$2:$BD$200,43,0),"")</f>
        <v/>
      </c>
      <c r="H14" s="143" t="str">
        <f>IF(D14&lt;&gt;"",VLOOKUP(D14,'1.所有分校人事明细档案'!$F$2:$BD$200,12,0),"")</f>
        <v/>
      </c>
      <c r="I14" s="48" t="str">
        <f t="shared" si="0"/>
        <v/>
      </c>
      <c r="J14" s="222"/>
      <c r="K14" s="161"/>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10"/>
      <c r="AP14" s="101">
        <f t="shared" si="1"/>
        <v>0</v>
      </c>
    </row>
    <row r="15" spans="1:42" ht="17.25" customHeight="1">
      <c r="A15" s="100" t="str">
        <f>IF(D15&lt;&gt;"",人事封面!$B$2,"")</f>
        <v/>
      </c>
      <c r="B15" s="157"/>
      <c r="C15" s="158"/>
      <c r="D15" s="157"/>
      <c r="E15" s="157"/>
      <c r="F15" s="52" t="str">
        <f>IF(D15&lt;&gt;"",VLOOKUP(D15,'1.所有分校人事明细档案'!$F$2:$BD$200,2,0),"")</f>
        <v/>
      </c>
      <c r="G15" s="48" t="str">
        <f>IF(D15&lt;&gt;"",VLOOKUP(D15,'1.所有分校人事明细档案'!$F$2:$BD$200,43,0),"")</f>
        <v/>
      </c>
      <c r="H15" s="143" t="str">
        <f>IF(D15&lt;&gt;"",VLOOKUP(D15,'1.所有分校人事明细档案'!$F$2:$BD$200,12,0),"")</f>
        <v/>
      </c>
      <c r="I15" s="48" t="str">
        <f t="shared" si="0"/>
        <v/>
      </c>
      <c r="J15" s="222"/>
      <c r="K15" s="161"/>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10"/>
      <c r="AP15" s="101">
        <f t="shared" si="1"/>
        <v>0</v>
      </c>
    </row>
    <row r="16" spans="1:42" ht="17.25" customHeight="1">
      <c r="A16" s="100" t="str">
        <f>IF(D16&lt;&gt;"",人事封面!$B$2,"")</f>
        <v/>
      </c>
      <c r="B16" s="157"/>
      <c r="C16" s="158"/>
      <c r="D16" s="157"/>
      <c r="E16" s="157"/>
      <c r="F16" s="52" t="str">
        <f>IF(D16&lt;&gt;"",VLOOKUP(D16,'1.所有分校人事明细档案'!$F$2:$BD$200,2,0),"")</f>
        <v/>
      </c>
      <c r="G16" s="48" t="str">
        <f>IF(D16&lt;&gt;"",VLOOKUP(D16,'1.所有分校人事明细档案'!$F$2:$BD$200,43,0),"")</f>
        <v/>
      </c>
      <c r="H16" s="143" t="str">
        <f>IF(D16&lt;&gt;"",VLOOKUP(D16,'1.所有分校人事明细档案'!$F$2:$BD$200,12,0),"")</f>
        <v/>
      </c>
      <c r="I16" s="48" t="str">
        <f t="shared" si="0"/>
        <v/>
      </c>
      <c r="J16" s="222"/>
      <c r="K16" s="161"/>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10"/>
      <c r="AP16" s="101">
        <f t="shared" si="1"/>
        <v>0</v>
      </c>
    </row>
    <row r="17" spans="1:42" ht="17.25" customHeight="1">
      <c r="A17" s="100" t="str">
        <f>IF(D17&lt;&gt;"",人事封面!$B$2,"")</f>
        <v/>
      </c>
      <c r="B17" s="157"/>
      <c r="C17" s="158"/>
      <c r="D17" s="157"/>
      <c r="E17" s="157"/>
      <c r="F17" s="52" t="str">
        <f>IF(D17&lt;&gt;"",VLOOKUP(D17,'1.所有分校人事明细档案'!$F$2:$BD$200,2,0),"")</f>
        <v/>
      </c>
      <c r="G17" s="48" t="str">
        <f>IF(D17&lt;&gt;"",VLOOKUP(D17,'1.所有分校人事明细档案'!$F$2:$BD$200,43,0),"")</f>
        <v/>
      </c>
      <c r="H17" s="143" t="str">
        <f>IF(D17&lt;&gt;"",VLOOKUP(D17,'1.所有分校人事明细档案'!$F$2:$BD$200,12,0),"")</f>
        <v/>
      </c>
      <c r="I17" s="48" t="str">
        <f t="shared" si="0"/>
        <v/>
      </c>
      <c r="J17" s="222"/>
      <c r="K17" s="161"/>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10"/>
      <c r="AP17" s="101">
        <f t="shared" si="1"/>
        <v>0</v>
      </c>
    </row>
    <row r="18" spans="1:42" ht="17.25" customHeight="1">
      <c r="A18" s="100" t="str">
        <f>IF(D18&lt;&gt;"",人事封面!$B$2,"")</f>
        <v/>
      </c>
      <c r="B18" s="157"/>
      <c r="C18" s="158"/>
      <c r="D18" s="157"/>
      <c r="E18" s="157"/>
      <c r="F18" s="52" t="str">
        <f>IF(D18&lt;&gt;"",VLOOKUP(D18,'1.所有分校人事明细档案'!$F$2:$BD$200,2,0),"")</f>
        <v/>
      </c>
      <c r="G18" s="48" t="str">
        <f>IF(D18&lt;&gt;"",VLOOKUP(D18,'1.所有分校人事明细档案'!$F$2:$BD$200,43,0),"")</f>
        <v/>
      </c>
      <c r="H18" s="143" t="str">
        <f>IF(D18&lt;&gt;"",VLOOKUP(D18,'1.所有分校人事明细档案'!$F$2:$BD$200,12,0),"")</f>
        <v/>
      </c>
      <c r="I18" s="48" t="str">
        <f t="shared" si="0"/>
        <v/>
      </c>
      <c r="J18" s="222"/>
      <c r="K18" s="161"/>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10"/>
      <c r="AP18" s="101">
        <f t="shared" si="1"/>
        <v>0</v>
      </c>
    </row>
    <row r="19" spans="1:42" ht="17.25" customHeight="1">
      <c r="A19" s="100" t="str">
        <f>IF(D19&lt;&gt;"",人事封面!$B$2,"")</f>
        <v/>
      </c>
      <c r="B19" s="157"/>
      <c r="C19" s="158"/>
      <c r="D19" s="157"/>
      <c r="E19" s="157"/>
      <c r="F19" s="52" t="str">
        <f>IF(D19&lt;&gt;"",VLOOKUP(D19,'1.所有分校人事明细档案'!$F$2:$BD$200,2,0),"")</f>
        <v/>
      </c>
      <c r="G19" s="48" t="str">
        <f>IF(D19&lt;&gt;"",VLOOKUP(D19,'1.所有分校人事明细档案'!$F$2:$BD$200,43,0),"")</f>
        <v/>
      </c>
      <c r="H19" s="143" t="str">
        <f>IF(D19&lt;&gt;"",VLOOKUP(D19,'1.所有分校人事明细档案'!$F$2:$BD$200,12,0),"")</f>
        <v/>
      </c>
      <c r="I19" s="48" t="str">
        <f t="shared" si="0"/>
        <v/>
      </c>
      <c r="J19" s="222"/>
      <c r="K19" s="161"/>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10"/>
      <c r="AP19" s="101">
        <f t="shared" si="1"/>
        <v>0</v>
      </c>
    </row>
    <row r="20" spans="1:42" ht="17.25" customHeight="1">
      <c r="A20" s="100" t="str">
        <f>IF(D20&lt;&gt;"",人事封面!$B$2,"")</f>
        <v/>
      </c>
      <c r="B20" s="157"/>
      <c r="C20" s="158"/>
      <c r="D20" s="157"/>
      <c r="E20" s="157"/>
      <c r="F20" s="52" t="str">
        <f>IF(D20&lt;&gt;"",VLOOKUP(D20,'1.所有分校人事明细档案'!$F$2:$BD$200,2,0),"")</f>
        <v/>
      </c>
      <c r="G20" s="48" t="str">
        <f>IF(D20&lt;&gt;"",VLOOKUP(D20,'1.所有分校人事明细档案'!$F$2:$BD$200,43,0),"")</f>
        <v/>
      </c>
      <c r="H20" s="143" t="str">
        <f>IF(D20&lt;&gt;"",VLOOKUP(D20,'1.所有分校人事明细档案'!$F$2:$BD$200,12,0),"")</f>
        <v/>
      </c>
      <c r="I20" s="48" t="str">
        <f t="shared" si="0"/>
        <v/>
      </c>
      <c r="J20" s="222"/>
      <c r="K20" s="161"/>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10"/>
      <c r="AP20" s="101">
        <f t="shared" si="1"/>
        <v>0</v>
      </c>
    </row>
    <row r="21" spans="1:42" ht="17.25" customHeight="1">
      <c r="A21" s="100" t="str">
        <f>IF(D21&lt;&gt;"",人事封面!$B$2,"")</f>
        <v/>
      </c>
      <c r="B21" s="157"/>
      <c r="C21" s="158"/>
      <c r="D21" s="157"/>
      <c r="E21" s="157"/>
      <c r="F21" s="52" t="str">
        <f>IF(D21&lt;&gt;"",VLOOKUP(D21,'1.所有分校人事明细档案'!$F$2:$BD$200,2,0),"")</f>
        <v/>
      </c>
      <c r="G21" s="48" t="str">
        <f>IF(D21&lt;&gt;"",VLOOKUP(D21,'1.所有分校人事明细档案'!$F$2:$BD$200,43,0),"")</f>
        <v/>
      </c>
      <c r="H21" s="143" t="str">
        <f>IF(D21&lt;&gt;"",VLOOKUP(D21,'1.所有分校人事明细档案'!$F$2:$BD$200,12,0),"")</f>
        <v/>
      </c>
      <c r="I21" s="48" t="str">
        <f t="shared" si="0"/>
        <v/>
      </c>
      <c r="J21" s="222"/>
      <c r="K21" s="161"/>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10"/>
      <c r="AP21" s="101">
        <f t="shared" si="1"/>
        <v>0</v>
      </c>
    </row>
    <row r="22" spans="1:42" ht="17.25" customHeight="1">
      <c r="A22" s="100" t="str">
        <f>IF(D22&lt;&gt;"",人事封面!$B$2,"")</f>
        <v/>
      </c>
      <c r="B22" s="157"/>
      <c r="C22" s="158"/>
      <c r="D22" s="157"/>
      <c r="E22" s="157"/>
      <c r="F22" s="52" t="str">
        <f>IF(D22&lt;&gt;"",VLOOKUP(D22,'1.所有分校人事明细档案'!$F$2:$BD$200,2,0),"")</f>
        <v/>
      </c>
      <c r="G22" s="48" t="str">
        <f>IF(D22&lt;&gt;"",VLOOKUP(D22,'1.所有分校人事明细档案'!$F$2:$BD$200,43,0),"")</f>
        <v/>
      </c>
      <c r="H22" s="143" t="str">
        <f>IF(D22&lt;&gt;"",VLOOKUP(D22,'1.所有分校人事明细档案'!$F$2:$BD$200,12,0),"")</f>
        <v/>
      </c>
      <c r="I22" s="48" t="str">
        <f t="shared" si="0"/>
        <v/>
      </c>
      <c r="J22" s="222"/>
      <c r="K22" s="161"/>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10"/>
      <c r="AP22" s="101">
        <f t="shared" si="1"/>
        <v>0</v>
      </c>
    </row>
    <row r="23" spans="1:42" ht="17.25" customHeight="1">
      <c r="A23" s="100" t="str">
        <f>IF(D23&lt;&gt;"",人事封面!$B$2,"")</f>
        <v/>
      </c>
      <c r="B23" s="157"/>
      <c r="C23" s="158"/>
      <c r="D23" s="157"/>
      <c r="E23" s="157"/>
      <c r="F23" s="52" t="str">
        <f>IF(D23&lt;&gt;"",VLOOKUP(D23,'1.所有分校人事明细档案'!$F$2:$BD$200,2,0),"")</f>
        <v/>
      </c>
      <c r="G23" s="48" t="str">
        <f>IF(D23&lt;&gt;"",VLOOKUP(D23,'1.所有分校人事明细档案'!$F$2:$BD$200,43,0),"")</f>
        <v/>
      </c>
      <c r="H23" s="143" t="str">
        <f>IF(D23&lt;&gt;"",VLOOKUP(D23,'1.所有分校人事明细档案'!$F$2:$BD$200,12,0),"")</f>
        <v/>
      </c>
      <c r="I23" s="48" t="str">
        <f t="shared" si="0"/>
        <v/>
      </c>
      <c r="J23" s="222"/>
      <c r="K23" s="161"/>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10"/>
      <c r="AP23" s="101">
        <f t="shared" si="1"/>
        <v>0</v>
      </c>
    </row>
    <row r="24" spans="1:42" ht="17.25" customHeight="1">
      <c r="A24" s="100" t="str">
        <f>IF(D24&lt;&gt;"",人事封面!$B$2,"")</f>
        <v/>
      </c>
      <c r="B24" s="157"/>
      <c r="C24" s="158"/>
      <c r="D24" s="156"/>
      <c r="E24" s="157"/>
      <c r="F24" s="52" t="str">
        <f>IF(D24&lt;&gt;"",VLOOKUP(D24,'1.所有分校人事明细档案'!$F$2:$BD$200,2,0),"")</f>
        <v/>
      </c>
      <c r="G24" s="48" t="str">
        <f>IF(D24&lt;&gt;"",VLOOKUP(D24,'1.所有分校人事明细档案'!$F$2:$BD$200,43,0),"")</f>
        <v/>
      </c>
      <c r="H24" s="143" t="str">
        <f>IF(D24&lt;&gt;"",VLOOKUP(D24,'1.所有分校人事明细档案'!$F$2:$BD$200,12,0),"")</f>
        <v/>
      </c>
      <c r="I24" s="48" t="str">
        <f t="shared" si="0"/>
        <v/>
      </c>
      <c r="J24" s="222"/>
      <c r="K24" s="161"/>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10"/>
      <c r="AP24" s="101">
        <f t="shared" si="1"/>
        <v>0</v>
      </c>
    </row>
    <row r="25" spans="1:42" ht="17.25" customHeight="1">
      <c r="A25" s="100" t="str">
        <f>IF(D25&lt;&gt;"",人事封面!$B$2,"")</f>
        <v/>
      </c>
      <c r="B25" s="157"/>
      <c r="C25" s="158"/>
      <c r="D25" s="156"/>
      <c r="E25" s="157"/>
      <c r="F25" s="52" t="str">
        <f>IF(D25&lt;&gt;"",VLOOKUP(D25,'1.所有分校人事明细档案'!$F$2:$BD$200,2,0),"")</f>
        <v/>
      </c>
      <c r="G25" s="48" t="str">
        <f>IF(D25&lt;&gt;"",VLOOKUP(D25,'1.所有分校人事明细档案'!$F$2:$BD$200,43,0),"")</f>
        <v/>
      </c>
      <c r="H25" s="143" t="str">
        <f>IF(D25&lt;&gt;"",VLOOKUP(D25,'1.所有分校人事明细档案'!$F$2:$BD$200,12,0),"")</f>
        <v/>
      </c>
      <c r="I25" s="48" t="str">
        <f t="shared" si="0"/>
        <v/>
      </c>
      <c r="J25" s="222"/>
      <c r="K25" s="161"/>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10"/>
      <c r="AP25" s="101">
        <f t="shared" si="1"/>
        <v>0</v>
      </c>
    </row>
    <row r="26" spans="1:42" ht="17.25" customHeight="1">
      <c r="A26" s="100" t="str">
        <f>IF(D26&lt;&gt;"",人事封面!$B$2,"")</f>
        <v/>
      </c>
      <c r="B26" s="157"/>
      <c r="C26" s="158"/>
      <c r="D26" s="156"/>
      <c r="E26" s="157"/>
      <c r="F26" s="52" t="str">
        <f>IF(D26&lt;&gt;"",VLOOKUP(D26,'1.所有分校人事明细档案'!$F$2:$BD$200,2,0),"")</f>
        <v/>
      </c>
      <c r="G26" s="48" t="str">
        <f>IF(D26&lt;&gt;"",VLOOKUP(D26,'1.所有分校人事明细档案'!$F$2:$BD$200,43,0),"")</f>
        <v/>
      </c>
      <c r="H26" s="143" t="str">
        <f>IF(D26&lt;&gt;"",VLOOKUP(D26,'1.所有分校人事明细档案'!$F$2:$BD$200,12,0),"")</f>
        <v/>
      </c>
      <c r="I26" s="48" t="str">
        <f t="shared" si="0"/>
        <v/>
      </c>
      <c r="J26" s="222"/>
      <c r="K26" s="161"/>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10"/>
      <c r="AP26" s="101">
        <f t="shared" si="1"/>
        <v>0</v>
      </c>
    </row>
    <row r="27" spans="1:42" ht="17.25" customHeight="1">
      <c r="A27" s="100" t="str">
        <f>IF(D27&lt;&gt;"",人事封面!$B$2,"")</f>
        <v/>
      </c>
      <c r="B27" s="157"/>
      <c r="C27" s="158"/>
      <c r="D27" s="156"/>
      <c r="E27" s="157"/>
      <c r="F27" s="52" t="str">
        <f>IF(D27&lt;&gt;"",VLOOKUP(D27,'1.所有分校人事明细档案'!$F$2:$BD$200,2,0),"")</f>
        <v/>
      </c>
      <c r="G27" s="48" t="str">
        <f>IF(D27&lt;&gt;"",VLOOKUP(D27,'1.所有分校人事明细档案'!$F$2:$BD$200,43,0),"")</f>
        <v/>
      </c>
      <c r="H27" s="143" t="str">
        <f>IF(D27&lt;&gt;"",VLOOKUP(D27,'1.所有分校人事明细档案'!$F$2:$BD$200,12,0),"")</f>
        <v/>
      </c>
      <c r="I27" s="48" t="str">
        <f t="shared" si="0"/>
        <v/>
      </c>
      <c r="J27" s="222"/>
      <c r="K27" s="161"/>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10"/>
      <c r="AP27" s="101">
        <f t="shared" si="1"/>
        <v>0</v>
      </c>
    </row>
    <row r="28" spans="1:42" ht="17.25" customHeight="1">
      <c r="A28" s="100" t="str">
        <f>IF(D28&lt;&gt;"",人事封面!$B$2,"")</f>
        <v/>
      </c>
      <c r="B28" s="157"/>
      <c r="C28" s="158"/>
      <c r="D28" s="156"/>
      <c r="E28" s="157"/>
      <c r="F28" s="52" t="str">
        <f>IF(D28&lt;&gt;"",VLOOKUP(D28,'1.所有分校人事明细档案'!$F$2:$BD$200,2,0),"")</f>
        <v/>
      </c>
      <c r="G28" s="48" t="str">
        <f>IF(D28&lt;&gt;"",VLOOKUP(D28,'1.所有分校人事明细档案'!$F$2:$BD$200,43,0),"")</f>
        <v/>
      </c>
      <c r="H28" s="143" t="str">
        <f>IF(D28&lt;&gt;"",VLOOKUP(D28,'1.所有分校人事明细档案'!$F$2:$BD$200,12,0),"")</f>
        <v/>
      </c>
      <c r="I28" s="48" t="str">
        <f t="shared" si="0"/>
        <v/>
      </c>
      <c r="J28" s="222"/>
      <c r="K28" s="161"/>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10"/>
      <c r="AP28" s="101">
        <f t="shared" si="1"/>
        <v>0</v>
      </c>
    </row>
    <row r="29" spans="1:42" ht="17.25" customHeight="1">
      <c r="A29" s="100" t="str">
        <f>IF(D29&lt;&gt;"",人事封面!$B$2,"")</f>
        <v/>
      </c>
      <c r="B29" s="108"/>
      <c r="C29" s="158"/>
      <c r="D29" s="156"/>
      <c r="E29" s="157"/>
      <c r="F29" s="52" t="str">
        <f>IF(D29&lt;&gt;"",VLOOKUP(D29,'1.所有分校人事明细档案'!$F$2:$BD$200,2,0),"")</f>
        <v/>
      </c>
      <c r="G29" s="48" t="str">
        <f>IF(D29&lt;&gt;"",VLOOKUP(D29,'1.所有分校人事明细档案'!$F$2:$BD$200,43,0),"")</f>
        <v/>
      </c>
      <c r="H29" s="143" t="str">
        <f>IF(D29&lt;&gt;"",VLOOKUP(D29,'1.所有分校人事明细档案'!$F$2:$BD$200,12,0),"")</f>
        <v/>
      </c>
      <c r="I29" s="48" t="str">
        <f t="shared" si="0"/>
        <v/>
      </c>
      <c r="J29" s="160"/>
      <c r="K29" s="161"/>
      <c r="L29" s="162"/>
      <c r="M29" s="162"/>
      <c r="N29" s="162"/>
      <c r="O29" s="162"/>
      <c r="P29" s="162"/>
      <c r="Q29" s="162"/>
      <c r="R29" s="162"/>
      <c r="S29" s="162"/>
      <c r="T29" s="162"/>
      <c r="U29" s="162"/>
      <c r="V29" s="162"/>
      <c r="W29" s="162"/>
      <c r="X29" s="210"/>
      <c r="Y29" s="210"/>
      <c r="Z29" s="210"/>
      <c r="AA29" s="210"/>
      <c r="AB29" s="210"/>
      <c r="AC29" s="210"/>
      <c r="AD29" s="210"/>
      <c r="AE29" s="210"/>
      <c r="AF29" s="210"/>
      <c r="AG29" s="210"/>
      <c r="AH29" s="210"/>
      <c r="AI29" s="210"/>
      <c r="AJ29" s="210"/>
      <c r="AK29" s="210"/>
      <c r="AL29" s="210"/>
      <c r="AM29" s="210"/>
      <c r="AP29" s="101">
        <f t="shared" si="1"/>
        <v>0</v>
      </c>
    </row>
    <row r="30" spans="1:42" ht="17.25" customHeight="1">
      <c r="A30" s="100" t="str">
        <f>IF(D30&lt;&gt;"",人事封面!$B$2,"")</f>
        <v/>
      </c>
      <c r="B30" s="157"/>
      <c r="C30" s="158"/>
      <c r="D30" s="156"/>
      <c r="E30" s="157"/>
      <c r="F30" s="52" t="str">
        <f>IF(D30&lt;&gt;"",VLOOKUP(D30,'1.所有分校人事明细档案'!$F$2:$BD$200,2,0),"")</f>
        <v/>
      </c>
      <c r="G30" s="48" t="str">
        <f>IF(D30&lt;&gt;"",VLOOKUP(D30,'1.所有分校人事明细档案'!$F$2:$BD$200,43,0),"")</f>
        <v/>
      </c>
      <c r="H30" s="143" t="str">
        <f>IF(D30&lt;&gt;"",VLOOKUP(D30,'1.所有分校人事明细档案'!$F$2:$BD$200,12,0),"")</f>
        <v/>
      </c>
      <c r="I30" s="48" t="str">
        <f t="shared" si="0"/>
        <v/>
      </c>
      <c r="J30" s="160"/>
      <c r="K30" s="161"/>
      <c r="L30" s="162"/>
      <c r="M30" s="162"/>
      <c r="N30" s="162"/>
      <c r="O30" s="162"/>
      <c r="P30" s="162"/>
      <c r="Q30" s="162"/>
      <c r="R30" s="162"/>
      <c r="S30" s="162"/>
      <c r="T30" s="210"/>
      <c r="U30" s="162"/>
      <c r="V30" s="162"/>
      <c r="W30" s="162"/>
      <c r="X30" s="210"/>
      <c r="Y30" s="210"/>
      <c r="Z30" s="210"/>
      <c r="AA30" s="210"/>
      <c r="AB30" s="210"/>
      <c r="AC30" s="210"/>
      <c r="AD30" s="210"/>
      <c r="AE30" s="210"/>
      <c r="AF30" s="210"/>
      <c r="AG30" s="162"/>
      <c r="AH30" s="162"/>
      <c r="AI30" s="210"/>
      <c r="AJ30" s="162"/>
      <c r="AK30" s="162"/>
      <c r="AL30" s="162"/>
      <c r="AM30" s="162"/>
      <c r="AP30" s="101">
        <f t="shared" si="1"/>
        <v>0</v>
      </c>
    </row>
    <row r="31" spans="1:42" ht="17.25" customHeight="1">
      <c r="A31" s="100" t="str">
        <f>IF(D31&lt;&gt;"",人事封面!$B$2,"")</f>
        <v/>
      </c>
      <c r="B31" s="157"/>
      <c r="C31" s="158"/>
      <c r="D31" s="156"/>
      <c r="E31" s="157"/>
      <c r="F31" s="52" t="str">
        <f>IF(D31&lt;&gt;"",VLOOKUP(D31,'1.所有分校人事明细档案'!$F$2:$BD$200,2,0),"")</f>
        <v/>
      </c>
      <c r="G31" s="48" t="str">
        <f>IF(D31&lt;&gt;"",VLOOKUP(D31,'1.所有分校人事明细档案'!$F$2:$BD$200,43,0),"")</f>
        <v/>
      </c>
      <c r="H31" s="143" t="str">
        <f>IF(D31&lt;&gt;"",VLOOKUP(D31,'1.所有分校人事明细档案'!$F$2:$BD$200,12,0),"")</f>
        <v/>
      </c>
      <c r="I31" s="48" t="str">
        <f t="shared" si="0"/>
        <v/>
      </c>
      <c r="J31" s="160"/>
      <c r="K31" s="161"/>
      <c r="L31" s="162"/>
      <c r="M31" s="162"/>
      <c r="N31" s="162"/>
      <c r="O31" s="162"/>
      <c r="P31" s="162"/>
      <c r="Q31" s="162"/>
      <c r="R31" s="162"/>
      <c r="S31" s="162"/>
      <c r="T31" s="210"/>
      <c r="U31" s="162"/>
      <c r="V31" s="162"/>
      <c r="W31" s="162"/>
      <c r="X31" s="210"/>
      <c r="Y31" s="210"/>
      <c r="Z31" s="210"/>
      <c r="AA31" s="210"/>
      <c r="AB31" s="210"/>
      <c r="AC31" s="210"/>
      <c r="AD31" s="210"/>
      <c r="AE31" s="210"/>
      <c r="AF31" s="210"/>
      <c r="AG31" s="162"/>
      <c r="AH31" s="162"/>
      <c r="AI31" s="210"/>
      <c r="AJ31" s="162"/>
      <c r="AK31" s="162"/>
      <c r="AL31" s="162"/>
      <c r="AM31" s="162"/>
      <c r="AP31" s="101">
        <f t="shared" si="1"/>
        <v>0</v>
      </c>
    </row>
    <row r="32" spans="1:42" ht="17.25" customHeight="1">
      <c r="A32" s="100" t="str">
        <f>IF(D32&lt;&gt;"",人事封面!$B$2,"")</f>
        <v/>
      </c>
      <c r="B32" s="157"/>
      <c r="C32" s="158"/>
      <c r="D32" s="156"/>
      <c r="E32" s="157"/>
      <c r="F32" s="52" t="str">
        <f>IF(D32&lt;&gt;"",VLOOKUP(D32,'1.所有分校人事明细档案'!$F$2:$BD$200,2,0),"")</f>
        <v/>
      </c>
      <c r="G32" s="48" t="str">
        <f>IF(D32&lt;&gt;"",VLOOKUP(D32,'1.所有分校人事明细档案'!$F$2:$BD$200,43,0),"")</f>
        <v/>
      </c>
      <c r="H32" s="143" t="str">
        <f>IF(D32&lt;&gt;"",VLOOKUP(D32,'1.所有分校人事明细档案'!$F$2:$BD$200,12,0),"")</f>
        <v/>
      </c>
      <c r="I32" s="48" t="str">
        <f t="shared" si="0"/>
        <v/>
      </c>
      <c r="J32" s="160"/>
      <c r="K32" s="161"/>
      <c r="L32" s="162"/>
      <c r="M32" s="162"/>
      <c r="N32" s="162"/>
      <c r="O32" s="162"/>
      <c r="P32" s="162"/>
      <c r="Q32" s="162"/>
      <c r="R32" s="162"/>
      <c r="S32" s="162"/>
      <c r="T32" s="210"/>
      <c r="U32" s="162"/>
      <c r="V32" s="162"/>
      <c r="W32" s="162"/>
      <c r="X32" s="210"/>
      <c r="Y32" s="210"/>
      <c r="Z32" s="210"/>
      <c r="AA32" s="210"/>
      <c r="AB32" s="210"/>
      <c r="AC32" s="210"/>
      <c r="AD32" s="210"/>
      <c r="AE32" s="210"/>
      <c r="AF32" s="210"/>
      <c r="AG32" s="162"/>
      <c r="AH32" s="162"/>
      <c r="AI32" s="210"/>
      <c r="AJ32" s="162"/>
      <c r="AK32" s="162"/>
      <c r="AL32" s="162"/>
      <c r="AM32" s="162"/>
      <c r="AP32" s="101">
        <f t="shared" si="1"/>
        <v>0</v>
      </c>
    </row>
    <row r="33" spans="1:42" ht="17.25" customHeight="1">
      <c r="A33" s="100" t="str">
        <f>IF(D33&lt;&gt;"",人事封面!$B$2,"")</f>
        <v/>
      </c>
      <c r="B33" s="157"/>
      <c r="C33" s="158"/>
      <c r="D33" s="156"/>
      <c r="E33" s="157"/>
      <c r="F33" s="52" t="str">
        <f>IF(D33&lt;&gt;"",VLOOKUP(D33,'1.所有分校人事明细档案'!$F$2:$BD$200,2,0),"")</f>
        <v/>
      </c>
      <c r="G33" s="48" t="str">
        <f>IF(D33&lt;&gt;"",VLOOKUP(D33,'1.所有分校人事明细档案'!$F$2:$BD$200,43,0),"")</f>
        <v/>
      </c>
      <c r="H33" s="143" t="str">
        <f>IF(D33&lt;&gt;"",VLOOKUP(D33,'1.所有分校人事明细档案'!$F$2:$BD$200,12,0),"")</f>
        <v/>
      </c>
      <c r="I33" s="48" t="str">
        <f t="shared" si="0"/>
        <v/>
      </c>
      <c r="J33" s="160"/>
      <c r="K33" s="161"/>
      <c r="L33" s="162"/>
      <c r="M33" s="162"/>
      <c r="N33" s="162"/>
      <c r="O33" s="162"/>
      <c r="P33" s="162"/>
      <c r="Q33" s="162"/>
      <c r="R33" s="162"/>
      <c r="S33" s="162"/>
      <c r="T33" s="210"/>
      <c r="U33" s="162"/>
      <c r="V33" s="162"/>
      <c r="W33" s="162"/>
      <c r="X33" s="210"/>
      <c r="Y33" s="210"/>
      <c r="Z33" s="210"/>
      <c r="AA33" s="210"/>
      <c r="AB33" s="210"/>
      <c r="AC33" s="210"/>
      <c r="AD33" s="210"/>
      <c r="AE33" s="210"/>
      <c r="AF33" s="210"/>
      <c r="AG33" s="162"/>
      <c r="AH33" s="162"/>
      <c r="AI33" s="210"/>
      <c r="AJ33" s="162"/>
      <c r="AK33" s="162"/>
      <c r="AL33" s="162"/>
      <c r="AM33" s="162"/>
      <c r="AP33" s="101">
        <f t="shared" si="1"/>
        <v>0</v>
      </c>
    </row>
    <row r="34" spans="1:42" ht="17.25" customHeight="1">
      <c r="A34" s="100" t="str">
        <f>IF(D34&lt;&gt;"",人事封面!$B$2,"")</f>
        <v/>
      </c>
      <c r="B34" s="108"/>
      <c r="C34" s="158"/>
      <c r="D34" s="156"/>
      <c r="E34" s="157"/>
      <c r="F34" s="52" t="str">
        <f>IF(D34&lt;&gt;"",VLOOKUP(D34,'1.所有分校人事明细档案'!$F$2:$BD$200,2,0),"")</f>
        <v/>
      </c>
      <c r="G34" s="48" t="str">
        <f>IF(D34&lt;&gt;"",VLOOKUP(D34,'1.所有分校人事明细档案'!$F$2:$BD$200,43,0),"")</f>
        <v/>
      </c>
      <c r="H34" s="143" t="str">
        <f>IF(D34&lt;&gt;"",VLOOKUP(D34,'1.所有分校人事明细档案'!$F$2:$BD$200,12,0),"")</f>
        <v/>
      </c>
      <c r="I34" s="48" t="str">
        <f t="shared" si="0"/>
        <v/>
      </c>
      <c r="J34" s="160"/>
      <c r="K34" s="161"/>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P34" s="101">
        <f t="shared" si="1"/>
        <v>0</v>
      </c>
    </row>
    <row r="35" spans="1:42" ht="17.25" customHeight="1">
      <c r="A35" s="100" t="str">
        <f>IF(D35&lt;&gt;"",人事封面!$B$2,"")</f>
        <v/>
      </c>
      <c r="B35" s="108"/>
      <c r="C35" s="158"/>
      <c r="D35" s="156"/>
      <c r="E35" s="157"/>
      <c r="F35" s="52" t="str">
        <f>IF(D35&lt;&gt;"",VLOOKUP(D35,'1.所有分校人事明细档案'!$F$2:$BD$200,2,0),"")</f>
        <v/>
      </c>
      <c r="G35" s="48" t="str">
        <f>IF(D35&lt;&gt;"",VLOOKUP(D35,'1.所有分校人事明细档案'!$F$2:$BD$200,43,0),"")</f>
        <v/>
      </c>
      <c r="H35" s="143" t="str">
        <f>IF(D35&lt;&gt;"",VLOOKUP(D35,'1.所有分校人事明细档案'!$F$2:$BD$200,12,0),"")</f>
        <v/>
      </c>
      <c r="I35" s="48" t="str">
        <f t="shared" si="0"/>
        <v/>
      </c>
      <c r="J35" s="160"/>
      <c r="K35" s="161"/>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P35" s="101">
        <f t="shared" si="1"/>
        <v>0</v>
      </c>
    </row>
    <row r="36" spans="1:42" ht="17.25" customHeight="1">
      <c r="A36" s="100" t="str">
        <f>IF(D36&lt;&gt;"",人事封面!$B$2,"")</f>
        <v/>
      </c>
      <c r="B36" s="108"/>
      <c r="C36" s="158"/>
      <c r="D36" s="156"/>
      <c r="E36" s="157"/>
      <c r="F36" s="52" t="str">
        <f>IF(D36&lt;&gt;"",VLOOKUP(D36,'1.所有分校人事明细档案'!$F$2:$BD$200,2,0),"")</f>
        <v/>
      </c>
      <c r="G36" s="48" t="str">
        <f>IF(D36&lt;&gt;"",VLOOKUP(D36,'1.所有分校人事明细档案'!$F$2:$BD$200,43,0),"")</f>
        <v/>
      </c>
      <c r="H36" s="143" t="str">
        <f>IF(D36&lt;&gt;"",VLOOKUP(D36,'1.所有分校人事明细档案'!$F$2:$BD$200,12,0),"")</f>
        <v/>
      </c>
      <c r="I36" s="48" t="str">
        <f t="shared" si="0"/>
        <v/>
      </c>
      <c r="J36" s="160"/>
      <c r="K36" s="161"/>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P36" s="101">
        <f t="shared" si="1"/>
        <v>0</v>
      </c>
    </row>
    <row r="37" spans="1:42" ht="17.25" customHeight="1">
      <c r="A37" s="100" t="str">
        <f>IF(D37&lt;&gt;"",人事封面!$B$2,"")</f>
        <v/>
      </c>
      <c r="B37" s="108"/>
      <c r="C37" s="158"/>
      <c r="D37" s="156"/>
      <c r="E37" s="157"/>
      <c r="F37" s="52" t="str">
        <f>IF(D37&lt;&gt;"",VLOOKUP(D37,'1.所有分校人事明细档案'!$F$2:$BD$200,2,0),"")</f>
        <v/>
      </c>
      <c r="G37" s="48" t="str">
        <f>IF(D37&lt;&gt;"",VLOOKUP(D37,'1.所有分校人事明细档案'!$F$2:$BD$200,43,0),"")</f>
        <v/>
      </c>
      <c r="H37" s="143" t="str">
        <f>IF(D37&lt;&gt;"",VLOOKUP(D37,'1.所有分校人事明细档案'!$F$2:$BD$200,12,0),"")</f>
        <v/>
      </c>
      <c r="I37" s="48" t="str">
        <f t="shared" si="0"/>
        <v/>
      </c>
      <c r="J37" s="160"/>
      <c r="K37" s="161"/>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P37" s="101">
        <f t="shared" si="1"/>
        <v>0</v>
      </c>
    </row>
    <row r="38" spans="1:42" ht="17.25" customHeight="1">
      <c r="A38" s="100" t="str">
        <f>IF(D38&lt;&gt;"",人事封面!$B$2,"")</f>
        <v/>
      </c>
      <c r="B38" s="108"/>
      <c r="C38" s="158"/>
      <c r="D38" s="156"/>
      <c r="E38" s="157"/>
      <c r="F38" s="52" t="str">
        <f>IF(D38&lt;&gt;"",VLOOKUP(D38,'1.所有分校人事明细档案'!$F$2:$BD$200,2,0),"")</f>
        <v/>
      </c>
      <c r="G38" s="48" t="str">
        <f>IF(D38&lt;&gt;"",VLOOKUP(D38,'1.所有分校人事明细档案'!$F$2:$BD$200,43,0),"")</f>
        <v/>
      </c>
      <c r="H38" s="143" t="str">
        <f>IF(D38&lt;&gt;"",VLOOKUP(D38,'1.所有分校人事明细档案'!$F$2:$BD$200,12,0),"")</f>
        <v/>
      </c>
      <c r="I38" s="48" t="str">
        <f t="shared" si="0"/>
        <v/>
      </c>
      <c r="J38" s="160"/>
      <c r="K38" s="161"/>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P38" s="101">
        <f t="shared" si="1"/>
        <v>0</v>
      </c>
    </row>
    <row r="39" spans="1:42" ht="17.25" customHeight="1">
      <c r="A39" s="100" t="str">
        <f>IF(D39&lt;&gt;"",人事封面!$B$2,"")</f>
        <v/>
      </c>
      <c r="B39" s="108"/>
      <c r="C39" s="158"/>
      <c r="D39" s="156"/>
      <c r="E39" s="157"/>
      <c r="F39" s="52" t="str">
        <f>IF(D39&lt;&gt;"",VLOOKUP(D39,'1.所有分校人事明细档案'!$F$2:$BD$200,2,0),"")</f>
        <v/>
      </c>
      <c r="G39" s="48" t="str">
        <f>IF(D39&lt;&gt;"",VLOOKUP(D39,'1.所有分校人事明细档案'!$F$2:$BD$200,43,0),"")</f>
        <v/>
      </c>
      <c r="H39" s="143" t="str">
        <f>IF(D39&lt;&gt;"",VLOOKUP(D39,'1.所有分校人事明细档案'!$F$2:$BD$200,12,0),"")</f>
        <v/>
      </c>
      <c r="I39" s="48" t="str">
        <f t="shared" si="0"/>
        <v/>
      </c>
      <c r="J39" s="160"/>
      <c r="K39" s="161"/>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P39" s="101">
        <f t="shared" si="1"/>
        <v>0</v>
      </c>
    </row>
    <row r="40" spans="1:42" ht="17.25" customHeight="1">
      <c r="A40" s="100" t="str">
        <f>IF(D40&lt;&gt;"",人事封面!$B$2,"")</f>
        <v/>
      </c>
      <c r="B40" s="108"/>
      <c r="C40" s="158"/>
      <c r="D40" s="156"/>
      <c r="E40" s="157"/>
      <c r="F40" s="52" t="str">
        <f>IF(D40&lt;&gt;"",VLOOKUP(D40,'1.所有分校人事明细档案'!$F$2:$BD$200,2,0),"")</f>
        <v/>
      </c>
      <c r="G40" s="48" t="str">
        <f>IF(D40&lt;&gt;"",VLOOKUP(D40,'1.所有分校人事明细档案'!$F$2:$BD$200,43,0),"")</f>
        <v/>
      </c>
      <c r="H40" s="143" t="str">
        <f>IF(D40&lt;&gt;"",VLOOKUP(D40,'1.所有分校人事明细档案'!$F$2:$BD$200,12,0),"")</f>
        <v/>
      </c>
      <c r="I40" s="48" t="str">
        <f t="shared" si="0"/>
        <v/>
      </c>
      <c r="J40" s="160"/>
      <c r="K40" s="161"/>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P40" s="101">
        <f t="shared" si="1"/>
        <v>0</v>
      </c>
    </row>
    <row r="41" spans="1:42" ht="17.25" customHeight="1">
      <c r="A41" s="100" t="str">
        <f>IF(D41&lt;&gt;"",人事封面!$B$2,"")</f>
        <v/>
      </c>
      <c r="B41" s="108"/>
      <c r="C41" s="158"/>
      <c r="D41" s="156"/>
      <c r="E41" s="157"/>
      <c r="F41" s="52" t="str">
        <f>IF(D41&lt;&gt;"",VLOOKUP(D41,'1.所有分校人事明细档案'!$F$2:$BD$200,2,0),"")</f>
        <v/>
      </c>
      <c r="G41" s="48" t="str">
        <f>IF(D41&lt;&gt;"",VLOOKUP(D41,'1.所有分校人事明细档案'!$F$2:$BD$200,43,0),"")</f>
        <v/>
      </c>
      <c r="H41" s="143" t="str">
        <f>IF(D41&lt;&gt;"",VLOOKUP(D41,'1.所有分校人事明细档案'!$F$2:$BD$200,12,0),"")</f>
        <v/>
      </c>
      <c r="I41" s="48" t="str">
        <f t="shared" si="0"/>
        <v/>
      </c>
      <c r="J41" s="160"/>
      <c r="K41" s="161"/>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P41" s="101">
        <f t="shared" si="1"/>
        <v>0</v>
      </c>
    </row>
    <row r="42" spans="1:42" ht="17.25" customHeight="1">
      <c r="A42" s="100" t="str">
        <f>IF(D42&lt;&gt;"",人事封面!$B$2,"")</f>
        <v/>
      </c>
      <c r="B42" s="108"/>
      <c r="C42" s="158"/>
      <c r="D42" s="156"/>
      <c r="E42" s="157"/>
      <c r="F42" s="52" t="str">
        <f>IF(D42&lt;&gt;"",VLOOKUP(D42,'1.所有分校人事明细档案'!$F$2:$BD$200,2,0),"")</f>
        <v/>
      </c>
      <c r="G42" s="48" t="str">
        <f>IF(D42&lt;&gt;"",VLOOKUP(D42,'1.所有分校人事明细档案'!$F$2:$BD$200,43,0),"")</f>
        <v/>
      </c>
      <c r="H42" s="143" t="str">
        <f>IF(D42&lt;&gt;"",VLOOKUP(D42,'1.所有分校人事明细档案'!$F$2:$BD$200,12,0),"")</f>
        <v/>
      </c>
      <c r="I42" s="48" t="str">
        <f t="shared" si="0"/>
        <v/>
      </c>
      <c r="J42" s="160"/>
      <c r="K42" s="161"/>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P42" s="101">
        <f t="shared" si="1"/>
        <v>0</v>
      </c>
    </row>
    <row r="43" spans="1:42" ht="17.25" customHeight="1">
      <c r="A43" s="100" t="str">
        <f>IF(D43&lt;&gt;"",人事封面!$B$2,"")</f>
        <v/>
      </c>
      <c r="B43" s="108"/>
      <c r="C43" s="158"/>
      <c r="D43" s="156"/>
      <c r="E43" s="157"/>
      <c r="F43" s="52" t="str">
        <f>IF(D43&lt;&gt;"",VLOOKUP(D43,'1.所有分校人事明细档案'!$F$2:$BD$200,2,0),"")</f>
        <v/>
      </c>
      <c r="G43" s="48" t="str">
        <f>IF(D43&lt;&gt;"",VLOOKUP(D43,'1.所有分校人事明细档案'!$F$2:$BD$200,43,0),"")</f>
        <v/>
      </c>
      <c r="H43" s="143" t="str">
        <f>IF(D43&lt;&gt;"",VLOOKUP(D43,'1.所有分校人事明细档案'!$F$2:$BD$200,12,0),"")</f>
        <v/>
      </c>
      <c r="I43" s="48" t="str">
        <f t="shared" si="0"/>
        <v/>
      </c>
      <c r="J43" s="160"/>
      <c r="K43" s="161"/>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P43" s="101">
        <f t="shared" si="1"/>
        <v>0</v>
      </c>
    </row>
    <row r="44" spans="1:42" ht="17.25" customHeight="1">
      <c r="A44" s="100" t="str">
        <f>IF(D44&lt;&gt;"",人事封面!$B$2,"")</f>
        <v/>
      </c>
      <c r="B44" s="108"/>
      <c r="C44" s="158"/>
      <c r="D44" s="156"/>
      <c r="E44" s="157"/>
      <c r="F44" s="52" t="str">
        <f>IF(D44&lt;&gt;"",VLOOKUP(D44,'1.所有分校人事明细档案'!$F$2:$BD$200,2,0),"")</f>
        <v/>
      </c>
      <c r="G44" s="48" t="str">
        <f>IF(D44&lt;&gt;"",VLOOKUP(D44,'1.所有分校人事明细档案'!$F$2:$BD$200,43,0),"")</f>
        <v/>
      </c>
      <c r="H44" s="143" t="str">
        <f>IF(D44&lt;&gt;"",VLOOKUP(D44,'1.所有分校人事明细档案'!$F$2:$BD$200,12,0),"")</f>
        <v/>
      </c>
      <c r="I44" s="48" t="str">
        <f t="shared" si="0"/>
        <v/>
      </c>
      <c r="J44" s="160"/>
      <c r="K44" s="161"/>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P44" s="101">
        <f t="shared" si="1"/>
        <v>0</v>
      </c>
    </row>
    <row r="45" spans="1:42" ht="17.25" customHeight="1">
      <c r="A45" s="100" t="str">
        <f>IF(D45&lt;&gt;"",人事封面!$B$2,"")</f>
        <v/>
      </c>
      <c r="B45" s="108"/>
      <c r="C45" s="158"/>
      <c r="D45" s="156"/>
      <c r="E45" s="157"/>
      <c r="F45" s="52" t="str">
        <f>IF(D45&lt;&gt;"",VLOOKUP(D45,'1.所有分校人事明细档案'!$F$2:$BD$200,2,0),"")</f>
        <v/>
      </c>
      <c r="G45" s="48" t="str">
        <f>IF(D45&lt;&gt;"",VLOOKUP(D45,'1.所有分校人事明细档案'!$F$2:$BD$200,43,0),"")</f>
        <v/>
      </c>
      <c r="H45" s="143" t="str">
        <f>IF(D45&lt;&gt;"",VLOOKUP(D45,'1.所有分校人事明细档案'!$F$2:$BD$200,12,0),"")</f>
        <v/>
      </c>
      <c r="I45" s="48" t="str">
        <f t="shared" si="0"/>
        <v/>
      </c>
      <c r="J45" s="160"/>
      <c r="K45" s="161"/>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P45" s="101">
        <f t="shared" si="1"/>
        <v>0</v>
      </c>
    </row>
    <row r="46" spans="1:42" ht="17.25" customHeight="1">
      <c r="A46" s="100" t="str">
        <f>IF(D46&lt;&gt;"",人事封面!$B$2,"")</f>
        <v/>
      </c>
      <c r="B46" s="108"/>
      <c r="C46" s="158"/>
      <c r="D46" s="156"/>
      <c r="E46" s="157"/>
      <c r="F46" s="52" t="str">
        <f>IF(D46&lt;&gt;"",VLOOKUP(D46,'1.所有分校人事明细档案'!$F$2:$BD$200,2,0),"")</f>
        <v/>
      </c>
      <c r="G46" s="48" t="str">
        <f>IF(D46&lt;&gt;"",VLOOKUP(D46,'1.所有分校人事明细档案'!$F$2:$BD$200,43,0),"")</f>
        <v/>
      </c>
      <c r="H46" s="143" t="str">
        <f>IF(D46&lt;&gt;"",VLOOKUP(D46,'1.所有分校人事明细档案'!$F$2:$BD$200,12,0),"")</f>
        <v/>
      </c>
      <c r="I46" s="48" t="str">
        <f t="shared" si="0"/>
        <v/>
      </c>
      <c r="J46" s="160"/>
      <c r="K46" s="161"/>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P46" s="101">
        <f t="shared" si="1"/>
        <v>0</v>
      </c>
    </row>
    <row r="47" spans="1:42" ht="17.25" customHeight="1">
      <c r="A47" s="100" t="str">
        <f>IF(D47&lt;&gt;"",人事封面!$B$2,"")</f>
        <v/>
      </c>
      <c r="B47" s="108"/>
      <c r="C47" s="158"/>
      <c r="D47" s="156"/>
      <c r="E47" s="157"/>
      <c r="F47" s="52" t="str">
        <f>IF(D47&lt;&gt;"",VLOOKUP(D47,'1.所有分校人事明细档案'!$F$2:$BD$200,2,0),"")</f>
        <v/>
      </c>
      <c r="G47" s="48" t="str">
        <f>IF(D47&lt;&gt;"",VLOOKUP(D47,'1.所有分校人事明细档案'!$F$2:$BD$200,43,0),"")</f>
        <v/>
      </c>
      <c r="H47" s="143" t="str">
        <f>IF(D47&lt;&gt;"",VLOOKUP(D47,'1.所有分校人事明细档案'!$F$2:$BD$200,12,0),"")</f>
        <v/>
      </c>
      <c r="I47" s="48" t="str">
        <f t="shared" si="0"/>
        <v/>
      </c>
      <c r="J47" s="160"/>
      <c r="K47" s="161"/>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P47" s="101">
        <f t="shared" si="1"/>
        <v>0</v>
      </c>
    </row>
    <row r="48" spans="1:42" ht="17.25" customHeight="1">
      <c r="A48" s="100" t="str">
        <f>IF(D48&lt;&gt;"",人事封面!$B$2,"")</f>
        <v/>
      </c>
      <c r="B48" s="108"/>
      <c r="C48" s="158"/>
      <c r="D48" s="156"/>
      <c r="E48" s="157"/>
      <c r="F48" s="52" t="str">
        <f>IF(D48&lt;&gt;"",VLOOKUP(D48,'1.所有分校人事明细档案'!$F$2:$BD$200,2,0),"")</f>
        <v/>
      </c>
      <c r="G48" s="48" t="str">
        <f>IF(D48&lt;&gt;"",VLOOKUP(D48,'1.所有分校人事明细档案'!$F$2:$BD$200,43,0),"")</f>
        <v/>
      </c>
      <c r="H48" s="143" t="str">
        <f>IF(D48&lt;&gt;"",VLOOKUP(D48,'1.所有分校人事明细档案'!$F$2:$BD$200,12,0),"")</f>
        <v/>
      </c>
      <c r="I48" s="48" t="str">
        <f t="shared" si="0"/>
        <v/>
      </c>
      <c r="J48" s="160"/>
      <c r="K48" s="161"/>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P48" s="101">
        <f t="shared" si="1"/>
        <v>0</v>
      </c>
    </row>
    <row r="49" spans="1:42" ht="17.25" customHeight="1">
      <c r="A49" s="100" t="str">
        <f>IF(D49&lt;&gt;"",人事封面!$B$2,"")</f>
        <v/>
      </c>
      <c r="B49" s="108"/>
      <c r="C49" s="158"/>
      <c r="D49" s="156"/>
      <c r="E49" s="157"/>
      <c r="F49" s="52" t="str">
        <f>IF(D49&lt;&gt;"",VLOOKUP(D49,'1.所有分校人事明细档案'!$F$2:$BD$200,2,0),"")</f>
        <v/>
      </c>
      <c r="G49" s="48" t="str">
        <f>IF(D49&lt;&gt;"",VLOOKUP(D49,'1.所有分校人事明细档案'!$F$2:$BD$200,43,0),"")</f>
        <v/>
      </c>
      <c r="H49" s="143" t="str">
        <f>IF(D49&lt;&gt;"",VLOOKUP(D49,'1.所有分校人事明细档案'!$F$2:$BD$200,12,0),"")</f>
        <v/>
      </c>
      <c r="I49" s="48" t="str">
        <f t="shared" si="0"/>
        <v/>
      </c>
      <c r="J49" s="160"/>
      <c r="K49" s="161"/>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P49" s="101">
        <f t="shared" si="1"/>
        <v>0</v>
      </c>
    </row>
    <row r="50" spans="1:42" ht="17.25" customHeight="1">
      <c r="A50" s="100" t="str">
        <f>IF(D50&lt;&gt;"",人事封面!$B$2,"")</f>
        <v/>
      </c>
      <c r="B50" s="108"/>
      <c r="C50" s="158"/>
      <c r="D50" s="156"/>
      <c r="E50" s="157"/>
      <c r="F50" s="52" t="str">
        <f>IF(D50&lt;&gt;"",VLOOKUP(D50,'1.所有分校人事明细档案'!$F$2:$BD$200,2,0),"")</f>
        <v/>
      </c>
      <c r="G50" s="48" t="str">
        <f>IF(D50&lt;&gt;"",VLOOKUP(D50,'1.所有分校人事明细档案'!$F$2:$BD$200,43,0),"")</f>
        <v/>
      </c>
      <c r="H50" s="143" t="str">
        <f>IF(D50&lt;&gt;"",VLOOKUP(D50,'1.所有分校人事明细档案'!$F$2:$BD$200,12,0),"")</f>
        <v/>
      </c>
      <c r="I50" s="48" t="str">
        <f t="shared" si="0"/>
        <v/>
      </c>
      <c r="J50" s="160"/>
      <c r="K50" s="161"/>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P50" s="101">
        <f t="shared" si="1"/>
        <v>0</v>
      </c>
    </row>
    <row r="51" spans="1:42" ht="17.25" customHeight="1">
      <c r="A51" s="100" t="str">
        <f>IF(D51&lt;&gt;"",人事封面!$B$2,"")</f>
        <v/>
      </c>
      <c r="B51" s="108"/>
      <c r="C51" s="158"/>
      <c r="D51" s="156"/>
      <c r="E51" s="157"/>
      <c r="F51" s="52" t="str">
        <f>IF(D51&lt;&gt;"",VLOOKUP(D51,'1.所有分校人事明细档案'!$F$2:$BD$200,2,0),"")</f>
        <v/>
      </c>
      <c r="G51" s="48" t="str">
        <f>IF(D51&lt;&gt;"",VLOOKUP(D51,'1.所有分校人事明细档案'!$F$2:$BD$200,43,0),"")</f>
        <v/>
      </c>
      <c r="H51" s="143" t="str">
        <f>IF(D51&lt;&gt;"",VLOOKUP(D51,'1.所有分校人事明细档案'!$F$2:$BD$200,12,0),"")</f>
        <v/>
      </c>
      <c r="I51" s="48" t="str">
        <f t="shared" si="0"/>
        <v/>
      </c>
      <c r="J51" s="160"/>
      <c r="K51" s="161"/>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P51" s="101">
        <f t="shared" si="1"/>
        <v>0</v>
      </c>
    </row>
    <row r="52" spans="1:42" ht="17.25" customHeight="1">
      <c r="A52" s="100" t="str">
        <f>IF(D52&lt;&gt;"",人事封面!$B$2,"")</f>
        <v/>
      </c>
      <c r="B52" s="108"/>
      <c r="C52" s="158"/>
      <c r="D52" s="156"/>
      <c r="E52" s="157"/>
      <c r="F52" s="52" t="str">
        <f>IF(D52&lt;&gt;"",VLOOKUP(D52,'1.所有分校人事明细档案'!$F$2:$BD$200,2,0),"")</f>
        <v/>
      </c>
      <c r="G52" s="48" t="str">
        <f>IF(D52&lt;&gt;"",VLOOKUP(D52,'1.所有分校人事明细档案'!$F$2:$BD$200,43,0),"")</f>
        <v/>
      </c>
      <c r="H52" s="143" t="str">
        <f>IF(D52&lt;&gt;"",VLOOKUP(D52,'1.所有分校人事明细档案'!$F$2:$BD$200,12,0),"")</f>
        <v/>
      </c>
      <c r="I52" s="48" t="str">
        <f t="shared" si="0"/>
        <v/>
      </c>
      <c r="J52" s="160"/>
      <c r="K52" s="161"/>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P52" s="101">
        <f t="shared" si="1"/>
        <v>0</v>
      </c>
    </row>
    <row r="53" spans="1:42" ht="17.25" customHeight="1">
      <c r="A53" s="100" t="str">
        <f>IF(D53&lt;&gt;"",人事封面!$B$2,"")</f>
        <v/>
      </c>
      <c r="B53" s="108"/>
      <c r="C53" s="158"/>
      <c r="D53" s="156"/>
      <c r="E53" s="157"/>
      <c r="F53" s="52" t="str">
        <f>IF(D53&lt;&gt;"",VLOOKUP(D53,'1.所有分校人事明细档案'!$F$2:$BD$200,2,0),"")</f>
        <v/>
      </c>
      <c r="G53" s="48" t="str">
        <f>IF(D53&lt;&gt;"",VLOOKUP(D53,'1.所有分校人事明细档案'!$F$2:$BD$200,43,0),"")</f>
        <v/>
      </c>
      <c r="H53" s="143" t="str">
        <f>IF(D53&lt;&gt;"",VLOOKUP(D53,'1.所有分校人事明细档案'!$F$2:$BD$200,12,0),"")</f>
        <v/>
      </c>
      <c r="I53" s="48" t="str">
        <f t="shared" si="0"/>
        <v/>
      </c>
      <c r="J53" s="160"/>
      <c r="K53" s="161"/>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c r="AM53" s="162"/>
      <c r="AP53" s="101">
        <f t="shared" si="1"/>
        <v>0</v>
      </c>
    </row>
    <row r="54" spans="1:42" ht="17.25" customHeight="1">
      <c r="A54" s="100" t="str">
        <f>IF(D54&lt;&gt;"",人事封面!$B$2,"")</f>
        <v/>
      </c>
      <c r="B54" s="108"/>
      <c r="C54" s="158"/>
      <c r="D54" s="156"/>
      <c r="E54" s="157"/>
      <c r="F54" s="52" t="str">
        <f>IF(D54&lt;&gt;"",VLOOKUP(D54,'1.所有分校人事明细档案'!$F$2:$BD$200,2,0),"")</f>
        <v/>
      </c>
      <c r="G54" s="48" t="str">
        <f>IF(D54&lt;&gt;"",VLOOKUP(D54,'1.所有分校人事明细档案'!$F$2:$BD$200,43,0),"")</f>
        <v/>
      </c>
      <c r="H54" s="143" t="str">
        <f>IF(D54&lt;&gt;"",VLOOKUP(D54,'1.所有分校人事明细档案'!$F$2:$BD$200,12,0),"")</f>
        <v/>
      </c>
      <c r="I54" s="48" t="str">
        <f t="shared" si="0"/>
        <v/>
      </c>
      <c r="J54" s="160"/>
      <c r="K54" s="161"/>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P54" s="101">
        <f t="shared" si="1"/>
        <v>0</v>
      </c>
    </row>
    <row r="55" spans="1:42" ht="17.25" customHeight="1">
      <c r="A55" s="100" t="str">
        <f>IF(D55&lt;&gt;"",人事封面!$B$2,"")</f>
        <v/>
      </c>
      <c r="B55" s="108"/>
      <c r="C55" s="158"/>
      <c r="D55" s="156"/>
      <c r="E55" s="157"/>
      <c r="F55" s="52" t="str">
        <f>IF(D55&lt;&gt;"",VLOOKUP(D55,'1.所有分校人事明细档案'!$F$2:$BD$200,2,0),"")</f>
        <v/>
      </c>
      <c r="G55" s="48" t="str">
        <f>IF(D55&lt;&gt;"",VLOOKUP(D55,'1.所有分校人事明细档案'!$F$2:$BD$200,43,0),"")</f>
        <v/>
      </c>
      <c r="H55" s="143" t="str">
        <f>IF(D55&lt;&gt;"",VLOOKUP(D55,'1.所有分校人事明细档案'!$F$2:$BD$200,12,0),"")</f>
        <v/>
      </c>
      <c r="I55" s="48" t="str">
        <f t="shared" si="0"/>
        <v/>
      </c>
      <c r="J55" s="160"/>
      <c r="K55" s="161"/>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P55" s="101">
        <f t="shared" si="1"/>
        <v>0</v>
      </c>
    </row>
    <row r="56" spans="1:42" ht="17.25" customHeight="1">
      <c r="A56" s="100" t="str">
        <f>IF(D56&lt;&gt;"",人事封面!$B$2,"")</f>
        <v/>
      </c>
      <c r="B56" s="108"/>
      <c r="C56" s="158"/>
      <c r="D56" s="156"/>
      <c r="E56" s="157"/>
      <c r="F56" s="52" t="str">
        <f>IF(D56&lt;&gt;"",VLOOKUP(D56,'1.所有分校人事明细档案'!$F$2:$BD$200,2,0),"")</f>
        <v/>
      </c>
      <c r="G56" s="48" t="str">
        <f>IF(D56&lt;&gt;"",VLOOKUP(D56,'1.所有分校人事明细档案'!$F$2:$BD$200,43,0),"")</f>
        <v/>
      </c>
      <c r="H56" s="143" t="str">
        <f>IF(D56&lt;&gt;"",VLOOKUP(D56,'1.所有分校人事明细档案'!$F$2:$BD$200,12,0),"")</f>
        <v/>
      </c>
      <c r="I56" s="48" t="str">
        <f t="shared" si="0"/>
        <v/>
      </c>
      <c r="J56" s="160"/>
      <c r="K56" s="161"/>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P56" s="101">
        <f t="shared" si="1"/>
        <v>0</v>
      </c>
    </row>
    <row r="57" spans="1:42" ht="17.25" customHeight="1">
      <c r="A57" s="100" t="str">
        <f>IF(D57&lt;&gt;"",人事封面!$B$2,"")</f>
        <v/>
      </c>
      <c r="B57" s="108"/>
      <c r="C57" s="158"/>
      <c r="D57" s="156"/>
      <c r="E57" s="157"/>
      <c r="F57" s="52" t="str">
        <f>IF(D57&lt;&gt;"",VLOOKUP(D57,'1.所有分校人事明细档案'!$F$2:$BD$200,2,0),"")</f>
        <v/>
      </c>
      <c r="G57" s="48" t="str">
        <f>IF(D57&lt;&gt;"",VLOOKUP(D57,'1.所有分校人事明细档案'!$F$2:$BD$200,43,0),"")</f>
        <v/>
      </c>
      <c r="H57" s="143" t="str">
        <f>IF(D57&lt;&gt;"",VLOOKUP(D57,'1.所有分校人事明细档案'!$F$2:$BD$200,12,0),"")</f>
        <v/>
      </c>
      <c r="I57" s="48" t="str">
        <f t="shared" si="0"/>
        <v/>
      </c>
      <c r="J57" s="160"/>
      <c r="K57" s="161"/>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P57" s="101">
        <f t="shared" si="1"/>
        <v>0</v>
      </c>
    </row>
    <row r="58" spans="1:42" ht="17.25" customHeight="1">
      <c r="A58" s="100" t="str">
        <f>IF(D58&lt;&gt;"",人事封面!$B$2,"")</f>
        <v/>
      </c>
      <c r="B58" s="108"/>
      <c r="C58" s="158"/>
      <c r="D58" s="156"/>
      <c r="E58" s="157"/>
      <c r="F58" s="52" t="str">
        <f>IF(D58&lt;&gt;"",VLOOKUP(D58,'1.所有分校人事明细档案'!$F$2:$BD$200,2,0),"")</f>
        <v/>
      </c>
      <c r="G58" s="48" t="str">
        <f>IF(D58&lt;&gt;"",VLOOKUP(D58,'1.所有分校人事明细档案'!$F$2:$BD$200,43,0),"")</f>
        <v/>
      </c>
      <c r="H58" s="143" t="str">
        <f>IF(D58&lt;&gt;"",VLOOKUP(D58,'1.所有分校人事明细档案'!$F$2:$BD$200,12,0),"")</f>
        <v/>
      </c>
      <c r="I58" s="48" t="str">
        <f t="shared" si="0"/>
        <v/>
      </c>
      <c r="J58" s="160"/>
      <c r="K58" s="161"/>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P58" s="101">
        <f t="shared" si="1"/>
        <v>0</v>
      </c>
    </row>
    <row r="59" spans="1:42" ht="17.25" customHeight="1">
      <c r="A59" s="100" t="str">
        <f>IF(D59&lt;&gt;"",人事封面!$B$2,"")</f>
        <v/>
      </c>
      <c r="B59" s="108"/>
      <c r="C59" s="158"/>
      <c r="D59" s="156"/>
      <c r="E59" s="157"/>
      <c r="F59" s="52" t="str">
        <f>IF(D59&lt;&gt;"",VLOOKUP(D59,'1.所有分校人事明细档案'!$F$2:$BD$200,2,0),"")</f>
        <v/>
      </c>
      <c r="G59" s="48" t="str">
        <f>IF(D59&lt;&gt;"",VLOOKUP(D59,'1.所有分校人事明细档案'!$F$2:$BD$200,43,0),"")</f>
        <v/>
      </c>
      <c r="H59" s="143" t="str">
        <f>IF(D59&lt;&gt;"",VLOOKUP(D59,'1.所有分校人事明细档案'!$F$2:$BD$200,12,0),"")</f>
        <v/>
      </c>
      <c r="I59" s="48" t="str">
        <f t="shared" si="0"/>
        <v/>
      </c>
      <c r="J59" s="160"/>
      <c r="K59" s="161"/>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P59" s="101">
        <f t="shared" si="1"/>
        <v>0</v>
      </c>
    </row>
    <row r="60" spans="1:42" ht="17.25" customHeight="1">
      <c r="A60" s="100" t="str">
        <f>IF(D60&lt;&gt;"",人事封面!$B$2,"")</f>
        <v/>
      </c>
      <c r="B60" s="108"/>
      <c r="C60" s="158"/>
      <c r="D60" s="156"/>
      <c r="E60" s="157"/>
      <c r="F60" s="52" t="str">
        <f>IF(D60&lt;&gt;"",VLOOKUP(D60,'1.所有分校人事明细档案'!$F$2:$BD$200,2,0),"")</f>
        <v/>
      </c>
      <c r="G60" s="48" t="str">
        <f>IF(D60&lt;&gt;"",VLOOKUP(D60,'1.所有分校人事明细档案'!$F$2:$BD$200,43,0),"")</f>
        <v/>
      </c>
      <c r="H60" s="143" t="str">
        <f>IF(D60&lt;&gt;"",VLOOKUP(D60,'1.所有分校人事明细档案'!$F$2:$BD$200,12,0),"")</f>
        <v/>
      </c>
      <c r="I60" s="48" t="str">
        <f t="shared" si="0"/>
        <v/>
      </c>
      <c r="J60" s="160"/>
      <c r="K60" s="161"/>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P60" s="101">
        <f t="shared" si="1"/>
        <v>0</v>
      </c>
    </row>
    <row r="61" spans="1:42" ht="17.25" customHeight="1">
      <c r="A61" s="100" t="str">
        <f>IF(D61&lt;&gt;"",人事封面!$B$2,"")</f>
        <v/>
      </c>
      <c r="B61" s="108"/>
      <c r="C61" s="158"/>
      <c r="D61" s="156"/>
      <c r="E61" s="157"/>
      <c r="F61" s="52" t="str">
        <f>IF(D61&lt;&gt;"",VLOOKUP(D61,'1.所有分校人事明细档案'!$F$2:$BD$200,2,0),"")</f>
        <v/>
      </c>
      <c r="G61" s="48" t="str">
        <f>IF(D61&lt;&gt;"",VLOOKUP(D61,'1.所有分校人事明细档案'!$F$2:$BD$200,43,0),"")</f>
        <v/>
      </c>
      <c r="H61" s="143" t="str">
        <f>IF(D61&lt;&gt;"",VLOOKUP(D61,'1.所有分校人事明细档案'!$F$2:$BD$200,12,0),"")</f>
        <v/>
      </c>
      <c r="I61" s="48" t="str">
        <f t="shared" si="0"/>
        <v/>
      </c>
      <c r="J61" s="160"/>
      <c r="K61" s="161"/>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P61" s="101">
        <f t="shared" si="1"/>
        <v>0</v>
      </c>
    </row>
    <row r="62" spans="1:42" ht="17.25" customHeight="1">
      <c r="A62" s="100" t="str">
        <f>IF(D62&lt;&gt;"",人事封面!$B$2,"")</f>
        <v/>
      </c>
      <c r="B62" s="108"/>
      <c r="C62" s="158"/>
      <c r="D62" s="156"/>
      <c r="E62" s="157"/>
      <c r="F62" s="52" t="str">
        <f>IF(D62&lt;&gt;"",VLOOKUP(D62,'1.所有分校人事明细档案'!$F$2:$BD$200,2,0),"")</f>
        <v/>
      </c>
      <c r="G62" s="48" t="str">
        <f>IF(D62&lt;&gt;"",VLOOKUP(D62,'1.所有分校人事明细档案'!$F$2:$BD$200,43,0),"")</f>
        <v/>
      </c>
      <c r="H62" s="143" t="str">
        <f>IF(D62&lt;&gt;"",VLOOKUP(D62,'1.所有分校人事明细档案'!$F$2:$BD$200,12,0),"")</f>
        <v/>
      </c>
      <c r="I62" s="48" t="str">
        <f t="shared" si="0"/>
        <v/>
      </c>
      <c r="J62" s="160"/>
      <c r="K62" s="161"/>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P62" s="101">
        <f t="shared" si="1"/>
        <v>0</v>
      </c>
    </row>
    <row r="63" spans="1:42" ht="17.25" customHeight="1">
      <c r="A63" s="100" t="str">
        <f>IF(D63&lt;&gt;"",人事封面!$B$2,"")</f>
        <v/>
      </c>
      <c r="B63" s="108"/>
      <c r="C63" s="158"/>
      <c r="D63" s="156"/>
      <c r="E63" s="157"/>
      <c r="F63" s="52" t="str">
        <f>IF(D63&lt;&gt;"",VLOOKUP(D63,'1.所有分校人事明细档案'!$F$2:$BD$200,2,0),"")</f>
        <v/>
      </c>
      <c r="G63" s="48" t="str">
        <f>IF(D63&lt;&gt;"",VLOOKUP(D63,'1.所有分校人事明细档案'!$F$2:$BD$200,43,0),"")</f>
        <v/>
      </c>
      <c r="H63" s="143" t="str">
        <f>IF(D63&lt;&gt;"",VLOOKUP(D63,'1.所有分校人事明细档案'!$F$2:$BD$200,12,0),"")</f>
        <v/>
      </c>
      <c r="I63" s="48" t="str">
        <f t="shared" si="0"/>
        <v/>
      </c>
      <c r="J63" s="160"/>
      <c r="K63" s="161"/>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P63" s="101">
        <f t="shared" si="1"/>
        <v>0</v>
      </c>
    </row>
    <row r="64" spans="1:42" ht="17.25" customHeight="1">
      <c r="A64" s="100" t="str">
        <f>IF(D64&lt;&gt;"",人事封面!$B$2,"")</f>
        <v/>
      </c>
      <c r="B64" s="108"/>
      <c r="C64" s="158"/>
      <c r="D64" s="156"/>
      <c r="E64" s="157"/>
      <c r="F64" s="52" t="str">
        <f>IF(D64&lt;&gt;"",VLOOKUP(D64,'1.所有分校人事明细档案'!$F$2:$BD$200,2,0),"")</f>
        <v/>
      </c>
      <c r="G64" s="48" t="str">
        <f>IF(D64&lt;&gt;"",VLOOKUP(D64,'1.所有分校人事明细档案'!$F$2:$BD$200,43,0),"")</f>
        <v/>
      </c>
      <c r="H64" s="143" t="str">
        <f>IF(D64&lt;&gt;"",VLOOKUP(D64,'1.所有分校人事明细档案'!$F$2:$BD$200,12,0),"")</f>
        <v/>
      </c>
      <c r="I64" s="48" t="str">
        <f t="shared" si="0"/>
        <v/>
      </c>
      <c r="J64" s="160"/>
      <c r="K64" s="161"/>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P64" s="101">
        <f t="shared" si="1"/>
        <v>0</v>
      </c>
    </row>
    <row r="65" spans="1:42" ht="17.25" customHeight="1">
      <c r="A65" s="100" t="str">
        <f>IF(D65&lt;&gt;"",人事封面!$B$2,"")</f>
        <v/>
      </c>
      <c r="B65" s="108"/>
      <c r="C65" s="158"/>
      <c r="D65" s="156"/>
      <c r="E65" s="157"/>
      <c r="F65" s="52" t="str">
        <f>IF(D65&lt;&gt;"",VLOOKUP(D65,'1.所有分校人事明细档案'!$F$2:$BD$200,2,0),"")</f>
        <v/>
      </c>
      <c r="G65" s="48" t="str">
        <f>IF(D65&lt;&gt;"",VLOOKUP(D65,'1.所有分校人事明细档案'!$F$2:$BD$200,43,0),"")</f>
        <v/>
      </c>
      <c r="H65" s="143" t="str">
        <f>IF(D65&lt;&gt;"",VLOOKUP(D65,'1.所有分校人事明细档案'!$F$2:$BD$200,12,0),"")</f>
        <v/>
      </c>
      <c r="I65" s="48" t="str">
        <f t="shared" si="0"/>
        <v/>
      </c>
      <c r="J65" s="160"/>
      <c r="K65" s="161"/>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P65" s="101">
        <f t="shared" si="1"/>
        <v>0</v>
      </c>
    </row>
    <row r="66" spans="1:42" ht="17.25" customHeight="1">
      <c r="A66" s="100" t="str">
        <f>IF(D66&lt;&gt;"",人事封面!$B$2,"")</f>
        <v/>
      </c>
      <c r="B66" s="108"/>
      <c r="C66" s="158"/>
      <c r="D66" s="156"/>
      <c r="E66" s="157"/>
      <c r="F66" s="52" t="str">
        <f>IF(D66&lt;&gt;"",VLOOKUP(D66,'1.所有分校人事明细档案'!$F$2:$BD$200,2,0),"")</f>
        <v/>
      </c>
      <c r="G66" s="48" t="str">
        <f>IF(D66&lt;&gt;"",VLOOKUP(D66,'1.所有分校人事明细档案'!$F$2:$BD$200,43,0),"")</f>
        <v/>
      </c>
      <c r="H66" s="143" t="str">
        <f>IF(D66&lt;&gt;"",VLOOKUP(D66,'1.所有分校人事明细档案'!$F$2:$BD$200,12,0),"")</f>
        <v/>
      </c>
      <c r="I66" s="48" t="str">
        <f t="shared" si="0"/>
        <v/>
      </c>
      <c r="J66" s="160"/>
      <c r="K66" s="161"/>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P66" s="101">
        <f t="shared" si="1"/>
        <v>0</v>
      </c>
    </row>
    <row r="67" spans="1:42" ht="17.25" customHeight="1">
      <c r="A67" s="100" t="str">
        <f>IF(D67&lt;&gt;"",人事封面!$B$2,"")</f>
        <v/>
      </c>
      <c r="B67" s="108"/>
      <c r="C67" s="158"/>
      <c r="D67" s="156"/>
      <c r="E67" s="157"/>
      <c r="F67" s="52" t="str">
        <f>IF(D67&lt;&gt;"",VLOOKUP(D67,'1.所有分校人事明细档案'!$F$2:$BD$200,2,0),"")</f>
        <v/>
      </c>
      <c r="G67" s="48" t="str">
        <f>IF(D67&lt;&gt;"",VLOOKUP(D67,'1.所有分校人事明细档案'!$F$2:$BD$200,43,0),"")</f>
        <v/>
      </c>
      <c r="H67" s="143" t="str">
        <f>IF(D67&lt;&gt;"",VLOOKUP(D67,'1.所有分校人事明细档案'!$F$2:$BD$200,12,0),"")</f>
        <v/>
      </c>
      <c r="I67" s="48" t="str">
        <f t="shared" si="0"/>
        <v/>
      </c>
      <c r="J67" s="160"/>
      <c r="K67" s="161"/>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P67" s="101">
        <f t="shared" si="1"/>
        <v>0</v>
      </c>
    </row>
    <row r="68" spans="1:42" ht="17.25" customHeight="1">
      <c r="A68" s="100" t="str">
        <f>IF(D68&lt;&gt;"",人事封面!$B$2,"")</f>
        <v/>
      </c>
      <c r="B68" s="108"/>
      <c r="C68" s="158"/>
      <c r="D68" s="156"/>
      <c r="E68" s="157"/>
      <c r="F68" s="52" t="str">
        <f>IF(D68&lt;&gt;"",VLOOKUP(D68,'1.所有分校人事明细档案'!$F$2:$BD$200,2,0),"")</f>
        <v/>
      </c>
      <c r="G68" s="48" t="str">
        <f>IF(D68&lt;&gt;"",VLOOKUP(D68,'1.所有分校人事明细档案'!$F$2:$BD$200,43,0),"")</f>
        <v/>
      </c>
      <c r="H68" s="143" t="str">
        <f>IF(D68&lt;&gt;"",VLOOKUP(D68,'1.所有分校人事明细档案'!$F$2:$BD$200,12,0),"")</f>
        <v/>
      </c>
      <c r="I68" s="48" t="str">
        <f t="shared" si="0"/>
        <v/>
      </c>
      <c r="J68" s="160"/>
      <c r="K68" s="161"/>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P68" s="101">
        <f t="shared" si="1"/>
        <v>0</v>
      </c>
    </row>
    <row r="69" spans="1:42" ht="17.25" customHeight="1">
      <c r="A69" s="100" t="str">
        <f>IF(D69&lt;&gt;"",人事封面!$B$2,"")</f>
        <v/>
      </c>
      <c r="B69" s="108"/>
      <c r="C69" s="158"/>
      <c r="D69" s="156"/>
      <c r="E69" s="157"/>
      <c r="F69" s="52" t="str">
        <f>IF(D69&lt;&gt;"",VLOOKUP(D69,'1.所有分校人事明细档案'!$F$2:$BD$200,2,0),"")</f>
        <v/>
      </c>
      <c r="G69" s="48" t="str">
        <f>IF(D69&lt;&gt;"",VLOOKUP(D69,'1.所有分校人事明细档案'!$F$2:$BD$200,43,0),"")</f>
        <v/>
      </c>
      <c r="H69" s="143" t="str">
        <f>IF(D69&lt;&gt;"",VLOOKUP(D69,'1.所有分校人事明细档案'!$F$2:$BD$200,12,0),"")</f>
        <v/>
      </c>
      <c r="I69" s="48" t="str">
        <f t="shared" ref="I69:I70" si="2">IF(D69&lt;&gt;"","身份证","")</f>
        <v/>
      </c>
      <c r="J69" s="160"/>
      <c r="K69" s="161"/>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P69" s="101">
        <f t="shared" ref="AP69:AP100" si="3">B69</f>
        <v>0</v>
      </c>
    </row>
    <row r="70" spans="1:42" ht="17.25" customHeight="1">
      <c r="A70" s="100" t="str">
        <f>IF(D70&lt;&gt;"",人事封面!$B$2,"")</f>
        <v/>
      </c>
      <c r="B70" s="108"/>
      <c r="C70" s="158"/>
      <c r="D70" s="156"/>
      <c r="E70" s="157"/>
      <c r="F70" s="52" t="str">
        <f>IF(D70&lt;&gt;"",VLOOKUP(D70,'1.所有分校人事明细档案'!$F$2:$BD$200,2,0),"")</f>
        <v/>
      </c>
      <c r="G70" s="48" t="str">
        <f>IF(D70&lt;&gt;"",VLOOKUP(D70,'1.所有分校人事明细档案'!$F$2:$BD$200,43,0),"")</f>
        <v/>
      </c>
      <c r="H70" s="143" t="str">
        <f>IF(D70&lt;&gt;"",VLOOKUP(D70,'1.所有分校人事明细档案'!$F$2:$BD$200,12,0),"")</f>
        <v/>
      </c>
      <c r="I70" s="48" t="str">
        <f t="shared" si="2"/>
        <v/>
      </c>
      <c r="J70" s="160"/>
      <c r="K70" s="161"/>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P70" s="101">
        <f t="shared" si="3"/>
        <v>0</v>
      </c>
    </row>
    <row r="71" spans="1:42" ht="17.25" customHeight="1">
      <c r="A71" s="100" t="str">
        <f>IF(D71&lt;&gt;"",人事封面!$B$2,"")</f>
        <v/>
      </c>
      <c r="B71" s="108"/>
      <c r="C71" s="158"/>
      <c r="D71" s="156"/>
      <c r="E71" s="157"/>
      <c r="F71" s="52" t="str">
        <f>IF(D71&lt;&gt;"",VLOOKUP(D71,'1.所有分校人事明细档案'!$F$2:$BD$200,2,0),"")</f>
        <v/>
      </c>
      <c r="G71" s="48" t="str">
        <f>IF(D71&lt;&gt;"",VLOOKUP(D71,'1.所有分校人事明细档案'!$F$2:$BD$200,43,0),"")</f>
        <v/>
      </c>
      <c r="H71" s="143" t="str">
        <f>IF(D71&lt;&gt;"",VLOOKUP(D71,'1.所有分校人事明细档案'!$F$2:$BD$200,12,0),"")</f>
        <v/>
      </c>
      <c r="I71" s="48" t="str">
        <f t="shared" ref="I71:I100" si="4">IF(D71&lt;&gt;"","身份证","")</f>
        <v/>
      </c>
      <c r="J71" s="160"/>
      <c r="K71" s="161"/>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P71" s="101">
        <f t="shared" si="3"/>
        <v>0</v>
      </c>
    </row>
    <row r="72" spans="1:42" ht="17.25" customHeight="1">
      <c r="A72" s="100" t="str">
        <f>IF(D72&lt;&gt;"",人事封面!$B$2,"")</f>
        <v/>
      </c>
      <c r="B72" s="108"/>
      <c r="C72" s="158"/>
      <c r="D72" s="156"/>
      <c r="E72" s="157"/>
      <c r="F72" s="52" t="str">
        <f>IF(D72&lt;&gt;"",VLOOKUP(D72,'1.所有分校人事明细档案'!$F$2:$BD$200,2,0),"")</f>
        <v/>
      </c>
      <c r="G72" s="48" t="str">
        <f>IF(D72&lt;&gt;"",VLOOKUP(D72,'1.所有分校人事明细档案'!$F$2:$BD$200,43,0),"")</f>
        <v/>
      </c>
      <c r="H72" s="143" t="str">
        <f>IF(D72&lt;&gt;"",VLOOKUP(D72,'1.所有分校人事明细档案'!$F$2:$BD$200,12,0),"")</f>
        <v/>
      </c>
      <c r="I72" s="48" t="str">
        <f t="shared" si="4"/>
        <v/>
      </c>
      <c r="J72" s="160"/>
      <c r="K72" s="161"/>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P72" s="101">
        <f t="shared" si="3"/>
        <v>0</v>
      </c>
    </row>
    <row r="73" spans="1:42" ht="17.25" customHeight="1">
      <c r="A73" s="100" t="str">
        <f>IF(D73&lt;&gt;"",人事封面!$B$2,"")</f>
        <v/>
      </c>
      <c r="B73" s="108"/>
      <c r="C73" s="158"/>
      <c r="D73" s="156"/>
      <c r="E73" s="157"/>
      <c r="F73" s="52" t="str">
        <f>IF(D73&lt;&gt;"",VLOOKUP(D73,'1.所有分校人事明细档案'!$F$2:$BD$200,2,0),"")</f>
        <v/>
      </c>
      <c r="G73" s="48" t="str">
        <f>IF(D73&lt;&gt;"",VLOOKUP(D73,'1.所有分校人事明细档案'!$F$2:$BD$200,43,0),"")</f>
        <v/>
      </c>
      <c r="H73" s="143" t="str">
        <f>IF(D73&lt;&gt;"",VLOOKUP(D73,'1.所有分校人事明细档案'!$F$2:$BD$200,12,0),"")</f>
        <v/>
      </c>
      <c r="I73" s="48" t="str">
        <f t="shared" si="4"/>
        <v/>
      </c>
      <c r="J73" s="160"/>
      <c r="K73" s="161"/>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P73" s="101">
        <f t="shared" si="3"/>
        <v>0</v>
      </c>
    </row>
    <row r="74" spans="1:42" ht="17.25" customHeight="1">
      <c r="A74" s="100" t="str">
        <f>IF(D74&lt;&gt;"",人事封面!$B$2,"")</f>
        <v/>
      </c>
      <c r="B74" s="108"/>
      <c r="C74" s="158"/>
      <c r="D74" s="156"/>
      <c r="E74" s="157"/>
      <c r="F74" s="52" t="str">
        <f>IF(D74&lt;&gt;"",VLOOKUP(D74,'1.所有分校人事明细档案'!$F$2:$BD$200,2,0),"")</f>
        <v/>
      </c>
      <c r="G74" s="48" t="str">
        <f>IF(D74&lt;&gt;"",VLOOKUP(D74,'1.所有分校人事明细档案'!$F$2:$BD$200,43,0),"")</f>
        <v/>
      </c>
      <c r="H74" s="143" t="str">
        <f>IF(D74&lt;&gt;"",VLOOKUP(D74,'1.所有分校人事明细档案'!$F$2:$BD$200,12,0),"")</f>
        <v/>
      </c>
      <c r="I74" s="48" t="str">
        <f t="shared" si="4"/>
        <v/>
      </c>
      <c r="J74" s="160"/>
      <c r="K74" s="161"/>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P74" s="101">
        <f t="shared" si="3"/>
        <v>0</v>
      </c>
    </row>
    <row r="75" spans="1:42" ht="17.25" customHeight="1">
      <c r="A75" s="100" t="str">
        <f>IF(D75&lt;&gt;"",人事封面!$B$2,"")</f>
        <v/>
      </c>
      <c r="B75" s="108"/>
      <c r="C75" s="158"/>
      <c r="D75" s="156"/>
      <c r="E75" s="157"/>
      <c r="F75" s="52" t="str">
        <f>IF(D75&lt;&gt;"",VLOOKUP(D75,'1.所有分校人事明细档案'!$F$2:$BD$200,2,0),"")</f>
        <v/>
      </c>
      <c r="G75" s="48" t="str">
        <f>IF(D75&lt;&gt;"",VLOOKUP(D75,'1.所有分校人事明细档案'!$F$2:$BD$200,43,0),"")</f>
        <v/>
      </c>
      <c r="H75" s="143" t="str">
        <f>IF(D75&lt;&gt;"",VLOOKUP(D75,'1.所有分校人事明细档案'!$F$2:$BD$200,12,0),"")</f>
        <v/>
      </c>
      <c r="I75" s="48" t="str">
        <f t="shared" si="4"/>
        <v/>
      </c>
      <c r="J75" s="160"/>
      <c r="K75" s="161"/>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P75" s="101">
        <f t="shared" si="3"/>
        <v>0</v>
      </c>
    </row>
    <row r="76" spans="1:42" ht="17.25" customHeight="1">
      <c r="A76" s="100" t="str">
        <f>IF(D76&lt;&gt;"",人事封面!$B$2,"")</f>
        <v/>
      </c>
      <c r="B76" s="108"/>
      <c r="C76" s="158"/>
      <c r="D76" s="156"/>
      <c r="E76" s="157"/>
      <c r="F76" s="52" t="str">
        <f>IF(D76&lt;&gt;"",VLOOKUP(D76,'1.所有分校人事明细档案'!$F$2:$BD$200,2,0),"")</f>
        <v/>
      </c>
      <c r="G76" s="48" t="str">
        <f>IF(D76&lt;&gt;"",VLOOKUP(D76,'1.所有分校人事明细档案'!$F$2:$BD$200,43,0),"")</f>
        <v/>
      </c>
      <c r="H76" s="143" t="str">
        <f>IF(D76&lt;&gt;"",VLOOKUP(D76,'1.所有分校人事明细档案'!$F$2:$BD$200,12,0),"")</f>
        <v/>
      </c>
      <c r="I76" s="48" t="str">
        <f t="shared" si="4"/>
        <v/>
      </c>
      <c r="J76" s="160"/>
      <c r="K76" s="161"/>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P76" s="101">
        <f t="shared" si="3"/>
        <v>0</v>
      </c>
    </row>
    <row r="77" spans="1:42" ht="17.25" customHeight="1">
      <c r="A77" s="100" t="str">
        <f>IF(D77&lt;&gt;"",人事封面!$B$2,"")</f>
        <v/>
      </c>
      <c r="B77" s="108"/>
      <c r="C77" s="158"/>
      <c r="D77" s="156"/>
      <c r="E77" s="157"/>
      <c r="F77" s="52" t="str">
        <f>IF(D77&lt;&gt;"",VLOOKUP(D77,'1.所有分校人事明细档案'!$F$2:$BD$200,2,0),"")</f>
        <v/>
      </c>
      <c r="G77" s="48" t="str">
        <f>IF(D77&lt;&gt;"",VLOOKUP(D77,'1.所有分校人事明细档案'!$F$2:$BD$200,43,0),"")</f>
        <v/>
      </c>
      <c r="H77" s="143" t="str">
        <f>IF(D77&lt;&gt;"",VLOOKUP(D77,'1.所有分校人事明细档案'!$F$2:$BD$200,12,0),"")</f>
        <v/>
      </c>
      <c r="I77" s="48" t="str">
        <f t="shared" si="4"/>
        <v/>
      </c>
      <c r="J77" s="160"/>
      <c r="K77" s="161"/>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P77" s="101">
        <f t="shared" si="3"/>
        <v>0</v>
      </c>
    </row>
    <row r="78" spans="1:42" ht="17.25" customHeight="1">
      <c r="A78" s="100" t="str">
        <f>IF(D78&lt;&gt;"",人事封面!$B$2,"")</f>
        <v/>
      </c>
      <c r="B78" s="108"/>
      <c r="C78" s="158"/>
      <c r="D78" s="156"/>
      <c r="E78" s="157"/>
      <c r="F78" s="52" t="str">
        <f>IF(D78&lt;&gt;"",VLOOKUP(D78,'1.所有分校人事明细档案'!$F$2:$BD$200,2,0),"")</f>
        <v/>
      </c>
      <c r="G78" s="48" t="str">
        <f>IF(D78&lt;&gt;"",VLOOKUP(D78,'1.所有分校人事明细档案'!$F$2:$BD$200,43,0),"")</f>
        <v/>
      </c>
      <c r="H78" s="143" t="str">
        <f>IF(D78&lt;&gt;"",VLOOKUP(D78,'1.所有分校人事明细档案'!$F$2:$BD$200,12,0),"")</f>
        <v/>
      </c>
      <c r="I78" s="48" t="str">
        <f t="shared" si="4"/>
        <v/>
      </c>
      <c r="J78" s="160"/>
      <c r="K78" s="161"/>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P78" s="101">
        <f t="shared" si="3"/>
        <v>0</v>
      </c>
    </row>
    <row r="79" spans="1:42" ht="17.25" customHeight="1">
      <c r="A79" s="100" t="str">
        <f>IF(D79&lt;&gt;"",人事封面!$B$2,"")</f>
        <v/>
      </c>
      <c r="B79" s="108"/>
      <c r="C79" s="158"/>
      <c r="D79" s="156"/>
      <c r="E79" s="157"/>
      <c r="F79" s="52" t="str">
        <f>IF(D79&lt;&gt;"",VLOOKUP(D79,'1.所有分校人事明细档案'!$F$2:$BD$200,2,0),"")</f>
        <v/>
      </c>
      <c r="G79" s="48" t="str">
        <f>IF(D79&lt;&gt;"",VLOOKUP(D79,'1.所有分校人事明细档案'!$F$2:$BD$200,43,0),"")</f>
        <v/>
      </c>
      <c r="H79" s="143" t="str">
        <f>IF(D79&lt;&gt;"",VLOOKUP(D79,'1.所有分校人事明细档案'!$F$2:$BD$200,12,0),"")</f>
        <v/>
      </c>
      <c r="I79" s="48" t="str">
        <f t="shared" si="4"/>
        <v/>
      </c>
      <c r="J79" s="160"/>
      <c r="K79" s="161"/>
      <c r="L79" s="162"/>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P79" s="101">
        <f t="shared" si="3"/>
        <v>0</v>
      </c>
    </row>
    <row r="80" spans="1:42" ht="17.25" customHeight="1">
      <c r="A80" s="100" t="str">
        <f>IF(D80&lt;&gt;"",人事封面!$B$2,"")</f>
        <v/>
      </c>
      <c r="B80" s="108"/>
      <c r="C80" s="158"/>
      <c r="D80" s="156"/>
      <c r="E80" s="157"/>
      <c r="F80" s="52" t="str">
        <f>IF(D80&lt;&gt;"",VLOOKUP(D80,'1.所有分校人事明细档案'!$F$2:$BD$200,2,0),"")</f>
        <v/>
      </c>
      <c r="G80" s="48" t="str">
        <f>IF(D80&lt;&gt;"",VLOOKUP(D80,'1.所有分校人事明细档案'!$F$2:$BD$200,43,0),"")</f>
        <v/>
      </c>
      <c r="H80" s="143" t="str">
        <f>IF(D80&lt;&gt;"",VLOOKUP(D80,'1.所有分校人事明细档案'!$F$2:$BD$200,12,0),"")</f>
        <v/>
      </c>
      <c r="I80" s="48" t="str">
        <f t="shared" si="4"/>
        <v/>
      </c>
      <c r="J80" s="160"/>
      <c r="K80" s="161"/>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P80" s="101">
        <f t="shared" si="3"/>
        <v>0</v>
      </c>
    </row>
    <row r="81" spans="1:42" ht="17.25" customHeight="1">
      <c r="A81" s="100" t="str">
        <f>IF(D81&lt;&gt;"",人事封面!$B$2,"")</f>
        <v/>
      </c>
      <c r="B81" s="108"/>
      <c r="C81" s="158"/>
      <c r="D81" s="156"/>
      <c r="E81" s="157"/>
      <c r="F81" s="52" t="str">
        <f>IF(D81&lt;&gt;"",VLOOKUP(D81,'1.所有分校人事明细档案'!$F$2:$BD$200,2,0),"")</f>
        <v/>
      </c>
      <c r="G81" s="48" t="str">
        <f>IF(D81&lt;&gt;"",VLOOKUP(D81,'1.所有分校人事明细档案'!$F$2:$BD$200,43,0),"")</f>
        <v/>
      </c>
      <c r="H81" s="143" t="str">
        <f>IF(D81&lt;&gt;"",VLOOKUP(D81,'1.所有分校人事明细档案'!$F$2:$BD$200,12,0),"")</f>
        <v/>
      </c>
      <c r="I81" s="48" t="str">
        <f t="shared" si="4"/>
        <v/>
      </c>
      <c r="J81" s="160"/>
      <c r="K81" s="161"/>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P81" s="101">
        <f t="shared" si="3"/>
        <v>0</v>
      </c>
    </row>
    <row r="82" spans="1:42" ht="17.25" customHeight="1">
      <c r="A82" s="100" t="str">
        <f>IF(D82&lt;&gt;"",人事封面!$B$2,"")</f>
        <v/>
      </c>
      <c r="B82" s="108"/>
      <c r="C82" s="158"/>
      <c r="D82" s="156"/>
      <c r="E82" s="157"/>
      <c r="F82" s="52" t="str">
        <f>IF(D82&lt;&gt;"",VLOOKUP(D82,'1.所有分校人事明细档案'!$F$2:$BD$200,2,0),"")</f>
        <v/>
      </c>
      <c r="G82" s="48" t="str">
        <f>IF(D82&lt;&gt;"",VLOOKUP(D82,'1.所有分校人事明细档案'!$F$2:$BD$200,43,0),"")</f>
        <v/>
      </c>
      <c r="H82" s="143" t="str">
        <f>IF(D82&lt;&gt;"",VLOOKUP(D82,'1.所有分校人事明细档案'!$F$2:$BD$200,12,0),"")</f>
        <v/>
      </c>
      <c r="I82" s="48" t="str">
        <f t="shared" si="4"/>
        <v/>
      </c>
      <c r="J82" s="160"/>
      <c r="K82" s="161"/>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P82" s="101">
        <f t="shared" si="3"/>
        <v>0</v>
      </c>
    </row>
    <row r="83" spans="1:42" ht="17.25" customHeight="1">
      <c r="A83" s="100" t="str">
        <f>IF(D83&lt;&gt;"",人事封面!$B$2,"")</f>
        <v/>
      </c>
      <c r="B83" s="108"/>
      <c r="C83" s="158"/>
      <c r="D83" s="156"/>
      <c r="E83" s="157"/>
      <c r="F83" s="52" t="str">
        <f>IF(D83&lt;&gt;"",VLOOKUP(D83,'1.所有分校人事明细档案'!$F$2:$BD$200,2,0),"")</f>
        <v/>
      </c>
      <c r="G83" s="48" t="str">
        <f>IF(D83&lt;&gt;"",VLOOKUP(D83,'1.所有分校人事明细档案'!$F$2:$BD$200,43,0),"")</f>
        <v/>
      </c>
      <c r="H83" s="143" t="str">
        <f>IF(D83&lt;&gt;"",VLOOKUP(D83,'1.所有分校人事明细档案'!$F$2:$BD$200,12,0),"")</f>
        <v/>
      </c>
      <c r="I83" s="48" t="str">
        <f t="shared" si="4"/>
        <v/>
      </c>
      <c r="J83" s="160"/>
      <c r="K83" s="161"/>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P83" s="101">
        <f t="shared" si="3"/>
        <v>0</v>
      </c>
    </row>
    <row r="84" spans="1:42" ht="17.25" customHeight="1">
      <c r="A84" s="100" t="str">
        <f>IF(D84&lt;&gt;"",人事封面!$B$2,"")</f>
        <v/>
      </c>
      <c r="B84" s="108"/>
      <c r="C84" s="158"/>
      <c r="D84" s="156"/>
      <c r="E84" s="157"/>
      <c r="F84" s="52" t="str">
        <f>IF(D84&lt;&gt;"",VLOOKUP(D84,'1.所有分校人事明细档案'!$F$2:$BD$200,2,0),"")</f>
        <v/>
      </c>
      <c r="G84" s="48" t="str">
        <f>IF(D84&lt;&gt;"",VLOOKUP(D84,'1.所有分校人事明细档案'!$F$2:$BD$200,43,0),"")</f>
        <v/>
      </c>
      <c r="H84" s="143" t="str">
        <f>IF(D84&lt;&gt;"",VLOOKUP(D84,'1.所有分校人事明细档案'!$F$2:$BD$200,12,0),"")</f>
        <v/>
      </c>
      <c r="I84" s="48" t="str">
        <f t="shared" si="4"/>
        <v/>
      </c>
      <c r="J84" s="160"/>
      <c r="K84" s="161"/>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P84" s="101">
        <f t="shared" si="3"/>
        <v>0</v>
      </c>
    </row>
    <row r="85" spans="1:42" ht="17.25" customHeight="1">
      <c r="A85" s="100" t="str">
        <f>IF(D85&lt;&gt;"",人事封面!$B$2,"")</f>
        <v/>
      </c>
      <c r="B85" s="108"/>
      <c r="C85" s="158"/>
      <c r="D85" s="156"/>
      <c r="E85" s="157"/>
      <c r="F85" s="52" t="str">
        <f>IF(D85&lt;&gt;"",VLOOKUP(D85,'1.所有分校人事明细档案'!$F$2:$BD$200,2,0),"")</f>
        <v/>
      </c>
      <c r="G85" s="48" t="str">
        <f>IF(D85&lt;&gt;"",VLOOKUP(D85,'1.所有分校人事明细档案'!$F$2:$BD$200,43,0),"")</f>
        <v/>
      </c>
      <c r="H85" s="143" t="str">
        <f>IF(D85&lt;&gt;"",VLOOKUP(D85,'1.所有分校人事明细档案'!$F$2:$BD$200,12,0),"")</f>
        <v/>
      </c>
      <c r="I85" s="48" t="str">
        <f t="shared" si="4"/>
        <v/>
      </c>
      <c r="J85" s="160"/>
      <c r="K85" s="161"/>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P85" s="101">
        <f t="shared" si="3"/>
        <v>0</v>
      </c>
    </row>
    <row r="86" spans="1:42" ht="17.25" customHeight="1">
      <c r="A86" s="100" t="str">
        <f>IF(D86&lt;&gt;"",人事封面!$B$2,"")</f>
        <v/>
      </c>
      <c r="B86" s="108"/>
      <c r="C86" s="158"/>
      <c r="D86" s="156"/>
      <c r="E86" s="157"/>
      <c r="F86" s="52" t="str">
        <f>IF(D86&lt;&gt;"",VLOOKUP(D86,'1.所有分校人事明细档案'!$F$2:$BD$200,2,0),"")</f>
        <v/>
      </c>
      <c r="G86" s="48" t="str">
        <f>IF(D86&lt;&gt;"",VLOOKUP(D86,'1.所有分校人事明细档案'!$F$2:$BD$200,43,0),"")</f>
        <v/>
      </c>
      <c r="H86" s="143" t="str">
        <f>IF(D86&lt;&gt;"",VLOOKUP(D86,'1.所有分校人事明细档案'!$F$2:$BD$200,12,0),"")</f>
        <v/>
      </c>
      <c r="I86" s="48" t="str">
        <f t="shared" si="4"/>
        <v/>
      </c>
      <c r="J86" s="160"/>
      <c r="K86" s="161"/>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P86" s="101">
        <f t="shared" si="3"/>
        <v>0</v>
      </c>
    </row>
    <row r="87" spans="1:42" ht="17.25" customHeight="1">
      <c r="A87" s="100" t="str">
        <f>IF(D87&lt;&gt;"",人事封面!$B$2,"")</f>
        <v/>
      </c>
      <c r="B87" s="108"/>
      <c r="C87" s="158"/>
      <c r="D87" s="156"/>
      <c r="E87" s="157"/>
      <c r="F87" s="52" t="str">
        <f>IF(D87&lt;&gt;"",VLOOKUP(D87,'1.所有分校人事明细档案'!$F$2:$BD$200,2,0),"")</f>
        <v/>
      </c>
      <c r="G87" s="48" t="str">
        <f>IF(D87&lt;&gt;"",VLOOKUP(D87,'1.所有分校人事明细档案'!$F$2:$BD$200,43,0),"")</f>
        <v/>
      </c>
      <c r="H87" s="143" t="str">
        <f>IF(D87&lt;&gt;"",VLOOKUP(D87,'1.所有分校人事明细档案'!$F$2:$BD$200,12,0),"")</f>
        <v/>
      </c>
      <c r="I87" s="48" t="str">
        <f t="shared" si="4"/>
        <v/>
      </c>
      <c r="J87" s="160"/>
      <c r="K87" s="161"/>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P87" s="101">
        <f t="shared" si="3"/>
        <v>0</v>
      </c>
    </row>
    <row r="88" spans="1:42" ht="17.25" customHeight="1">
      <c r="A88" s="100" t="str">
        <f>IF(D88&lt;&gt;"",人事封面!$B$2,"")</f>
        <v/>
      </c>
      <c r="B88" s="108"/>
      <c r="C88" s="158"/>
      <c r="D88" s="156"/>
      <c r="E88" s="157"/>
      <c r="F88" s="52" t="str">
        <f>IF(D88&lt;&gt;"",VLOOKUP(D88,'1.所有分校人事明细档案'!$F$2:$BD$200,2,0),"")</f>
        <v/>
      </c>
      <c r="G88" s="48" t="str">
        <f>IF(D88&lt;&gt;"",VLOOKUP(D88,'1.所有分校人事明细档案'!$F$2:$BD$200,43,0),"")</f>
        <v/>
      </c>
      <c r="H88" s="143" t="str">
        <f>IF(D88&lt;&gt;"",VLOOKUP(D88,'1.所有分校人事明细档案'!$F$2:$BD$200,12,0),"")</f>
        <v/>
      </c>
      <c r="I88" s="48" t="str">
        <f t="shared" si="4"/>
        <v/>
      </c>
      <c r="J88" s="160"/>
      <c r="K88" s="161"/>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P88" s="101">
        <f t="shared" si="3"/>
        <v>0</v>
      </c>
    </row>
    <row r="89" spans="1:42" ht="17.25" customHeight="1">
      <c r="A89" s="100" t="str">
        <f>IF(D89&lt;&gt;"",人事封面!$B$2,"")</f>
        <v/>
      </c>
      <c r="B89" s="108"/>
      <c r="C89" s="158"/>
      <c r="D89" s="156"/>
      <c r="E89" s="157"/>
      <c r="F89" s="52" t="str">
        <f>IF(D89&lt;&gt;"",VLOOKUP(D89,'1.所有分校人事明细档案'!$F$2:$BD$200,2,0),"")</f>
        <v/>
      </c>
      <c r="G89" s="48" t="str">
        <f>IF(D89&lt;&gt;"",VLOOKUP(D89,'1.所有分校人事明细档案'!$F$2:$BD$200,43,0),"")</f>
        <v/>
      </c>
      <c r="H89" s="143" t="str">
        <f>IF(D89&lt;&gt;"",VLOOKUP(D89,'1.所有分校人事明细档案'!$F$2:$BD$200,12,0),"")</f>
        <v/>
      </c>
      <c r="I89" s="48" t="str">
        <f t="shared" si="4"/>
        <v/>
      </c>
      <c r="J89" s="160"/>
      <c r="K89" s="161"/>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P89" s="101">
        <f t="shared" si="3"/>
        <v>0</v>
      </c>
    </row>
    <row r="90" spans="1:42" ht="17.25" customHeight="1">
      <c r="A90" s="100" t="str">
        <f>IF(D90&lt;&gt;"",人事封面!$B$2,"")</f>
        <v/>
      </c>
      <c r="B90" s="108"/>
      <c r="C90" s="158"/>
      <c r="D90" s="156"/>
      <c r="E90" s="157"/>
      <c r="F90" s="52" t="str">
        <f>IF(D90&lt;&gt;"",VLOOKUP(D90,'1.所有分校人事明细档案'!$F$2:$BD$200,2,0),"")</f>
        <v/>
      </c>
      <c r="G90" s="48" t="str">
        <f>IF(D90&lt;&gt;"",VLOOKUP(D90,'1.所有分校人事明细档案'!$F$2:$BD$200,43,0),"")</f>
        <v/>
      </c>
      <c r="H90" s="143" t="str">
        <f>IF(D90&lt;&gt;"",VLOOKUP(D90,'1.所有分校人事明细档案'!$F$2:$BD$200,12,0),"")</f>
        <v/>
      </c>
      <c r="I90" s="48" t="str">
        <f t="shared" si="4"/>
        <v/>
      </c>
      <c r="J90" s="160"/>
      <c r="K90" s="161"/>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P90" s="101">
        <f t="shared" si="3"/>
        <v>0</v>
      </c>
    </row>
    <row r="91" spans="1:42" ht="17.25" customHeight="1">
      <c r="A91" s="100" t="str">
        <f>IF(D91&lt;&gt;"",人事封面!$B$2,"")</f>
        <v/>
      </c>
      <c r="B91" s="108"/>
      <c r="C91" s="158"/>
      <c r="D91" s="156"/>
      <c r="E91" s="157"/>
      <c r="F91" s="52" t="str">
        <f>IF(D91&lt;&gt;"",VLOOKUP(D91,'1.所有分校人事明细档案'!$F$2:$BD$200,2,0),"")</f>
        <v/>
      </c>
      <c r="G91" s="48" t="str">
        <f>IF(D91&lt;&gt;"",VLOOKUP(D91,'1.所有分校人事明细档案'!$F$2:$BD$200,43,0),"")</f>
        <v/>
      </c>
      <c r="H91" s="143" t="str">
        <f>IF(D91&lt;&gt;"",VLOOKUP(D91,'1.所有分校人事明细档案'!$F$2:$BD$200,12,0),"")</f>
        <v/>
      </c>
      <c r="I91" s="48" t="str">
        <f t="shared" si="4"/>
        <v/>
      </c>
      <c r="J91" s="160"/>
      <c r="K91" s="161"/>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P91" s="101">
        <f t="shared" si="3"/>
        <v>0</v>
      </c>
    </row>
    <row r="92" spans="1:42" ht="17.25" customHeight="1">
      <c r="A92" s="100" t="str">
        <f>IF(D92&lt;&gt;"",人事封面!$B$2,"")</f>
        <v/>
      </c>
      <c r="B92" s="108"/>
      <c r="C92" s="158"/>
      <c r="D92" s="156"/>
      <c r="E92" s="157"/>
      <c r="F92" s="52" t="str">
        <f>IF(D92&lt;&gt;"",VLOOKUP(D92,'1.所有分校人事明细档案'!$F$2:$BD$200,2,0),"")</f>
        <v/>
      </c>
      <c r="G92" s="48" t="str">
        <f>IF(D92&lt;&gt;"",VLOOKUP(D92,'1.所有分校人事明细档案'!$F$2:$BD$200,43,0),"")</f>
        <v/>
      </c>
      <c r="H92" s="143" t="str">
        <f>IF(D92&lt;&gt;"",VLOOKUP(D92,'1.所有分校人事明细档案'!$F$2:$BD$200,12,0),"")</f>
        <v/>
      </c>
      <c r="I92" s="48" t="str">
        <f t="shared" si="4"/>
        <v/>
      </c>
      <c r="J92" s="160"/>
      <c r="K92" s="161"/>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P92" s="101">
        <f t="shared" si="3"/>
        <v>0</v>
      </c>
    </row>
    <row r="93" spans="1:42" ht="17.25" customHeight="1">
      <c r="A93" s="100" t="str">
        <f>IF(D93&lt;&gt;"",人事封面!$B$2,"")</f>
        <v/>
      </c>
      <c r="B93" s="108"/>
      <c r="C93" s="158"/>
      <c r="D93" s="156"/>
      <c r="E93" s="157"/>
      <c r="F93" s="52" t="str">
        <f>IF(D93&lt;&gt;"",VLOOKUP(D93,'1.所有分校人事明细档案'!$F$2:$BD$200,2,0),"")</f>
        <v/>
      </c>
      <c r="G93" s="48" t="str">
        <f>IF(D93&lt;&gt;"",VLOOKUP(D93,'1.所有分校人事明细档案'!$F$2:$BD$200,43,0),"")</f>
        <v/>
      </c>
      <c r="H93" s="143" t="str">
        <f>IF(D93&lt;&gt;"",VLOOKUP(D93,'1.所有分校人事明细档案'!$F$2:$BD$200,12,0),"")</f>
        <v/>
      </c>
      <c r="I93" s="48" t="str">
        <f t="shared" si="4"/>
        <v/>
      </c>
      <c r="J93" s="160"/>
      <c r="K93" s="161"/>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P93" s="101">
        <f t="shared" si="3"/>
        <v>0</v>
      </c>
    </row>
    <row r="94" spans="1:42" ht="17.25" customHeight="1">
      <c r="A94" s="100" t="str">
        <f>IF(D94&lt;&gt;"",人事封面!$B$2,"")</f>
        <v/>
      </c>
      <c r="B94" s="108"/>
      <c r="C94" s="158"/>
      <c r="D94" s="156"/>
      <c r="E94" s="157"/>
      <c r="F94" s="52" t="str">
        <f>IF(D94&lt;&gt;"",VLOOKUP(D94,'1.所有分校人事明细档案'!$F$2:$BD$200,2,0),"")</f>
        <v/>
      </c>
      <c r="G94" s="48" t="str">
        <f>IF(D94&lt;&gt;"",VLOOKUP(D94,'1.所有分校人事明细档案'!$F$2:$BD$200,43,0),"")</f>
        <v/>
      </c>
      <c r="H94" s="143" t="str">
        <f>IF(D94&lt;&gt;"",VLOOKUP(D94,'1.所有分校人事明细档案'!$F$2:$BD$200,12,0),"")</f>
        <v/>
      </c>
      <c r="I94" s="48" t="str">
        <f t="shared" si="4"/>
        <v/>
      </c>
      <c r="J94" s="160"/>
      <c r="K94" s="161"/>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P94" s="101">
        <f t="shared" si="3"/>
        <v>0</v>
      </c>
    </row>
    <row r="95" spans="1:42" ht="17.25" customHeight="1">
      <c r="A95" s="100" t="str">
        <f>IF(D95&lt;&gt;"",人事封面!$B$2,"")</f>
        <v/>
      </c>
      <c r="B95" s="108"/>
      <c r="C95" s="158"/>
      <c r="D95" s="156"/>
      <c r="E95" s="157"/>
      <c r="F95" s="52" t="str">
        <f>IF(D95&lt;&gt;"",VLOOKUP(D95,'1.所有分校人事明细档案'!$F$2:$BD$200,2,0),"")</f>
        <v/>
      </c>
      <c r="G95" s="48" t="str">
        <f>IF(D95&lt;&gt;"",VLOOKUP(D95,'1.所有分校人事明细档案'!$F$2:$BD$200,43,0),"")</f>
        <v/>
      </c>
      <c r="H95" s="143" t="str">
        <f>IF(D95&lt;&gt;"",VLOOKUP(D95,'1.所有分校人事明细档案'!$F$2:$BD$200,12,0),"")</f>
        <v/>
      </c>
      <c r="I95" s="48" t="str">
        <f t="shared" si="4"/>
        <v/>
      </c>
      <c r="J95" s="160"/>
      <c r="K95" s="161"/>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P95" s="101">
        <f t="shared" si="3"/>
        <v>0</v>
      </c>
    </row>
    <row r="96" spans="1:42" ht="17.25" customHeight="1">
      <c r="A96" s="100" t="str">
        <f>IF(D96&lt;&gt;"",人事封面!$B$2,"")</f>
        <v/>
      </c>
      <c r="B96" s="108"/>
      <c r="C96" s="158"/>
      <c r="D96" s="156"/>
      <c r="E96" s="157"/>
      <c r="F96" s="52" t="str">
        <f>IF(D96&lt;&gt;"",VLOOKUP(D96,'1.所有分校人事明细档案'!$F$2:$BD$200,2,0),"")</f>
        <v/>
      </c>
      <c r="G96" s="48" t="str">
        <f>IF(D96&lt;&gt;"",VLOOKUP(D96,'1.所有分校人事明细档案'!$F$2:$BD$200,43,0),"")</f>
        <v/>
      </c>
      <c r="H96" s="143" t="str">
        <f>IF(D96&lt;&gt;"",VLOOKUP(D96,'1.所有分校人事明细档案'!$F$2:$BD$200,12,0),"")</f>
        <v/>
      </c>
      <c r="I96" s="48" t="str">
        <f t="shared" si="4"/>
        <v/>
      </c>
      <c r="J96" s="160"/>
      <c r="K96" s="161"/>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P96" s="101">
        <f t="shared" si="3"/>
        <v>0</v>
      </c>
    </row>
    <row r="97" spans="1:42" ht="17.25" customHeight="1">
      <c r="A97" s="100" t="str">
        <f>IF(D97&lt;&gt;"",人事封面!$B$2,"")</f>
        <v/>
      </c>
      <c r="B97" s="108"/>
      <c r="C97" s="158"/>
      <c r="D97" s="156"/>
      <c r="E97" s="157"/>
      <c r="F97" s="52" t="str">
        <f>IF(D97&lt;&gt;"",VLOOKUP(D97,'1.所有分校人事明细档案'!$F$2:$BD$200,2,0),"")</f>
        <v/>
      </c>
      <c r="G97" s="48" t="str">
        <f>IF(D97&lt;&gt;"",VLOOKUP(D97,'1.所有分校人事明细档案'!$F$2:$BD$200,43,0),"")</f>
        <v/>
      </c>
      <c r="H97" s="143" t="str">
        <f>IF(D97&lt;&gt;"",VLOOKUP(D97,'1.所有分校人事明细档案'!$F$2:$BD$200,12,0),"")</f>
        <v/>
      </c>
      <c r="I97" s="48" t="str">
        <f t="shared" si="4"/>
        <v/>
      </c>
      <c r="J97" s="160"/>
      <c r="K97" s="161"/>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P97" s="101">
        <f t="shared" si="3"/>
        <v>0</v>
      </c>
    </row>
    <row r="98" spans="1:42" ht="17.25" customHeight="1">
      <c r="A98" s="100" t="str">
        <f>IF(D98&lt;&gt;"",人事封面!$B$2,"")</f>
        <v/>
      </c>
      <c r="B98" s="108"/>
      <c r="C98" s="158"/>
      <c r="D98" s="156"/>
      <c r="E98" s="157"/>
      <c r="F98" s="52" t="str">
        <f>IF(D98&lt;&gt;"",VLOOKUP(D98,'1.所有分校人事明细档案'!$F$2:$BD$200,2,0),"")</f>
        <v/>
      </c>
      <c r="G98" s="48" t="str">
        <f>IF(D98&lt;&gt;"",VLOOKUP(D98,'1.所有分校人事明细档案'!$F$2:$BD$200,43,0),"")</f>
        <v/>
      </c>
      <c r="H98" s="143" t="str">
        <f>IF(D98&lt;&gt;"",VLOOKUP(D98,'1.所有分校人事明细档案'!$F$2:$BD$200,12,0),"")</f>
        <v/>
      </c>
      <c r="I98" s="48" t="str">
        <f t="shared" si="4"/>
        <v/>
      </c>
      <c r="J98" s="160"/>
      <c r="K98" s="161"/>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P98" s="101">
        <f t="shared" si="3"/>
        <v>0</v>
      </c>
    </row>
    <row r="99" spans="1:42" ht="17.25" customHeight="1">
      <c r="A99" s="100" t="str">
        <f>IF(D99&lt;&gt;"",人事封面!$B$2,"")</f>
        <v/>
      </c>
      <c r="B99" s="108"/>
      <c r="C99" s="158"/>
      <c r="D99" s="156"/>
      <c r="E99" s="157"/>
      <c r="F99" s="52" t="str">
        <f>IF(D99&lt;&gt;"",VLOOKUP(D99,'1.所有分校人事明细档案'!$F$2:$BD$200,2,0),"")</f>
        <v/>
      </c>
      <c r="G99" s="48" t="str">
        <f>IF(D99&lt;&gt;"",VLOOKUP(D99,'1.所有分校人事明细档案'!$F$2:$BD$200,43,0),"")</f>
        <v/>
      </c>
      <c r="H99" s="143" t="str">
        <f>IF(D99&lt;&gt;"",VLOOKUP(D99,'1.所有分校人事明细档案'!$F$2:$BD$200,12,0),"")</f>
        <v/>
      </c>
      <c r="I99" s="48" t="str">
        <f t="shared" si="4"/>
        <v/>
      </c>
      <c r="J99" s="160"/>
      <c r="K99" s="161"/>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P99" s="101">
        <f t="shared" si="3"/>
        <v>0</v>
      </c>
    </row>
    <row r="100" spans="1:42" ht="17.25" customHeight="1">
      <c r="A100" s="100" t="str">
        <f>IF(D100&lt;&gt;"",人事封面!$B$2,"")</f>
        <v/>
      </c>
      <c r="B100" s="108"/>
      <c r="C100" s="158"/>
      <c r="D100" s="156"/>
      <c r="E100" s="157"/>
      <c r="F100" s="52" t="str">
        <f>IF(D100&lt;&gt;"",VLOOKUP(D100,'1.所有分校人事明细档案'!$F$2:$BD$200,2,0),"")</f>
        <v/>
      </c>
      <c r="G100" s="48" t="str">
        <f>IF(D100&lt;&gt;"",VLOOKUP(D100,'1.所有分校人事明细档案'!$F$2:$BD$200,43,0),"")</f>
        <v/>
      </c>
      <c r="H100" s="143" t="str">
        <f>IF(D100&lt;&gt;"",VLOOKUP(D100,'1.所有分校人事明细档案'!$F$2:$BD$200,12,0),"")</f>
        <v/>
      </c>
      <c r="I100" s="48" t="str">
        <f t="shared" si="4"/>
        <v/>
      </c>
      <c r="J100" s="160"/>
      <c r="K100" s="161"/>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P100" s="101">
        <f t="shared" si="3"/>
        <v>0</v>
      </c>
    </row>
  </sheetData>
  <sheetProtection password="CC21" sheet="1" autoFilter="0" pivotTables="0"/>
  <protectedRanges>
    <protectedRange sqref="J1:AM1048576" name="区域2"/>
    <protectedRange sqref="B1:E1048576" name="区域1"/>
  </protectedRanges>
  <mergeCells count="24">
    <mergeCell ref="A1:AM1"/>
    <mergeCell ref="X2:Z2"/>
    <mergeCell ref="K2:K3"/>
    <mergeCell ref="L2:N2"/>
    <mergeCell ref="O2:Q2"/>
    <mergeCell ref="R2:T2"/>
    <mergeCell ref="U2:W2"/>
    <mergeCell ref="F2:F3"/>
    <mergeCell ref="G2:G3"/>
    <mergeCell ref="H2:H3"/>
    <mergeCell ref="I2:I3"/>
    <mergeCell ref="J2:J3"/>
    <mergeCell ref="A2:A3"/>
    <mergeCell ref="B2:B3"/>
    <mergeCell ref="C2:C3"/>
    <mergeCell ref="D2:D3"/>
    <mergeCell ref="E2:E3"/>
    <mergeCell ref="AJ2:AJ3"/>
    <mergeCell ref="AK2:AK3"/>
    <mergeCell ref="AL2:AL3"/>
    <mergeCell ref="AM2:AM3"/>
    <mergeCell ref="AA2:AC2"/>
    <mergeCell ref="AD2:AF2"/>
    <mergeCell ref="AG2:AI2"/>
  </mergeCells>
  <phoneticPr fontId="37" type="noConversion"/>
  <dataValidations count="2">
    <dataValidation type="list" allowBlank="1" showInputMessage="1" showErrorMessage="1" sqref="J21:J100">
      <formula1>部门</formula1>
    </dataValidation>
    <dataValidation type="list" allowBlank="1" showInputMessage="1" showErrorMessage="1" sqref="K4:K17 Q55:Q56 O58:O100 O42:O54 Q39:Q40 O26:O38 K22 Q23:Q24">
      <formula1>是否</formula1>
    </dataValidation>
  </dataValidations>
  <pageMargins left="0.70763888888888904" right="0.70763888888888904" top="0.74791666666666701" bottom="0.74791666666666701" header="0.31388888888888899" footer="0.31388888888888899"/>
  <pageSetup paperSize="9" scale="75" orientation="landscape" r:id="rId1"/>
  <legacyDrawing r:id="rId2"/>
</worksheet>
</file>

<file path=xl/worksheets/sheet13.xml><?xml version="1.0" encoding="utf-8"?>
<worksheet xmlns="http://schemas.openxmlformats.org/spreadsheetml/2006/main" xmlns:r="http://schemas.openxmlformats.org/officeDocument/2006/relationships">
  <dimension ref="A1:G67"/>
  <sheetViews>
    <sheetView workbookViewId="0">
      <pane xSplit="5" ySplit="2" topLeftCell="F3" activePane="bottomRight" state="frozen"/>
      <selection pane="topRight" activeCell="F1" sqref="F1"/>
      <selection pane="bottomLeft" activeCell="A5" sqref="A5"/>
      <selection pane="bottomRight" activeCell="C17" sqref="C17"/>
    </sheetView>
  </sheetViews>
  <sheetFormatPr defaultColWidth="9" defaultRowHeight="13.5"/>
  <cols>
    <col min="1" max="1" width="5.625" style="241" customWidth="1"/>
    <col min="2" max="2" width="10.25" style="13" bestFit="1" customWidth="1"/>
    <col min="3" max="3" width="15.625" style="13" customWidth="1"/>
    <col min="4" max="4" width="11.5" style="12" bestFit="1" customWidth="1"/>
    <col min="5" max="5" width="7.125" style="13" bestFit="1" customWidth="1"/>
    <col min="6" max="6" width="15.875" style="14" customWidth="1"/>
    <col min="7" max="7" width="8.5" style="13" bestFit="1" customWidth="1"/>
    <col min="8" max="8" width="10.25" style="12" customWidth="1"/>
    <col min="9" max="9" width="11.625" style="12" bestFit="1" customWidth="1"/>
    <col min="10" max="16384" width="9" style="12"/>
  </cols>
  <sheetData>
    <row r="1" spans="1:7" ht="43.5" customHeight="1">
      <c r="A1" s="267" t="str">
        <f>人事封面!B3&amp;人事封面!B4&amp;人事封面!B2&amp;"员工生日汇总一览表"</f>
        <v>2017年8月天府路员工生日汇总一览表</v>
      </c>
      <c r="B1" s="267"/>
      <c r="C1" s="267"/>
      <c r="D1" s="267"/>
      <c r="E1" s="267"/>
      <c r="F1" s="267"/>
      <c r="G1" s="267"/>
    </row>
    <row r="2" spans="1:7" s="11" customFormat="1" ht="39" customHeight="1">
      <c r="A2" s="239" t="s">
        <v>95</v>
      </c>
      <c r="B2" s="15" t="s">
        <v>188</v>
      </c>
      <c r="C2" s="15" t="s">
        <v>362</v>
      </c>
      <c r="D2" s="15" t="s">
        <v>336</v>
      </c>
      <c r="E2" s="15" t="s">
        <v>117</v>
      </c>
      <c r="F2" s="16" t="s">
        <v>189</v>
      </c>
      <c r="G2" s="15" t="s">
        <v>139</v>
      </c>
    </row>
    <row r="3" spans="1:7" ht="18.75" customHeight="1">
      <c r="A3" s="240">
        <v>1</v>
      </c>
      <c r="B3" s="200" t="s">
        <v>637</v>
      </c>
      <c r="C3" s="264">
        <v>2</v>
      </c>
      <c r="D3" s="18" t="str">
        <f>IF(E3="","",VLOOKUP(E3,'1.所有分校人事明细档案'!F:AN,2,0))</f>
        <v>行政部</v>
      </c>
      <c r="E3" s="112" t="s">
        <v>614</v>
      </c>
      <c r="F3" s="19" t="str">
        <f>IF(E3="","",VLOOKUP(E3,'1.所有分校人事明细档案'!$F$2:$BD$200,8,0))</f>
        <v>1997/03/10</v>
      </c>
      <c r="G3" s="229">
        <f t="shared" ref="G3" ca="1" si="0">IF(E3="","",TRUNC((DAYS360(F3,NOW()))/360,0))</f>
        <v>20</v>
      </c>
    </row>
    <row r="4" spans="1:7" ht="18.75" customHeight="1">
      <c r="A4" s="240">
        <v>2</v>
      </c>
      <c r="B4" s="200" t="s">
        <v>637</v>
      </c>
      <c r="C4" s="266"/>
      <c r="D4" s="18" t="str">
        <f>IF(E4="","",VLOOKUP(E4,'1.所有分校人事明细档案'!F:AN,2,0))</f>
        <v>市场部</v>
      </c>
      <c r="E4" s="157" t="s">
        <v>652</v>
      </c>
      <c r="F4" s="19" t="str">
        <f>IF(E4="","",VLOOKUP(E4,'1.所有分校人事明细档案'!$F$2:$BD$200,8,0))</f>
        <v>1994/03/25</v>
      </c>
      <c r="G4" s="229">
        <f t="shared" ref="G4" ca="1" si="1">IF(E4="","",TRUNC((DAYS360(F4,NOW()))/360,0))</f>
        <v>23</v>
      </c>
    </row>
    <row r="5" spans="1:7" ht="18.75" customHeight="1">
      <c r="A5" s="240">
        <v>3</v>
      </c>
      <c r="B5" s="200" t="s">
        <v>395</v>
      </c>
      <c r="C5" s="264">
        <v>2</v>
      </c>
      <c r="D5" s="18" t="str">
        <f>IF(E5="","",VLOOKUP(E5,'1.所有分校人事明细档案'!F:AN,2,0))</f>
        <v>教学部</v>
      </c>
      <c r="E5" s="112" t="s">
        <v>485</v>
      </c>
      <c r="F5" s="19" t="str">
        <f>IF(E5="","",VLOOKUP(E5,'1.所有分校人事明细档案'!$F$2:$BD$200,8,0))</f>
        <v>1991/06/17</v>
      </c>
      <c r="G5" s="229">
        <f t="shared" ref="G5" ca="1" si="2">IF(E5="","",TRUNC((DAYS360(F5,NOW()))/360,0))</f>
        <v>26</v>
      </c>
    </row>
    <row r="6" spans="1:7" ht="18.75" customHeight="1">
      <c r="A6" s="240">
        <v>4</v>
      </c>
      <c r="B6" s="201" t="s">
        <v>634</v>
      </c>
      <c r="C6" s="266"/>
      <c r="D6" s="18" t="s">
        <v>635</v>
      </c>
      <c r="E6" s="244" t="s">
        <v>636</v>
      </c>
      <c r="F6" s="19" t="str">
        <f>IF(E6="","",VLOOKUP(E6,'1.所有分校人事明细档案'!$F$2:$BD$200,8,0))</f>
        <v>1995/06/02</v>
      </c>
      <c r="G6" s="229">
        <f ca="1">IF(E6="","",TRUNC((DAYS360(F6,NOW()))/360,0))</f>
        <v>22</v>
      </c>
    </row>
    <row r="7" spans="1:7" ht="18.75" customHeight="1">
      <c r="A7" s="240">
        <v>5</v>
      </c>
      <c r="B7" s="200" t="s">
        <v>396</v>
      </c>
      <c r="C7" s="264">
        <v>4</v>
      </c>
      <c r="D7" s="18" t="str">
        <f>IF(E7="","",VLOOKUP(E7,'1.所有分校人事明细档案'!F:AN,2,0))</f>
        <v>市场部</v>
      </c>
      <c r="E7" s="112" t="s">
        <v>435</v>
      </c>
      <c r="F7" s="19" t="str">
        <f>IF(E7="","",VLOOKUP(E7,'1.所有分校人事明细档案'!$F$2:$BD$200,8,0))</f>
        <v>1993/08/09</v>
      </c>
      <c r="G7" s="229">
        <f t="shared" ref="G7:G12" ca="1" si="3">IF(E7="","",TRUNC((DAYS360(F7,NOW()))/360,0))</f>
        <v>24</v>
      </c>
    </row>
    <row r="8" spans="1:7" ht="18.75" customHeight="1">
      <c r="A8" s="240">
        <v>6</v>
      </c>
      <c r="B8" s="200" t="s">
        <v>396</v>
      </c>
      <c r="C8" s="265"/>
      <c r="D8" s="18" t="str">
        <f>IF(E8="","",VLOOKUP(E8,'1.所有分校人事明细档案'!F:AN,2,0))</f>
        <v>教学部</v>
      </c>
      <c r="E8" s="112" t="s">
        <v>650</v>
      </c>
      <c r="F8" s="19" t="str">
        <f>IF(E8="","",VLOOKUP(E8,'1.所有分校人事明细档案'!$F$2:$BD$200,8,0))</f>
        <v>1994/08/18</v>
      </c>
      <c r="G8" s="229">
        <f t="shared" ref="G8:G9" ca="1" si="4">IF(E8="","",TRUNC((DAYS360(F8,NOW()))/360,0))</f>
        <v>23</v>
      </c>
    </row>
    <row r="9" spans="1:7" ht="18.75" customHeight="1">
      <c r="A9" s="240">
        <v>7</v>
      </c>
      <c r="B9" s="200" t="s">
        <v>396</v>
      </c>
      <c r="C9" s="265"/>
      <c r="D9" s="18" t="str">
        <f>IF(E9="","",VLOOKUP(E9,'1.所有分校人事明细档案'!F:AN,2,0))</f>
        <v>教学部</v>
      </c>
      <c r="E9" s="112" t="s">
        <v>660</v>
      </c>
      <c r="F9" s="19" t="str">
        <f>IF(E9="","",VLOOKUP(E9,'1.所有分校人事明细档案'!$F$2:$BD$200,8,0))</f>
        <v>1992/08/25</v>
      </c>
      <c r="G9" s="229">
        <f t="shared" ca="1" si="4"/>
        <v>25</v>
      </c>
    </row>
    <row r="10" spans="1:7" ht="18.75" customHeight="1">
      <c r="A10" s="240">
        <v>8</v>
      </c>
      <c r="B10" s="200" t="s">
        <v>396</v>
      </c>
      <c r="C10" s="266"/>
      <c r="D10" s="18" t="str">
        <f>IF(E10="","",VLOOKUP(E10,'1.所有分校人事明细档案'!F:AN,2,0))</f>
        <v>市场部</v>
      </c>
      <c r="E10" s="112" t="s">
        <v>452</v>
      </c>
      <c r="F10" s="19" t="str">
        <f>IF(E10="","",VLOOKUP(E10,'1.所有分校人事明细档案'!$F$2:$BD$200,8,0))</f>
        <v>1987/08/04</v>
      </c>
      <c r="G10" s="229">
        <f t="shared" ca="1" si="3"/>
        <v>30</v>
      </c>
    </row>
    <row r="11" spans="1:7" ht="18.75" customHeight="1">
      <c r="A11" s="240">
        <v>9</v>
      </c>
      <c r="B11" s="200" t="s">
        <v>187</v>
      </c>
      <c r="C11" s="196">
        <v>1</v>
      </c>
      <c r="D11" s="18" t="str">
        <f>IF(E11="","",VLOOKUP(E11,'1.所有分校人事明细档案'!F:AN,2,0))</f>
        <v>教学部</v>
      </c>
      <c r="E11" s="112" t="s">
        <v>429</v>
      </c>
      <c r="F11" s="19" t="str">
        <f>IF(E11="","",VLOOKUP(E11,'1.所有分校人事明细档案'!$F$2:$BD$200,8,0))</f>
        <v>1992/09/11</v>
      </c>
      <c r="G11" s="229">
        <f t="shared" ref="G11" ca="1" si="5">IF(E11="","",TRUNC((DAYS360(F11,NOW()))/360,0))</f>
        <v>24</v>
      </c>
    </row>
    <row r="12" spans="1:7" ht="18.75" customHeight="1">
      <c r="A12" s="240">
        <v>10</v>
      </c>
      <c r="B12" s="201" t="s">
        <v>397</v>
      </c>
      <c r="C12" s="196">
        <v>1</v>
      </c>
      <c r="D12" s="18" t="str">
        <f>IF(E12="","",VLOOKUP(E12,'1.所有分校人事明细档案'!F:AN,2,0))</f>
        <v>市场部</v>
      </c>
      <c r="E12" s="112" t="s">
        <v>377</v>
      </c>
      <c r="F12" s="19" t="str">
        <f>IF(E12="","",VLOOKUP(E12,'1.所有分校人事明细档案'!$F$2:$BD$200,8,0))</f>
        <v>1982/10/12</v>
      </c>
      <c r="G12" s="229">
        <f t="shared" ca="1" si="3"/>
        <v>34</v>
      </c>
    </row>
    <row r="13" spans="1:7" ht="18.75" customHeight="1">
      <c r="A13" s="240"/>
      <c r="B13" s="201"/>
      <c r="C13" s="196"/>
      <c r="D13" s="18" t="str">
        <f>IF(E13="","",VLOOKUP(E13,'1.所有分校人事明细档案'!F:AN,2,0))</f>
        <v/>
      </c>
      <c r="E13" s="112"/>
      <c r="F13" s="19" t="str">
        <f>IF(E13="","",VLOOKUP(E13,'1.所有分校人事明细档案'!$F$2:$BD$200,8,0))</f>
        <v/>
      </c>
      <c r="G13" s="229" t="str">
        <f t="shared" ref="G13:G21" ca="1" si="6">IF(E13="","",TRUNC((DAYS360(F13,NOW()))/360,0))</f>
        <v/>
      </c>
    </row>
    <row r="14" spans="1:7" ht="18.75" customHeight="1">
      <c r="A14" s="240"/>
      <c r="B14" s="201"/>
      <c r="C14" s="196"/>
      <c r="D14" s="18" t="str">
        <f>IF(E14="","",VLOOKUP(E14,'1.所有分校人事明细档案'!F:AN,2,0))</f>
        <v/>
      </c>
      <c r="E14" s="112"/>
      <c r="F14" s="19" t="str">
        <f>IF(E14="","",VLOOKUP(E14,'1.所有分校人事明细档案'!$F$2:$BD$200,8,0))</f>
        <v/>
      </c>
      <c r="G14" s="229" t="str">
        <f t="shared" ca="1" si="6"/>
        <v/>
      </c>
    </row>
    <row r="15" spans="1:7" ht="18.75" customHeight="1">
      <c r="A15" s="240"/>
      <c r="B15" s="202"/>
      <c r="C15" s="196"/>
      <c r="D15" s="18" t="str">
        <f>IF(E15="","",VLOOKUP(E15,'1.所有分校人事明细档案'!F:AN,2,0))</f>
        <v/>
      </c>
      <c r="E15" s="112"/>
      <c r="F15" s="19" t="str">
        <f>IF(E15="","",VLOOKUP(E15,'1.所有分校人事明细档案'!$F$2:$BD$200,8,0))</f>
        <v/>
      </c>
      <c r="G15" s="229" t="str">
        <f t="shared" ca="1" si="6"/>
        <v/>
      </c>
    </row>
    <row r="16" spans="1:7" ht="18.75" customHeight="1">
      <c r="A16" s="240"/>
      <c r="B16" s="202"/>
      <c r="C16" s="196"/>
      <c r="D16" s="18" t="str">
        <f>IF(E16="","",VLOOKUP(E16,'1.所有分校人事明细档案'!F:AN,2,0))</f>
        <v/>
      </c>
      <c r="E16" s="112"/>
      <c r="F16" s="19" t="str">
        <f>IF(E16="","",VLOOKUP(E16,'1.所有分校人事明细档案'!$F$2:$BD$200,8,0))</f>
        <v/>
      </c>
      <c r="G16" s="229" t="str">
        <f t="shared" ca="1" si="6"/>
        <v/>
      </c>
    </row>
    <row r="17" spans="1:7" ht="18.75" customHeight="1">
      <c r="A17" s="240"/>
      <c r="B17" s="201"/>
      <c r="C17" s="196"/>
      <c r="D17" s="18" t="str">
        <f>IF(E17="","",VLOOKUP(E17,'1.所有分校人事明细档案'!F:AN,2,0))</f>
        <v/>
      </c>
      <c r="E17" s="112"/>
      <c r="F17" s="19" t="str">
        <f>IF(E17="","",VLOOKUP(E17,'1.所有分校人事明细档案'!$F$2:$BD$200,8,0))</f>
        <v/>
      </c>
      <c r="G17" s="229" t="str">
        <f t="shared" ca="1" si="6"/>
        <v/>
      </c>
    </row>
    <row r="18" spans="1:7" ht="18.75" customHeight="1">
      <c r="A18" s="240"/>
      <c r="B18" s="201"/>
      <c r="C18" s="196"/>
      <c r="D18" s="18" t="str">
        <f>IF(E18="","",VLOOKUP(E18,'1.所有分校人事明细档案'!F:AN,2,0))</f>
        <v/>
      </c>
      <c r="E18" s="112"/>
      <c r="F18" s="19" t="str">
        <f>IF(E18="","",VLOOKUP(E18,'1.所有分校人事明细档案'!$F$2:$BD$200,8,0))</f>
        <v/>
      </c>
      <c r="G18" s="229" t="str">
        <f t="shared" ca="1" si="6"/>
        <v/>
      </c>
    </row>
    <row r="19" spans="1:7" ht="18.75" customHeight="1">
      <c r="A19" s="240"/>
      <c r="B19" s="201"/>
      <c r="C19" s="196"/>
      <c r="D19" s="18" t="str">
        <f>IF(E19="","",VLOOKUP(E19,'1.所有分校人事明细档案'!F:AN,2,0))</f>
        <v/>
      </c>
      <c r="E19" s="112"/>
      <c r="F19" s="19" t="str">
        <f>IF(E19="","",VLOOKUP(E19,'1.所有分校人事明细档案'!$F$2:$BD$200,8,0))</f>
        <v/>
      </c>
      <c r="G19" s="229" t="str">
        <f t="shared" ca="1" si="6"/>
        <v/>
      </c>
    </row>
    <row r="20" spans="1:7" ht="18.75" customHeight="1">
      <c r="A20" s="240"/>
      <c r="B20" s="201"/>
      <c r="C20" s="196"/>
      <c r="D20" s="18" t="str">
        <f>IF(E20="","",VLOOKUP(E20,'1.所有分校人事明细档案'!F:AN,2,0))</f>
        <v/>
      </c>
      <c r="E20" s="112"/>
      <c r="F20" s="19" t="str">
        <f>IF(E20="","",VLOOKUP(E20,'1.所有分校人事明细档案'!$F$2:$BD$200,8,0))</f>
        <v/>
      </c>
      <c r="G20" s="229" t="str">
        <f t="shared" ca="1" si="6"/>
        <v/>
      </c>
    </row>
    <row r="21" spans="1:7" ht="18.75" customHeight="1">
      <c r="A21" s="240"/>
      <c r="B21" s="201"/>
      <c r="C21" s="196"/>
      <c r="D21" s="18" t="str">
        <f>IF(E21="","",VLOOKUP(E21,'1.所有分校人事明细档案'!F:AN,2,0))</f>
        <v/>
      </c>
      <c r="E21" s="112"/>
      <c r="F21" s="19" t="str">
        <f>IF(E21="","",VLOOKUP(E21,'1.所有分校人事明细档案'!$F$2:$BD$200,8,0))</f>
        <v/>
      </c>
      <c r="G21" s="229" t="str">
        <f t="shared" ca="1" si="6"/>
        <v/>
      </c>
    </row>
    <row r="22" spans="1:7" ht="18.75" customHeight="1">
      <c r="A22" s="240"/>
      <c r="B22" s="201"/>
      <c r="C22" s="196"/>
      <c r="D22" s="18" t="str">
        <f>IF(E22="","",VLOOKUP(E22,'1.所有分校人事明细档案'!F:AN,2,0))</f>
        <v/>
      </c>
      <c r="E22" s="112"/>
      <c r="F22" s="19" t="str">
        <f>IF(E22="","",VLOOKUP(E22,'1.所有分校人事明细档案'!$F$2:$BD$200,8,0))</f>
        <v/>
      </c>
      <c r="G22" s="229" t="str">
        <f t="shared" ref="G22:G67" ca="1" si="7">IF(E22="","",TRUNC((DAYS360(F22,NOW()))/360,0))</f>
        <v/>
      </c>
    </row>
    <row r="23" spans="1:7" ht="18.75" customHeight="1">
      <c r="A23" s="240"/>
      <c r="B23" s="201"/>
      <c r="C23" s="196"/>
      <c r="D23" s="18" t="str">
        <f>IF(E23="","",VLOOKUP(E23,'1.所有分校人事明细档案'!F:AN,2,0))</f>
        <v/>
      </c>
      <c r="E23" s="112"/>
      <c r="F23" s="19" t="str">
        <f>IF(E23="","",VLOOKUP(E23,'1.所有分校人事明细档案'!$F$2:$BD$200,8,0))</f>
        <v/>
      </c>
      <c r="G23" s="229" t="str">
        <f t="shared" ca="1" si="7"/>
        <v/>
      </c>
    </row>
    <row r="24" spans="1:7" ht="18.75" customHeight="1">
      <c r="A24" s="240"/>
      <c r="B24" s="201"/>
      <c r="C24" s="196"/>
      <c r="D24" s="18" t="str">
        <f>IF(E24="","",VLOOKUP(E24,'1.所有分校人事明细档案'!F:AN,2,0))</f>
        <v/>
      </c>
      <c r="E24" s="112"/>
      <c r="F24" s="19" t="str">
        <f>IF(E24="","",VLOOKUP(E24,'1.所有分校人事明细档案'!$F$2:$BD$200,8,0))</f>
        <v/>
      </c>
      <c r="G24" s="229" t="str">
        <f t="shared" ca="1" si="7"/>
        <v/>
      </c>
    </row>
    <row r="25" spans="1:7" ht="18.75" customHeight="1">
      <c r="A25" s="240"/>
      <c r="B25" s="201"/>
      <c r="C25" s="196"/>
      <c r="D25" s="18" t="str">
        <f>IF(E25="","",VLOOKUP(E25,'1.所有分校人事明细档案'!F:AN,2,0))</f>
        <v/>
      </c>
      <c r="E25" s="112"/>
      <c r="F25" s="19" t="str">
        <f>IF(E25="","",VLOOKUP(E25,'1.所有分校人事明细档案'!$F$2:$BD$200,8,0))</f>
        <v/>
      </c>
      <c r="G25" s="229" t="str">
        <f t="shared" ca="1" si="7"/>
        <v/>
      </c>
    </row>
    <row r="26" spans="1:7" ht="18.75" customHeight="1">
      <c r="A26" s="240"/>
      <c r="B26" s="201"/>
      <c r="C26" s="196"/>
      <c r="D26" s="18" t="str">
        <f>IF(E26="","",VLOOKUP(E26,'1.所有分校人事明细档案'!F:AN,2,0))</f>
        <v/>
      </c>
      <c r="E26" s="112"/>
      <c r="F26" s="19" t="str">
        <f>IF(E26="","",VLOOKUP(E26,'1.所有分校人事明细档案'!$F$2:$BD$200,8,0))</f>
        <v/>
      </c>
      <c r="G26" s="229" t="str">
        <f t="shared" ca="1" si="7"/>
        <v/>
      </c>
    </row>
    <row r="27" spans="1:7" ht="18.75" customHeight="1">
      <c r="A27" s="240"/>
      <c r="B27" s="201"/>
      <c r="C27" s="196"/>
      <c r="D27" s="18" t="str">
        <f>IF(E27="","",VLOOKUP(E27,'1.所有分校人事明细档案'!F:AN,2,0))</f>
        <v/>
      </c>
      <c r="E27" s="112"/>
      <c r="F27" s="19" t="str">
        <f>IF(E27="","",VLOOKUP(E27,'1.所有分校人事明细档案'!$F$2:$BD$200,8,0))</f>
        <v/>
      </c>
      <c r="G27" s="229" t="str">
        <f t="shared" ca="1" si="7"/>
        <v/>
      </c>
    </row>
    <row r="28" spans="1:7" ht="18.75" customHeight="1">
      <c r="A28" s="240"/>
      <c r="B28" s="201"/>
      <c r="C28" s="196"/>
      <c r="D28" s="18" t="str">
        <f>IF(E28="","",VLOOKUP(E28,'1.所有分校人事明细档案'!F:AN,2,0))</f>
        <v/>
      </c>
      <c r="E28" s="112"/>
      <c r="F28" s="19" t="str">
        <f>IF(E28="","",VLOOKUP(E28,'1.所有分校人事明细档案'!$F$2:$BD$200,8,0))</f>
        <v/>
      </c>
      <c r="G28" s="229" t="str">
        <f t="shared" ca="1" si="7"/>
        <v/>
      </c>
    </row>
    <row r="29" spans="1:7" ht="18.75" customHeight="1">
      <c r="A29" s="240"/>
      <c r="B29" s="201"/>
      <c r="C29" s="196"/>
      <c r="D29" s="18" t="str">
        <f>IF(E29="","",VLOOKUP(E29,'1.所有分校人事明细档案'!F:AN,2,0))</f>
        <v/>
      </c>
      <c r="E29" s="112"/>
      <c r="F29" s="19" t="str">
        <f>IF(E29="","",VLOOKUP(E29,'1.所有分校人事明细档案'!$F$2:$BD$200,8,0))</f>
        <v/>
      </c>
      <c r="G29" s="17" t="str">
        <f t="shared" ca="1" si="7"/>
        <v/>
      </c>
    </row>
    <row r="30" spans="1:7" ht="18.75" customHeight="1">
      <c r="A30" s="240"/>
      <c r="B30" s="201"/>
      <c r="C30" s="196"/>
      <c r="D30" s="18" t="str">
        <f>IF(E30="","",VLOOKUP(E30,'1.所有分校人事明细档案'!F:AN,2,0))</f>
        <v/>
      </c>
      <c r="E30" s="112"/>
      <c r="F30" s="19" t="str">
        <f>IF(E30="","",VLOOKUP(E30,'1.所有分校人事明细档案'!$F$2:$BD$200,8,0))</f>
        <v/>
      </c>
      <c r="G30" s="17" t="str">
        <f t="shared" ca="1" si="7"/>
        <v/>
      </c>
    </row>
    <row r="31" spans="1:7" ht="18.75" customHeight="1">
      <c r="A31" s="240"/>
      <c r="B31" s="201"/>
      <c r="C31" s="196"/>
      <c r="D31" s="18" t="str">
        <f>IF(E31="","",VLOOKUP(E31,'1.所有分校人事明细档案'!F:AN,2,0))</f>
        <v/>
      </c>
      <c r="E31" s="112"/>
      <c r="F31" s="19" t="str">
        <f>IF(E31="","",VLOOKUP(E31,'1.所有分校人事明细档案'!$F$2:$BD$200,8,0))</f>
        <v/>
      </c>
      <c r="G31" s="17" t="str">
        <f t="shared" ca="1" si="7"/>
        <v/>
      </c>
    </row>
    <row r="32" spans="1:7" ht="18.75" customHeight="1">
      <c r="A32" s="240"/>
      <c r="B32" s="201"/>
      <c r="C32" s="196"/>
      <c r="D32" s="18" t="str">
        <f>IF(E32="","",VLOOKUP(E32,'1.所有分校人事明细档案'!F:AN,2,0))</f>
        <v/>
      </c>
      <c r="E32" s="112"/>
      <c r="F32" s="19" t="str">
        <f>IF(E32="","",VLOOKUP(E32,'1.所有分校人事明细档案'!$F$2:$BD$200,8,0))</f>
        <v/>
      </c>
      <c r="G32" s="17" t="str">
        <f t="shared" ca="1" si="7"/>
        <v/>
      </c>
    </row>
    <row r="33" spans="1:7" ht="18.75" customHeight="1">
      <c r="A33" s="240"/>
      <c r="B33" s="201"/>
      <c r="C33" s="196"/>
      <c r="D33" s="18" t="str">
        <f>IF(E33="","",VLOOKUP(E33,'1.所有分校人事明细档案'!F:AN,2,0))</f>
        <v/>
      </c>
      <c r="E33" s="112"/>
      <c r="F33" s="19" t="str">
        <f>IF(E33="","",VLOOKUP(E33,'1.所有分校人事明细档案'!$F$2:$BD$200,8,0))</f>
        <v/>
      </c>
      <c r="G33" s="17" t="str">
        <f t="shared" ca="1" si="7"/>
        <v/>
      </c>
    </row>
    <row r="34" spans="1:7" ht="18.75" customHeight="1">
      <c r="A34" s="240"/>
      <c r="B34" s="201"/>
      <c r="C34" s="196"/>
      <c r="D34" s="18" t="str">
        <f>IF(E34="","",VLOOKUP(E34,'1.所有分校人事明细档案'!F:AN,2,0))</f>
        <v/>
      </c>
      <c r="E34" s="112"/>
      <c r="F34" s="19" t="str">
        <f>IF(E34="","",VLOOKUP(E34,'1.所有分校人事明细档案'!$F$2:$BD$200,8,0))</f>
        <v/>
      </c>
      <c r="G34" s="17" t="str">
        <f t="shared" ca="1" si="7"/>
        <v/>
      </c>
    </row>
    <row r="35" spans="1:7" ht="18.75" customHeight="1">
      <c r="A35" s="240"/>
      <c r="B35" s="195"/>
      <c r="C35" s="196"/>
      <c r="D35" s="18" t="str">
        <f>IF(E35="","",VLOOKUP(E35,'1.所有分校人事明细档案'!F:AN,2,0))</f>
        <v/>
      </c>
      <c r="E35" s="112"/>
      <c r="F35" s="19" t="str">
        <f>IF(E35="","",VLOOKUP(E35,'1.所有分校人事明细档案'!$F$2:$BD$200,8,0))</f>
        <v/>
      </c>
      <c r="G35" s="17" t="str">
        <f t="shared" ca="1" si="7"/>
        <v/>
      </c>
    </row>
    <row r="36" spans="1:7" ht="18.75" customHeight="1">
      <c r="A36" s="240"/>
      <c r="B36" s="195"/>
      <c r="C36" s="196"/>
      <c r="D36" s="18" t="str">
        <f>IF(E36="","",VLOOKUP(E36,'1.所有分校人事明细档案'!F:AN,2,0))</f>
        <v/>
      </c>
      <c r="E36" s="112"/>
      <c r="F36" s="19" t="str">
        <f>IF(E36="","",VLOOKUP(E36,'1.所有分校人事明细档案'!$F$2:$BD$200,8,0))</f>
        <v/>
      </c>
      <c r="G36" s="17" t="str">
        <f t="shared" ca="1" si="7"/>
        <v/>
      </c>
    </row>
    <row r="37" spans="1:7" ht="18.75" customHeight="1">
      <c r="A37" s="240"/>
      <c r="B37" s="195"/>
      <c r="C37" s="196"/>
      <c r="D37" s="18" t="str">
        <f>IF(E37="","",VLOOKUP(E37,'1.所有分校人事明细档案'!F:AN,2,0))</f>
        <v/>
      </c>
      <c r="E37" s="112"/>
      <c r="F37" s="19" t="str">
        <f>IF(E37="","",VLOOKUP(E37,'1.所有分校人事明细档案'!$F$2:$BD$200,8,0))</f>
        <v/>
      </c>
      <c r="G37" s="17" t="str">
        <f t="shared" ca="1" si="7"/>
        <v/>
      </c>
    </row>
    <row r="38" spans="1:7" ht="18.75" customHeight="1">
      <c r="A38" s="240"/>
      <c r="B38" s="195"/>
      <c r="C38" s="196"/>
      <c r="D38" s="18" t="str">
        <f>IF(E38="","",VLOOKUP(E38,'1.所有分校人事明细档案'!F:AN,2,0))</f>
        <v/>
      </c>
      <c r="E38" s="112"/>
      <c r="F38" s="19" t="str">
        <f>IF(E38="","",VLOOKUP(E38,'1.所有分校人事明细档案'!$F$2:$BD$200,8,0))</f>
        <v/>
      </c>
      <c r="G38" s="17" t="str">
        <f t="shared" ca="1" si="7"/>
        <v/>
      </c>
    </row>
    <row r="39" spans="1:7" ht="18.75" customHeight="1">
      <c r="A39" s="240"/>
      <c r="B39" s="195"/>
      <c r="C39" s="196"/>
      <c r="D39" s="18" t="str">
        <f>IF(E39="","",VLOOKUP(E39,'1.所有分校人事明细档案'!F:AN,2,0))</f>
        <v/>
      </c>
      <c r="E39" s="112"/>
      <c r="F39" s="19" t="str">
        <f>IF(E39="","",VLOOKUP(E39,'1.所有分校人事明细档案'!$F$2:$BD$200,8,0))</f>
        <v/>
      </c>
      <c r="G39" s="17" t="str">
        <f t="shared" ca="1" si="7"/>
        <v/>
      </c>
    </row>
    <row r="40" spans="1:7" ht="18.75" customHeight="1">
      <c r="A40" s="240"/>
      <c r="B40" s="195"/>
      <c r="C40" s="196"/>
      <c r="D40" s="18" t="str">
        <f>IF(E40="","",VLOOKUP(E40,'1.所有分校人事明细档案'!F:AN,2,0))</f>
        <v/>
      </c>
      <c r="E40" s="112"/>
      <c r="F40" s="19" t="str">
        <f>IF(E40="","",VLOOKUP(E40,'1.所有分校人事明细档案'!$F$2:$BD$200,8,0))</f>
        <v/>
      </c>
      <c r="G40" s="17" t="str">
        <f t="shared" ca="1" si="7"/>
        <v/>
      </c>
    </row>
    <row r="41" spans="1:7" ht="18.75" customHeight="1">
      <c r="A41" s="240"/>
      <c r="B41" s="195"/>
      <c r="C41" s="196"/>
      <c r="D41" s="18" t="str">
        <f>IF(E41="","",VLOOKUP(E41,'1.所有分校人事明细档案'!F:AN,2,0))</f>
        <v/>
      </c>
      <c r="E41" s="112"/>
      <c r="F41" s="19" t="str">
        <f>IF(E41="","",VLOOKUP(E41,'1.所有分校人事明细档案'!$F$2:$BD$200,8,0))</f>
        <v/>
      </c>
      <c r="G41" s="17" t="str">
        <f t="shared" ca="1" si="7"/>
        <v/>
      </c>
    </row>
    <row r="42" spans="1:7" ht="18.75" customHeight="1">
      <c r="A42" s="240"/>
      <c r="B42" s="195"/>
      <c r="C42" s="196"/>
      <c r="D42" s="18" t="str">
        <f>IF(E42="","",VLOOKUP(E42,'1.所有分校人事明细档案'!F:AN,2,0))</f>
        <v/>
      </c>
      <c r="E42" s="112"/>
      <c r="F42" s="19" t="str">
        <f>IF(E42="","",VLOOKUP(E42,'1.所有分校人事明细档案'!$F$2:$BD$200,8,0))</f>
        <v/>
      </c>
      <c r="G42" s="17" t="str">
        <f t="shared" ca="1" si="7"/>
        <v/>
      </c>
    </row>
    <row r="43" spans="1:7" ht="18.75" customHeight="1">
      <c r="A43" s="240"/>
      <c r="B43" s="195"/>
      <c r="C43" s="196"/>
      <c r="D43" s="18" t="str">
        <f>IF(E43="","",VLOOKUP(E43,'1.所有分校人事明细档案'!F:AN,2,0))</f>
        <v/>
      </c>
      <c r="E43" s="112"/>
      <c r="F43" s="19" t="str">
        <f>IF(E43="","",VLOOKUP(E43,'1.所有分校人事明细档案'!$F$2:$BD$200,8,0))</f>
        <v/>
      </c>
      <c r="G43" s="17" t="str">
        <f t="shared" ca="1" si="7"/>
        <v/>
      </c>
    </row>
    <row r="44" spans="1:7" ht="18.75" customHeight="1">
      <c r="A44" s="240"/>
      <c r="B44" s="195"/>
      <c r="C44" s="196"/>
      <c r="D44" s="18" t="str">
        <f>IF(E44="","",VLOOKUP(E44,'1.所有分校人事明细档案'!F:AN,2,0))</f>
        <v/>
      </c>
      <c r="E44" s="112"/>
      <c r="F44" s="19" t="str">
        <f>IF(E44="","",VLOOKUP(E44,'1.所有分校人事明细档案'!$F$2:$BD$200,8,0))</f>
        <v/>
      </c>
      <c r="G44" s="17" t="str">
        <f t="shared" ca="1" si="7"/>
        <v/>
      </c>
    </row>
    <row r="45" spans="1:7" ht="18.75" customHeight="1">
      <c r="A45" s="240"/>
      <c r="B45" s="195"/>
      <c r="C45" s="196"/>
      <c r="D45" s="18" t="str">
        <f>IF(E45="","",VLOOKUP(E45,'1.所有分校人事明细档案'!F:AN,2,0))</f>
        <v/>
      </c>
      <c r="E45" s="112"/>
      <c r="F45" s="19" t="str">
        <f>IF(E45="","",VLOOKUP(E45,'1.所有分校人事明细档案'!$F$2:$BD$200,8,0))</f>
        <v/>
      </c>
      <c r="G45" s="17" t="str">
        <f t="shared" ca="1" si="7"/>
        <v/>
      </c>
    </row>
    <row r="46" spans="1:7" ht="18.75" customHeight="1">
      <c r="A46" s="240"/>
      <c r="B46" s="195"/>
      <c r="C46" s="196"/>
      <c r="D46" s="18" t="str">
        <f>IF(E46="","",VLOOKUP(E46,'1.所有分校人事明细档案'!F:AN,2,0))</f>
        <v/>
      </c>
      <c r="E46" s="112"/>
      <c r="F46" s="19" t="str">
        <f>IF(E46="","",VLOOKUP(E46,'1.所有分校人事明细档案'!$F$2:$BD$200,8,0))</f>
        <v/>
      </c>
      <c r="G46" s="17" t="str">
        <f t="shared" ca="1" si="7"/>
        <v/>
      </c>
    </row>
    <row r="47" spans="1:7" ht="18.75" customHeight="1">
      <c r="A47" s="240"/>
      <c r="B47" s="195"/>
      <c r="C47" s="196"/>
      <c r="D47" s="18" t="str">
        <f>IF(E47="","",VLOOKUP(E47,'1.所有分校人事明细档案'!F:AN,2,0))</f>
        <v/>
      </c>
      <c r="E47" s="112"/>
      <c r="F47" s="19" t="str">
        <f>IF(E47="","",VLOOKUP(E47,'1.所有分校人事明细档案'!$F$2:$BD$200,8,0))</f>
        <v/>
      </c>
      <c r="G47" s="17" t="str">
        <f t="shared" ca="1" si="7"/>
        <v/>
      </c>
    </row>
    <row r="48" spans="1:7" ht="18.75" customHeight="1">
      <c r="A48" s="240"/>
      <c r="B48" s="195"/>
      <c r="C48" s="196"/>
      <c r="D48" s="18" t="str">
        <f>IF(E48="","",VLOOKUP(E48,'1.所有分校人事明细档案'!F:AN,2,0))</f>
        <v/>
      </c>
      <c r="E48" s="112"/>
      <c r="F48" s="19" t="str">
        <f>IF(E48="","",VLOOKUP(E48,'1.所有分校人事明细档案'!$F$2:$BD$200,8,0))</f>
        <v/>
      </c>
      <c r="G48" s="17" t="str">
        <f t="shared" ca="1" si="7"/>
        <v/>
      </c>
    </row>
    <row r="49" spans="1:7" ht="18.75" customHeight="1">
      <c r="A49" s="240" t="str">
        <f t="shared" ref="A49:A62" si="8">IF(E49&lt;&gt;"",+A48+1,"")</f>
        <v/>
      </c>
      <c r="B49" s="195"/>
      <c r="C49" s="196"/>
      <c r="D49" s="18" t="str">
        <f>IF(E49="","",VLOOKUP(E49,'1.所有分校人事明细档案'!F:AN,2,0))</f>
        <v/>
      </c>
      <c r="E49" s="112"/>
      <c r="F49" s="19" t="str">
        <f>IF(E49="","",VLOOKUP(E49,'1.所有分校人事明细档案'!$F$2:$BD$200,8,0))</f>
        <v/>
      </c>
      <c r="G49" s="17" t="str">
        <f t="shared" ca="1" si="7"/>
        <v/>
      </c>
    </row>
    <row r="50" spans="1:7" ht="18.75" customHeight="1">
      <c r="A50" s="240" t="str">
        <f t="shared" si="8"/>
        <v/>
      </c>
      <c r="B50" s="195"/>
      <c r="C50" s="196"/>
      <c r="D50" s="18" t="str">
        <f>IF(E50="","",VLOOKUP(E50,'1.所有分校人事明细档案'!F:AN,2,0))</f>
        <v/>
      </c>
      <c r="E50" s="112"/>
      <c r="F50" s="19" t="str">
        <f>IF(E50="","",VLOOKUP(E50,'1.所有分校人事明细档案'!$F$2:$BD$200,8,0))</f>
        <v/>
      </c>
      <c r="G50" s="17" t="str">
        <f t="shared" ca="1" si="7"/>
        <v/>
      </c>
    </row>
    <row r="51" spans="1:7" ht="18.75" customHeight="1">
      <c r="A51" s="240" t="str">
        <f t="shared" si="8"/>
        <v/>
      </c>
      <c r="B51" s="195"/>
      <c r="C51" s="196"/>
      <c r="D51" s="18" t="str">
        <f>IF(E51="","",VLOOKUP(E51,'1.所有分校人事明细档案'!F:AN,2,0))</f>
        <v/>
      </c>
      <c r="E51" s="112"/>
      <c r="F51" s="19" t="str">
        <f>IF(E51="","",VLOOKUP(E51,'1.所有分校人事明细档案'!$F$2:$BD$200,8,0))</f>
        <v/>
      </c>
      <c r="G51" s="17" t="str">
        <f t="shared" ca="1" si="7"/>
        <v/>
      </c>
    </row>
    <row r="52" spans="1:7" ht="18.75" customHeight="1">
      <c r="A52" s="240" t="str">
        <f t="shared" si="8"/>
        <v/>
      </c>
      <c r="B52" s="195"/>
      <c r="C52" s="196"/>
      <c r="D52" s="18" t="str">
        <f>IF(E52="","",VLOOKUP(E52,'1.所有分校人事明细档案'!F:AN,2,0))</f>
        <v/>
      </c>
      <c r="E52" s="112"/>
      <c r="F52" s="19" t="str">
        <f>IF(E52="","",VLOOKUP(E52,'1.所有分校人事明细档案'!$F$2:$BD$200,8,0))</f>
        <v/>
      </c>
      <c r="G52" s="17" t="str">
        <f t="shared" ca="1" si="7"/>
        <v/>
      </c>
    </row>
    <row r="53" spans="1:7" ht="18.75" customHeight="1">
      <c r="A53" s="240" t="str">
        <f t="shared" si="8"/>
        <v/>
      </c>
      <c r="B53" s="195"/>
      <c r="C53" s="196"/>
      <c r="D53" s="18" t="str">
        <f>IF(E53="","",VLOOKUP(E53,'1.所有分校人事明细档案'!F:AN,2,0))</f>
        <v/>
      </c>
      <c r="E53" s="112"/>
      <c r="F53" s="19" t="str">
        <f>IF(E53="","",VLOOKUP(E53,'1.所有分校人事明细档案'!$F$2:$BD$200,8,0))</f>
        <v/>
      </c>
      <c r="G53" s="17" t="str">
        <f t="shared" ca="1" si="7"/>
        <v/>
      </c>
    </row>
    <row r="54" spans="1:7" ht="18.75" customHeight="1">
      <c r="A54" s="240" t="str">
        <f t="shared" si="8"/>
        <v/>
      </c>
      <c r="B54" s="195"/>
      <c r="C54" s="196"/>
      <c r="D54" s="18" t="str">
        <f>IF(E54="","",VLOOKUP(E54,'1.所有分校人事明细档案'!F:AN,2,0))</f>
        <v/>
      </c>
      <c r="E54" s="112"/>
      <c r="F54" s="19" t="str">
        <f>IF(E54="","",VLOOKUP(E54,'1.所有分校人事明细档案'!$F$2:$BD$200,8,0))</f>
        <v/>
      </c>
      <c r="G54" s="17" t="str">
        <f t="shared" ca="1" si="7"/>
        <v/>
      </c>
    </row>
    <row r="55" spans="1:7" ht="18.75" customHeight="1">
      <c r="A55" s="240" t="str">
        <f t="shared" si="8"/>
        <v/>
      </c>
      <c r="B55" s="195"/>
      <c r="C55" s="196"/>
      <c r="D55" s="18" t="str">
        <f>IF(E55="","",VLOOKUP(E55,'1.所有分校人事明细档案'!F:AN,2,0))</f>
        <v/>
      </c>
      <c r="E55" s="112"/>
      <c r="F55" s="19" t="str">
        <f>IF(E55="","",VLOOKUP(E55,'1.所有分校人事明细档案'!$F$2:$BD$200,8,0))</f>
        <v/>
      </c>
      <c r="G55" s="17" t="str">
        <f t="shared" ca="1" si="7"/>
        <v/>
      </c>
    </row>
    <row r="56" spans="1:7" ht="18.75" customHeight="1">
      <c r="A56" s="240" t="str">
        <f t="shared" si="8"/>
        <v/>
      </c>
      <c r="B56" s="195"/>
      <c r="C56" s="196"/>
      <c r="D56" s="18" t="str">
        <f>IF(E56="","",VLOOKUP(E56,'1.所有分校人事明细档案'!F:AN,2,0))</f>
        <v/>
      </c>
      <c r="E56" s="112"/>
      <c r="F56" s="19" t="str">
        <f>IF(E56="","",VLOOKUP(E56,'1.所有分校人事明细档案'!$F$2:$BD$200,8,0))</f>
        <v/>
      </c>
      <c r="G56" s="17" t="str">
        <f t="shared" ca="1" si="7"/>
        <v/>
      </c>
    </row>
    <row r="57" spans="1:7" ht="18.75" customHeight="1">
      <c r="A57" s="240" t="str">
        <f t="shared" si="8"/>
        <v/>
      </c>
      <c r="B57" s="195"/>
      <c r="C57" s="196"/>
      <c r="D57" s="18" t="str">
        <f>IF(E57="","",VLOOKUP(E57,'1.所有分校人事明细档案'!F:AN,2,0))</f>
        <v/>
      </c>
      <c r="E57" s="112"/>
      <c r="F57" s="19" t="str">
        <f>IF(E57="","",VLOOKUP(E57,'1.所有分校人事明细档案'!$F$2:$BD$200,8,0))</f>
        <v/>
      </c>
      <c r="G57" s="17" t="str">
        <f t="shared" ca="1" si="7"/>
        <v/>
      </c>
    </row>
    <row r="58" spans="1:7" ht="18.75" customHeight="1">
      <c r="A58" s="240" t="str">
        <f t="shared" si="8"/>
        <v/>
      </c>
      <c r="B58" s="195"/>
      <c r="C58" s="196"/>
      <c r="D58" s="18" t="str">
        <f>IF(E58="","",VLOOKUP(E58,'1.所有分校人事明细档案'!F:AN,2,0))</f>
        <v/>
      </c>
      <c r="E58" s="112"/>
      <c r="F58" s="19" t="str">
        <f>IF(E58="","",VLOOKUP(E58,'1.所有分校人事明细档案'!$F$2:$BD$200,8,0))</f>
        <v/>
      </c>
      <c r="G58" s="17" t="str">
        <f t="shared" ca="1" si="7"/>
        <v/>
      </c>
    </row>
    <row r="59" spans="1:7" ht="18.75" customHeight="1">
      <c r="A59" s="240" t="str">
        <f t="shared" si="8"/>
        <v/>
      </c>
      <c r="B59" s="195"/>
      <c r="C59" s="196"/>
      <c r="D59" s="18" t="str">
        <f>IF(E59="","",VLOOKUP(E59,'1.所有分校人事明细档案'!F:AN,2,0))</f>
        <v/>
      </c>
      <c r="E59" s="112"/>
      <c r="F59" s="19" t="str">
        <f>IF(E59="","",VLOOKUP(E59,'1.所有分校人事明细档案'!$F$2:$BD$200,8,0))</f>
        <v/>
      </c>
      <c r="G59" s="17" t="str">
        <f t="shared" ca="1" si="7"/>
        <v/>
      </c>
    </row>
    <row r="60" spans="1:7" ht="18.75" customHeight="1">
      <c r="A60" s="240" t="str">
        <f t="shared" si="8"/>
        <v/>
      </c>
      <c r="B60" s="195"/>
      <c r="C60" s="196"/>
      <c r="D60" s="18" t="str">
        <f>IF(E60="","",VLOOKUP(E60,'1.所有分校人事明细档案'!F:AN,2,0))</f>
        <v/>
      </c>
      <c r="E60" s="112"/>
      <c r="F60" s="19" t="str">
        <f>IF(E60="","",VLOOKUP(E60,'1.所有分校人事明细档案'!$F$2:$BD$200,8,0))</f>
        <v/>
      </c>
      <c r="G60" s="17" t="str">
        <f t="shared" ca="1" si="7"/>
        <v/>
      </c>
    </row>
    <row r="61" spans="1:7" ht="18.75" customHeight="1">
      <c r="A61" s="240" t="str">
        <f t="shared" si="8"/>
        <v/>
      </c>
      <c r="B61" s="195"/>
      <c r="C61" s="196"/>
      <c r="D61" s="18" t="str">
        <f>IF(E61="","",VLOOKUP(E61,'1.所有分校人事明细档案'!F:AN,2,0))</f>
        <v/>
      </c>
      <c r="E61" s="112"/>
      <c r="F61" s="19" t="str">
        <f>IF(E61="","",VLOOKUP(E61,'1.所有分校人事明细档案'!$F$2:$BD$200,8,0))</f>
        <v/>
      </c>
      <c r="G61" s="17" t="str">
        <f t="shared" ca="1" si="7"/>
        <v/>
      </c>
    </row>
    <row r="62" spans="1:7" ht="18.75" customHeight="1">
      <c r="A62" s="240" t="str">
        <f t="shared" si="8"/>
        <v/>
      </c>
      <c r="B62" s="195"/>
      <c r="C62" s="196"/>
      <c r="D62" s="18" t="str">
        <f>IF(E62="","",VLOOKUP(E62,'1.所有分校人事明细档案'!F:AN,2,0))</f>
        <v/>
      </c>
      <c r="E62" s="112"/>
      <c r="F62" s="19" t="str">
        <f>IF(E62="","",VLOOKUP(E62,'1.所有分校人事明细档案'!$F$2:$BD$200,8,0))</f>
        <v/>
      </c>
      <c r="G62" s="17" t="str">
        <f t="shared" ca="1" si="7"/>
        <v/>
      </c>
    </row>
    <row r="63" spans="1:7" ht="18.75" customHeight="1">
      <c r="A63" s="240" t="str">
        <f t="shared" ref="A63:A67" si="9">IF(E63&lt;&gt;"",+A62+1,"")</f>
        <v/>
      </c>
      <c r="B63" s="195"/>
      <c r="C63" s="196"/>
      <c r="D63" s="18" t="str">
        <f>IF(E63="","",VLOOKUP(E63,'1.所有分校人事明细档案'!F:AN,2,0))</f>
        <v/>
      </c>
      <c r="E63" s="112"/>
      <c r="F63" s="19" t="str">
        <f>IF(E63="","",VLOOKUP(E63,'1.所有分校人事明细档案'!$F$2:$BD$200,8,0))</f>
        <v/>
      </c>
      <c r="G63" s="17" t="str">
        <f t="shared" ca="1" si="7"/>
        <v/>
      </c>
    </row>
    <row r="64" spans="1:7" ht="18.75" customHeight="1">
      <c r="A64" s="240" t="str">
        <f t="shared" si="9"/>
        <v/>
      </c>
      <c r="B64" s="195"/>
      <c r="C64" s="196"/>
      <c r="D64" s="18" t="str">
        <f>IF(E64="","",VLOOKUP(E64,'1.所有分校人事明细档案'!F:AN,2,0))</f>
        <v/>
      </c>
      <c r="E64" s="112"/>
      <c r="F64" s="19" t="str">
        <f>IF(E64="","",VLOOKUP(E64,'1.所有分校人事明细档案'!$F$2:$BD$200,8,0))</f>
        <v/>
      </c>
      <c r="G64" s="17" t="str">
        <f t="shared" ca="1" si="7"/>
        <v/>
      </c>
    </row>
    <row r="65" spans="1:7" ht="18.75" customHeight="1">
      <c r="A65" s="240" t="str">
        <f t="shared" si="9"/>
        <v/>
      </c>
      <c r="B65" s="195"/>
      <c r="C65" s="196"/>
      <c r="D65" s="18" t="str">
        <f>IF(E65="","",VLOOKUP(E65,'1.所有分校人事明细档案'!F:AN,2,0))</f>
        <v/>
      </c>
      <c r="E65" s="112"/>
      <c r="F65" s="19" t="str">
        <f>IF(E65="","",VLOOKUP(E65,'1.所有分校人事明细档案'!$F$2:$BD$200,8,0))</f>
        <v/>
      </c>
      <c r="G65" s="17" t="str">
        <f t="shared" ca="1" si="7"/>
        <v/>
      </c>
    </row>
    <row r="66" spans="1:7" ht="18.75" customHeight="1">
      <c r="A66" s="240" t="str">
        <f t="shared" si="9"/>
        <v/>
      </c>
      <c r="B66" s="195"/>
      <c r="C66" s="132"/>
      <c r="D66" s="18" t="str">
        <f>IF(E66="","",VLOOKUP(E66,'1.所有分校人事明细档案'!F:AN,2,0))</f>
        <v/>
      </c>
      <c r="E66" s="112"/>
      <c r="F66" s="19" t="str">
        <f>IF(E66="","",VLOOKUP(E66,'1.所有分校人事明细档案'!$F$2:$BD$200,8,0))</f>
        <v/>
      </c>
      <c r="G66" s="17" t="str">
        <f t="shared" ca="1" si="7"/>
        <v/>
      </c>
    </row>
    <row r="67" spans="1:7" ht="18.75" customHeight="1">
      <c r="A67" s="240" t="str">
        <f t="shared" si="9"/>
        <v/>
      </c>
      <c r="B67" s="195"/>
      <c r="C67" s="132"/>
      <c r="D67" s="18" t="str">
        <f>IF(E67="","",VLOOKUP(E67,'1.所有分校人事明细档案'!F:AN,2,0))</f>
        <v/>
      </c>
      <c r="E67" s="112"/>
      <c r="F67" s="19" t="str">
        <f>IF(E67="","",VLOOKUP(E67,'1.所有分校人事明细档案'!$F$2:$BD$200,8,0))</f>
        <v/>
      </c>
      <c r="G67" s="17" t="str">
        <f t="shared" ca="1" si="7"/>
        <v/>
      </c>
    </row>
  </sheetData>
  <protectedRanges>
    <protectedRange sqref="E1:E2 E13:E1048576 B1:C1048576" name="区域1"/>
    <protectedRange sqref="E5 E11:E12" name="区域1_1"/>
    <protectedRange sqref="E3 E7" name="区域1_3"/>
    <protectedRange sqref="E10" name="区域1_5"/>
    <protectedRange sqref="E6" name="区域1_10"/>
    <protectedRange sqref="E8:E9" name="区域1_2"/>
    <protectedRange sqref="E4" name="区域1_4"/>
  </protectedRanges>
  <mergeCells count="4">
    <mergeCell ref="C7:C10"/>
    <mergeCell ref="A1:G1"/>
    <mergeCell ref="C5:C6"/>
    <mergeCell ref="C3:C4"/>
  </mergeCells>
  <phoneticPr fontId="21" type="noConversion"/>
  <printOptions horizontalCentered="1"/>
  <pageMargins left="0.31496062992125984" right="0.31496062992125984" top="0.15748031496062992" bottom="0.15748031496062992" header="0.27559055118110237" footer="0.31496062992125984"/>
  <pageSetup paperSize="9" scale="95" orientation="portrait" r:id="rId1"/>
</worksheet>
</file>

<file path=xl/worksheets/sheet14.xml><?xml version="1.0" encoding="utf-8"?>
<worksheet xmlns="http://schemas.openxmlformats.org/spreadsheetml/2006/main" xmlns:r="http://schemas.openxmlformats.org/officeDocument/2006/relationships">
  <dimension ref="A1:X101"/>
  <sheetViews>
    <sheetView workbookViewId="0">
      <pane xSplit="4" ySplit="4" topLeftCell="E5" activePane="bottomRight" state="frozen"/>
      <selection pane="topRight" activeCell="E1" sqref="E1"/>
      <selection pane="bottomLeft" activeCell="A5" sqref="A5"/>
      <selection pane="bottomRight" activeCell="N29" sqref="N29"/>
    </sheetView>
  </sheetViews>
  <sheetFormatPr defaultColWidth="9" defaultRowHeight="11.25"/>
  <cols>
    <col min="1" max="1" width="7.25" style="50" customWidth="1"/>
    <col min="2" max="2" width="25.5" style="53" bestFit="1" customWidth="1"/>
    <col min="3" max="3" width="5.25" style="50" customWidth="1"/>
    <col min="4" max="4" width="6" style="53" bestFit="1" customWidth="1"/>
    <col min="5" max="5" width="7.5" style="50" bestFit="1" customWidth="1"/>
    <col min="6" max="6" width="6" style="53" bestFit="1" customWidth="1"/>
    <col min="7" max="7" width="6" style="50" bestFit="1" customWidth="1"/>
    <col min="8" max="8" width="7.5" style="53" bestFit="1" customWidth="1"/>
    <col min="9" max="9" width="15.5" style="55" bestFit="1" customWidth="1"/>
    <col min="10" max="10" width="7.5" style="50" bestFit="1" customWidth="1"/>
    <col min="11" max="11" width="8.25" style="56" bestFit="1" customWidth="1"/>
    <col min="12" max="12" width="6" style="53" bestFit="1" customWidth="1"/>
    <col min="13" max="13" width="4.5" style="53" bestFit="1" customWidth="1"/>
    <col min="14" max="14" width="7.5" style="53" customWidth="1"/>
    <col min="15" max="15" width="7.25" style="56" customWidth="1"/>
    <col min="16" max="16" width="7" style="56" customWidth="1"/>
    <col min="17" max="17" width="6.875" style="56" customWidth="1"/>
    <col min="18" max="18" width="19.25" style="53" customWidth="1"/>
    <col min="19" max="19" width="9" style="53" hidden="1" customWidth="1"/>
    <col min="20" max="20" width="36.625" style="53" hidden="1" customWidth="1"/>
    <col min="21" max="23" width="9" style="53" hidden="1" customWidth="1"/>
    <col min="24" max="16384" width="9" style="53"/>
  </cols>
  <sheetData>
    <row r="1" spans="1:24" ht="29.25" customHeight="1">
      <c r="A1" s="268" t="str">
        <f>人事封面!B3&amp;人事封面!B4&amp;人事封面!B2&amp;"公积金申报个人明细表"</f>
        <v>2017年8月天府路公积金申报个人明细表</v>
      </c>
      <c r="B1" s="268"/>
      <c r="C1" s="268"/>
      <c r="D1" s="268"/>
      <c r="E1" s="268"/>
      <c r="F1" s="268"/>
      <c r="G1" s="268"/>
      <c r="H1" s="268"/>
      <c r="I1" s="268"/>
      <c r="J1" s="268"/>
      <c r="K1" s="268"/>
      <c r="L1" s="268"/>
      <c r="M1" s="268"/>
      <c r="N1" s="268"/>
      <c r="O1" s="268"/>
      <c r="P1" s="268"/>
      <c r="Q1" s="268"/>
    </row>
    <row r="2" spans="1:24" s="50" customFormat="1" ht="33.75">
      <c r="A2" s="48" t="s">
        <v>163</v>
      </c>
      <c r="B2" s="48" t="s">
        <v>164</v>
      </c>
      <c r="C2" s="48" t="s">
        <v>165</v>
      </c>
      <c r="D2" s="48" t="s">
        <v>117</v>
      </c>
      <c r="E2" s="48" t="s">
        <v>166</v>
      </c>
      <c r="F2" s="48" t="s">
        <v>97</v>
      </c>
      <c r="G2" s="48" t="s">
        <v>167</v>
      </c>
      <c r="H2" s="48" t="s">
        <v>226</v>
      </c>
      <c r="I2" s="49" t="s">
        <v>225</v>
      </c>
      <c r="J2" s="48" t="s">
        <v>170</v>
      </c>
      <c r="K2" s="51" t="s">
        <v>224</v>
      </c>
      <c r="L2" s="48" t="s">
        <v>223</v>
      </c>
      <c r="M2" s="48" t="s">
        <v>222</v>
      </c>
      <c r="N2" s="48" t="s">
        <v>221</v>
      </c>
      <c r="O2" s="51" t="s">
        <v>220</v>
      </c>
      <c r="P2" s="51" t="s">
        <v>219</v>
      </c>
      <c r="Q2" s="51" t="s">
        <v>218</v>
      </c>
    </row>
    <row r="3" spans="1:24" ht="14.25" customHeight="1">
      <c r="A3" s="48" t="str">
        <f>IF(D3&lt;&gt;"",人事封面!$B$2,"")</f>
        <v>天府路</v>
      </c>
      <c r="B3" s="218" t="s">
        <v>383</v>
      </c>
      <c r="C3" s="219" t="s">
        <v>229</v>
      </c>
      <c r="D3" s="218" t="s">
        <v>414</v>
      </c>
      <c r="E3" s="219" t="s">
        <v>693</v>
      </c>
      <c r="F3" s="52" t="str">
        <f>IF(D3&lt;&gt;"",VLOOKUP(D3,'1.所有分校人事明细档案'!$F$2:$BD$200,2,0),"")</f>
        <v>市场部</v>
      </c>
      <c r="G3" s="48" t="str">
        <f>IF(D3&lt;&gt;"",VLOOKUP(D3,'1.所有分校人事明细档案'!$F$2:$BD$200,43,0),"")</f>
        <v>163</v>
      </c>
      <c r="H3" s="48" t="str">
        <f>IF(D3&lt;&gt;"","身份证","")</f>
        <v>身份证</v>
      </c>
      <c r="I3" s="143" t="str">
        <f>IF(D3&lt;&gt;"",VLOOKUP(D3,'1.所有分校人事明细档案'!$F$2:$BD$200,12,0),"")</f>
        <v>230206198210121125</v>
      </c>
      <c r="J3" s="219" t="s">
        <v>114</v>
      </c>
      <c r="K3" s="235">
        <v>2000</v>
      </c>
      <c r="L3" s="220">
        <v>0.05</v>
      </c>
      <c r="M3" s="220">
        <v>0.05</v>
      </c>
      <c r="N3" s="220">
        <v>0.1</v>
      </c>
      <c r="O3" s="235">
        <v>100</v>
      </c>
      <c r="P3" s="235">
        <v>100</v>
      </c>
      <c r="Q3" s="235">
        <v>200</v>
      </c>
      <c r="X3" s="53" t="str">
        <f>B3</f>
        <v>广东树童教育顾问有限公司</v>
      </c>
    </row>
    <row r="4" spans="1:24" ht="14.25" customHeight="1">
      <c r="A4" s="48" t="str">
        <f>IF(D4&lt;&gt;"",人事封面!$B$2,"")</f>
        <v>天府路</v>
      </c>
      <c r="B4" s="218" t="s">
        <v>383</v>
      </c>
      <c r="C4" s="219" t="s">
        <v>229</v>
      </c>
      <c r="D4" s="218" t="s">
        <v>427</v>
      </c>
      <c r="E4" s="219" t="s">
        <v>693</v>
      </c>
      <c r="F4" s="52" t="str">
        <f>IF(D4&lt;&gt;"",VLOOKUP(D4,'1.所有分校人事明细档案'!$F$2:$BD$200,2,0),"")</f>
        <v>教学部</v>
      </c>
      <c r="G4" s="48">
        <f>IF(D4&lt;&gt;"",VLOOKUP(D4,'1.所有分校人事明细档案'!$F$2:$BD$200,43,0),"")</f>
        <v>173</v>
      </c>
      <c r="H4" s="48" t="str">
        <f t="shared" ref="H4:H49" si="0">IF(D4&lt;&gt;"","身份证","")</f>
        <v>身份证</v>
      </c>
      <c r="I4" s="143" t="str">
        <f>IF(D4&lt;&gt;"",VLOOKUP(D4,'1.所有分校人事明细档案'!$F$2:$BD$200,12,0),"")</f>
        <v>360203199209111557</v>
      </c>
      <c r="J4" s="219" t="s">
        <v>114</v>
      </c>
      <c r="K4" s="235">
        <v>2000</v>
      </c>
      <c r="L4" s="220">
        <v>0.05</v>
      </c>
      <c r="M4" s="220">
        <v>0.05</v>
      </c>
      <c r="N4" s="220">
        <v>0.1</v>
      </c>
      <c r="O4" s="235">
        <v>100</v>
      </c>
      <c r="P4" s="235">
        <v>100</v>
      </c>
      <c r="Q4" s="235">
        <v>200</v>
      </c>
      <c r="X4" s="53" t="str">
        <f t="shared" ref="X4:X67" si="1">B4</f>
        <v>广东树童教育顾问有限公司</v>
      </c>
    </row>
    <row r="5" spans="1:24" ht="14.25" customHeight="1">
      <c r="A5" s="48" t="str">
        <f>IF(D5&lt;&gt;"",人事封面!$B$2,"")</f>
        <v>天府路</v>
      </c>
      <c r="B5" s="218" t="s">
        <v>383</v>
      </c>
      <c r="C5" s="219" t="s">
        <v>229</v>
      </c>
      <c r="D5" s="157" t="s">
        <v>543</v>
      </c>
      <c r="E5" s="219" t="s">
        <v>693</v>
      </c>
      <c r="F5" s="52" t="str">
        <f>IF(D5&lt;&gt;"",VLOOKUP(D5,'1.所有分校人事明细档案'!$F$2:$BD$200,2,0),"")</f>
        <v>市场部</v>
      </c>
      <c r="G5" s="48">
        <f>IF(D5&lt;&gt;"",VLOOKUP(D5,'1.所有分校人事明细档案'!$F$2:$BD$200,43,0),"")</f>
        <v>0</v>
      </c>
      <c r="H5" s="48" t="str">
        <f t="shared" si="0"/>
        <v>身份证</v>
      </c>
      <c r="I5" s="143" t="str">
        <f>IF(D5&lt;&gt;"",VLOOKUP(D5,'1.所有分校人事明细档案'!$F$2:$BD$200,12,0),"")</f>
        <v>441422199308090019</v>
      </c>
      <c r="J5" s="219" t="s">
        <v>114</v>
      </c>
      <c r="K5" s="235">
        <v>2000</v>
      </c>
      <c r="L5" s="224">
        <v>0.05</v>
      </c>
      <c r="M5" s="224">
        <v>0.05</v>
      </c>
      <c r="N5" s="224">
        <v>0.1</v>
      </c>
      <c r="O5" s="235">
        <v>100</v>
      </c>
      <c r="P5" s="235">
        <v>100</v>
      </c>
      <c r="Q5" s="235">
        <v>200</v>
      </c>
      <c r="X5" s="53" t="str">
        <f t="shared" si="1"/>
        <v>广东树童教育顾问有限公司</v>
      </c>
    </row>
    <row r="6" spans="1:24" ht="14.25" customHeight="1">
      <c r="A6" s="48" t="str">
        <f>IF(D6&lt;&gt;"",人事封面!$B$2,"")</f>
        <v>天府路</v>
      </c>
      <c r="B6" s="218" t="s">
        <v>383</v>
      </c>
      <c r="C6" s="219" t="s">
        <v>229</v>
      </c>
      <c r="D6" s="157" t="s">
        <v>483</v>
      </c>
      <c r="E6" s="219" t="s">
        <v>693</v>
      </c>
      <c r="F6" s="52" t="str">
        <f>IF(D6&lt;&gt;"",VLOOKUP(D6,'1.所有分校人事明细档案'!$F$2:$BD$200,2,0),"")</f>
        <v>市场部</v>
      </c>
      <c r="G6" s="48">
        <f>IF(D6&lt;&gt;"",VLOOKUP(D6,'1.所有分校人事明细档案'!$F$2:$BD$200,43,0),"")</f>
        <v>0</v>
      </c>
      <c r="H6" s="48" t="str">
        <f t="shared" si="0"/>
        <v>身份证</v>
      </c>
      <c r="I6" s="143" t="str">
        <f>IF(D6&lt;&gt;"",VLOOKUP(D6,'1.所有分校人事明细档案'!$F$2:$BD$200,12,0),"")</f>
        <v>445221198708041023</v>
      </c>
      <c r="J6" s="219" t="s">
        <v>114</v>
      </c>
      <c r="K6" s="235">
        <v>9000</v>
      </c>
      <c r="L6" s="224">
        <v>0.12</v>
      </c>
      <c r="M6" s="224">
        <v>0.05</v>
      </c>
      <c r="N6" s="224">
        <v>0.16999999999999998</v>
      </c>
      <c r="O6" s="235">
        <v>1430</v>
      </c>
      <c r="P6" s="235">
        <v>100</v>
      </c>
      <c r="Q6" s="235">
        <v>1530</v>
      </c>
      <c r="X6" s="53" t="str">
        <f t="shared" si="1"/>
        <v>广东树童教育顾问有限公司</v>
      </c>
    </row>
    <row r="7" spans="1:24" ht="14.25" customHeight="1">
      <c r="A7" s="48" t="str">
        <f>IF(D7&lt;&gt;"",人事封面!$B$2,"")</f>
        <v>天府路</v>
      </c>
      <c r="B7" s="218" t="s">
        <v>383</v>
      </c>
      <c r="C7" s="219" t="s">
        <v>229</v>
      </c>
      <c r="D7" s="218" t="s">
        <v>484</v>
      </c>
      <c r="E7" s="219" t="s">
        <v>693</v>
      </c>
      <c r="F7" s="52" t="str">
        <f>IF(D7&lt;&gt;"",VLOOKUP(D7,'1.所有分校人事明细档案'!$F$2:$BD$200,2,0),"")</f>
        <v>教学部</v>
      </c>
      <c r="G7" s="48">
        <f>IF(D7&lt;&gt;"",VLOOKUP(D7,'1.所有分校人事明细档案'!$F$2:$BD$200,43,0),"")</f>
        <v>0</v>
      </c>
      <c r="H7" s="48" t="str">
        <f t="shared" si="0"/>
        <v>身份证</v>
      </c>
      <c r="I7" s="143" t="str">
        <f>IF(D7&lt;&gt;"",VLOOKUP(D7,'1.所有分校人事明细档案'!$F$2:$BD$200,12,0),"")</f>
        <v>445323199106170947</v>
      </c>
      <c r="J7" s="219" t="s">
        <v>114</v>
      </c>
      <c r="K7" s="235">
        <v>2000</v>
      </c>
      <c r="L7" s="224">
        <v>0.05</v>
      </c>
      <c r="M7" s="224">
        <v>0.05</v>
      </c>
      <c r="N7" s="224">
        <v>0.1</v>
      </c>
      <c r="O7" s="235">
        <v>100</v>
      </c>
      <c r="P7" s="235">
        <v>100</v>
      </c>
      <c r="Q7" s="235">
        <v>200</v>
      </c>
      <c r="X7" s="53" t="str">
        <f t="shared" si="1"/>
        <v>广东树童教育顾问有限公司</v>
      </c>
    </row>
    <row r="8" spans="1:24" ht="14.25" customHeight="1">
      <c r="A8" s="48" t="str">
        <f>IF(D8&lt;&gt;"",人事封面!$B$2,"")</f>
        <v>天府路</v>
      </c>
      <c r="B8" s="218" t="s">
        <v>383</v>
      </c>
      <c r="C8" s="219" t="s">
        <v>229</v>
      </c>
      <c r="D8" s="218" t="s">
        <v>593</v>
      </c>
      <c r="E8" s="219" t="s">
        <v>693</v>
      </c>
      <c r="F8" s="52" t="str">
        <f>IF(D8&lt;&gt;"",VLOOKUP(D8,'1.所有分校人事明细档案'!$F$2:$BD$200,2,0),"")</f>
        <v>行政部</v>
      </c>
      <c r="G8" s="48">
        <f>IF(D8&lt;&gt;"",VLOOKUP(D8,'1.所有分校人事明细档案'!$F$2:$BD$200,43,0),"")</f>
        <v>170</v>
      </c>
      <c r="H8" s="48" t="str">
        <f t="shared" si="0"/>
        <v>身份证</v>
      </c>
      <c r="I8" s="143" t="str">
        <f>IF(D8&lt;&gt;"",VLOOKUP(D8,'1.所有分校人事明细档案'!$F$2:$BD$200,12,0),"")</f>
        <v>440204199703103620</v>
      </c>
      <c r="J8" s="219" t="s">
        <v>114</v>
      </c>
      <c r="K8" s="235">
        <v>2000</v>
      </c>
      <c r="L8" s="224">
        <v>0.05</v>
      </c>
      <c r="M8" s="224">
        <v>0.05</v>
      </c>
      <c r="N8" s="224">
        <v>0.1</v>
      </c>
      <c r="O8" s="235">
        <v>100</v>
      </c>
      <c r="P8" s="235">
        <v>100</v>
      </c>
      <c r="Q8" s="235">
        <v>200</v>
      </c>
      <c r="X8" s="53" t="str">
        <f t="shared" si="1"/>
        <v>广东树童教育顾问有限公司</v>
      </c>
    </row>
    <row r="9" spans="1:24" ht="14.25" customHeight="1">
      <c r="A9" s="48" t="str">
        <f>IF(D9&lt;&gt;"",人事封面!$B$2,"")</f>
        <v>天府路</v>
      </c>
      <c r="B9" s="218" t="s">
        <v>383</v>
      </c>
      <c r="C9" s="219" t="s">
        <v>229</v>
      </c>
      <c r="D9" s="223" t="s">
        <v>681</v>
      </c>
      <c r="E9" s="219" t="s">
        <v>693</v>
      </c>
      <c r="F9" s="52" t="str">
        <f>IF(D9&lt;&gt;"",VLOOKUP(D9,'1.所有分校人事明细档案'!$F$2:$BD$200,2,0),"")</f>
        <v>教学部</v>
      </c>
      <c r="G9" s="48">
        <f>IF(D9&lt;&gt;"",VLOOKUP(D9,'1.所有分校人事明细档案'!$F$2:$BD$200,43,0),"")</f>
        <v>158</v>
      </c>
      <c r="H9" s="48" t="str">
        <f t="shared" si="0"/>
        <v>身份证</v>
      </c>
      <c r="I9" s="143" t="str">
        <f>IF(D9&lt;&gt;"",VLOOKUP(D9,'1.所有分校人事明细档案'!$F$2:$BD$200,12,0),"")</f>
        <v>441502199506021129</v>
      </c>
      <c r="J9" s="219" t="s">
        <v>114</v>
      </c>
      <c r="K9" s="235">
        <v>2000</v>
      </c>
      <c r="L9" s="224">
        <v>0.05</v>
      </c>
      <c r="M9" s="224">
        <v>0.05</v>
      </c>
      <c r="N9" s="224">
        <v>0.1</v>
      </c>
      <c r="O9" s="235">
        <v>100</v>
      </c>
      <c r="P9" s="235">
        <v>100</v>
      </c>
      <c r="Q9" s="235">
        <v>200</v>
      </c>
      <c r="X9" s="53" t="str">
        <f t="shared" si="1"/>
        <v>广东树童教育顾问有限公司</v>
      </c>
    </row>
    <row r="10" spans="1:24" ht="14.25" customHeight="1">
      <c r="A10" s="48" t="str">
        <f>IF(D10&lt;&gt;"",人事封面!$B$2,"")</f>
        <v/>
      </c>
      <c r="B10" s="218"/>
      <c r="C10" s="219"/>
      <c r="D10" s="157"/>
      <c r="E10" s="219"/>
      <c r="F10" s="52" t="str">
        <f>IF(D10&lt;&gt;"",VLOOKUP(D10,'1.所有分校人事明细档案'!$F$2:$BD$200,2,0),"")</f>
        <v/>
      </c>
      <c r="G10" s="48" t="str">
        <f>IF(D10&lt;&gt;"",VLOOKUP(D10,'1.所有分校人事明细档案'!$F$2:$BD$200,43,0),"")</f>
        <v/>
      </c>
      <c r="H10" s="48" t="str">
        <f t="shared" si="0"/>
        <v/>
      </c>
      <c r="I10" s="143" t="str">
        <f>IF(D10&lt;&gt;"",VLOOKUP(D10,'1.所有分校人事明细档案'!$F$2:$BD$200,12,0),"")</f>
        <v/>
      </c>
      <c r="J10" s="219"/>
      <c r="K10" s="235"/>
      <c r="L10" s="224"/>
      <c r="M10" s="224"/>
      <c r="N10" s="224"/>
      <c r="O10" s="235"/>
      <c r="P10" s="235"/>
      <c r="Q10" s="235"/>
      <c r="X10" s="53">
        <f t="shared" si="1"/>
        <v>0</v>
      </c>
    </row>
    <row r="11" spans="1:24" ht="14.25" customHeight="1">
      <c r="A11" s="48" t="str">
        <f>IF(D11&lt;&gt;"",人事封面!$B$2,"")</f>
        <v/>
      </c>
      <c r="B11" s="218"/>
      <c r="C11" s="219"/>
      <c r="D11" s="157"/>
      <c r="E11" s="219"/>
      <c r="F11" s="52" t="str">
        <f>IF(D11&lt;&gt;"",VLOOKUP(D11,'1.所有分校人事明细档案'!$F$2:$BD$200,2,0),"")</f>
        <v/>
      </c>
      <c r="G11" s="48" t="str">
        <f>IF(D11&lt;&gt;"",VLOOKUP(D11,'1.所有分校人事明细档案'!$F$2:$BD$200,43,0),"")</f>
        <v/>
      </c>
      <c r="H11" s="48" t="str">
        <f t="shared" si="0"/>
        <v/>
      </c>
      <c r="I11" s="143" t="str">
        <f>IF(D11&lt;&gt;"",VLOOKUP(D11,'1.所有分校人事明细档案'!$F$2:$BD$200,12,0),"")</f>
        <v/>
      </c>
      <c r="J11" s="219"/>
      <c r="K11" s="235"/>
      <c r="L11" s="224"/>
      <c r="M11" s="224"/>
      <c r="N11" s="224"/>
      <c r="O11" s="235"/>
      <c r="P11" s="235"/>
      <c r="Q11" s="235"/>
      <c r="X11" s="53">
        <f t="shared" si="1"/>
        <v>0</v>
      </c>
    </row>
    <row r="12" spans="1:24" ht="14.25" customHeight="1">
      <c r="A12" s="48" t="str">
        <f>IF(D12&lt;&gt;"",人事封面!$B$2,"")</f>
        <v/>
      </c>
      <c r="B12" s="218"/>
      <c r="C12" s="219"/>
      <c r="D12" s="157"/>
      <c r="E12" s="219"/>
      <c r="F12" s="52" t="str">
        <f>IF(D12&lt;&gt;"",VLOOKUP(D12,'1.所有分校人事明细档案'!$F$2:$BD$200,2,0),"")</f>
        <v/>
      </c>
      <c r="G12" s="48" t="str">
        <f>IF(D12&lt;&gt;"",VLOOKUP(D12,'1.所有分校人事明细档案'!$F$2:$BD$200,43,0),"")</f>
        <v/>
      </c>
      <c r="H12" s="48" t="str">
        <f t="shared" si="0"/>
        <v/>
      </c>
      <c r="I12" s="143" t="str">
        <f>IF(D12&lt;&gt;"",VLOOKUP(D12,'1.所有分校人事明细档案'!$F$2:$BD$200,12,0),"")</f>
        <v/>
      </c>
      <c r="J12" s="219"/>
      <c r="K12" s="223"/>
      <c r="L12" s="224"/>
      <c r="M12" s="224"/>
      <c r="N12" s="224"/>
      <c r="O12" s="223"/>
      <c r="P12" s="223"/>
      <c r="Q12" s="223"/>
      <c r="X12" s="53">
        <f t="shared" si="1"/>
        <v>0</v>
      </c>
    </row>
    <row r="13" spans="1:24" ht="14.25" customHeight="1">
      <c r="A13" s="48" t="str">
        <f>IF(D13&lt;&gt;"",人事封面!$B$2,"")</f>
        <v/>
      </c>
      <c r="B13" s="218"/>
      <c r="C13" s="219"/>
      <c r="D13" s="157"/>
      <c r="E13" s="219"/>
      <c r="F13" s="52" t="str">
        <f>IF(D13&lt;&gt;"",VLOOKUP(D13,'1.所有分校人事明细档案'!$F$2:$BD$200,2,0),"")</f>
        <v/>
      </c>
      <c r="G13" s="48" t="str">
        <f>IF(D13&lt;&gt;"",VLOOKUP(D13,'1.所有分校人事明细档案'!$F$2:$BD$200,43,0),"")</f>
        <v/>
      </c>
      <c r="H13" s="48" t="str">
        <f t="shared" si="0"/>
        <v/>
      </c>
      <c r="I13" s="143" t="str">
        <f>IF(D13&lt;&gt;"",VLOOKUP(D13,'1.所有分校人事明细档案'!$F$2:$BD$200,12,0),"")</f>
        <v/>
      </c>
      <c r="J13" s="219"/>
      <c r="K13" s="223"/>
      <c r="L13" s="224"/>
      <c r="M13" s="224"/>
      <c r="N13" s="224"/>
      <c r="O13" s="223"/>
      <c r="P13" s="223"/>
      <c r="Q13" s="223"/>
      <c r="X13" s="53">
        <f t="shared" si="1"/>
        <v>0</v>
      </c>
    </row>
    <row r="14" spans="1:24" ht="14.25" customHeight="1">
      <c r="A14" s="48" t="str">
        <f>IF(D14&lt;&gt;"",人事封面!$B$2,"")</f>
        <v/>
      </c>
      <c r="B14" s="218"/>
      <c r="C14" s="219"/>
      <c r="D14" s="157"/>
      <c r="E14" s="219"/>
      <c r="F14" s="52" t="str">
        <f>IF(D14&lt;&gt;"",VLOOKUP(D14,'1.所有分校人事明细档案'!$F$2:$BD$200,2,0),"")</f>
        <v/>
      </c>
      <c r="G14" s="48" t="str">
        <f>IF(D14&lt;&gt;"",VLOOKUP(D14,'1.所有分校人事明细档案'!$F$2:$BD$200,43,0),"")</f>
        <v/>
      </c>
      <c r="H14" s="48" t="str">
        <f t="shared" si="0"/>
        <v/>
      </c>
      <c r="I14" s="143" t="str">
        <f>IF(D14&lt;&gt;"",VLOOKUP(D14,'1.所有分校人事明细档案'!$F$2:$BD$200,12,0),"")</f>
        <v/>
      </c>
      <c r="J14" s="219"/>
      <c r="K14" s="223"/>
      <c r="L14" s="224"/>
      <c r="M14" s="224"/>
      <c r="N14" s="224"/>
      <c r="O14" s="223"/>
      <c r="P14" s="223"/>
      <c r="Q14" s="223"/>
      <c r="X14" s="53">
        <f t="shared" si="1"/>
        <v>0</v>
      </c>
    </row>
    <row r="15" spans="1:24" ht="14.25" customHeight="1">
      <c r="A15" s="48" t="str">
        <f>IF(D15&lt;&gt;"",人事封面!$B$2,"")</f>
        <v/>
      </c>
      <c r="B15" s="218"/>
      <c r="C15" s="219"/>
      <c r="D15" s="157"/>
      <c r="E15" s="219"/>
      <c r="F15" s="52" t="str">
        <f>IF(D15&lt;&gt;"",VLOOKUP(D15,'1.所有分校人事明细档案'!$F$2:$BD$200,2,0),"")</f>
        <v/>
      </c>
      <c r="G15" s="48" t="str">
        <f>IF(D15&lt;&gt;"",VLOOKUP(D15,'1.所有分校人事明细档案'!$F$2:$BD$200,43,0),"")</f>
        <v/>
      </c>
      <c r="H15" s="48" t="str">
        <f t="shared" si="0"/>
        <v/>
      </c>
      <c r="I15" s="143" t="str">
        <f>IF(D15&lt;&gt;"",VLOOKUP(D15,'1.所有分校人事明细档案'!$F$2:$BD$200,12,0),"")</f>
        <v/>
      </c>
      <c r="J15" s="219"/>
      <c r="K15" s="223"/>
      <c r="L15" s="224"/>
      <c r="M15" s="224"/>
      <c r="N15" s="224"/>
      <c r="O15" s="223"/>
      <c r="P15" s="223"/>
      <c r="Q15" s="223"/>
      <c r="X15" s="53">
        <f t="shared" si="1"/>
        <v>0</v>
      </c>
    </row>
    <row r="16" spans="1:24" ht="14.25" customHeight="1">
      <c r="A16" s="48" t="str">
        <f>IF(D16&lt;&gt;"",人事封面!$B$2,"")</f>
        <v/>
      </c>
      <c r="B16" s="218"/>
      <c r="C16" s="219"/>
      <c r="D16" s="157"/>
      <c r="E16" s="219"/>
      <c r="F16" s="52" t="str">
        <f>IF(D16&lt;&gt;"",VLOOKUP(D16,'1.所有分校人事明细档案'!$F$2:$BD$200,2,0),"")</f>
        <v/>
      </c>
      <c r="G16" s="48" t="str">
        <f>IF(D16&lt;&gt;"",VLOOKUP(D16,'1.所有分校人事明细档案'!$F$2:$BD$200,43,0),"")</f>
        <v/>
      </c>
      <c r="H16" s="48" t="str">
        <f t="shared" si="0"/>
        <v/>
      </c>
      <c r="I16" s="143" t="str">
        <f>IF(D16&lt;&gt;"",VLOOKUP(D16,'1.所有分校人事明细档案'!$F$2:$BD$200,12,0),"")</f>
        <v/>
      </c>
      <c r="J16" s="219"/>
      <c r="K16" s="223"/>
      <c r="L16" s="224"/>
      <c r="M16" s="224"/>
      <c r="N16" s="224"/>
      <c r="O16" s="223"/>
      <c r="P16" s="223"/>
      <c r="Q16" s="223"/>
      <c r="X16" s="53">
        <f t="shared" si="1"/>
        <v>0</v>
      </c>
    </row>
    <row r="17" spans="1:24" ht="14.25" customHeight="1">
      <c r="A17" s="48" t="str">
        <f>IF(D17&lt;&gt;"",人事封面!$B$2,"")</f>
        <v/>
      </c>
      <c r="B17" s="218"/>
      <c r="C17" s="219"/>
      <c r="D17" s="157"/>
      <c r="E17" s="219"/>
      <c r="F17" s="52" t="str">
        <f>IF(D17&lt;&gt;"",VLOOKUP(D17,'1.所有分校人事明细档案'!$F$2:$BD$200,2,0),"")</f>
        <v/>
      </c>
      <c r="G17" s="48" t="str">
        <f>IF(D17&lt;&gt;"",VLOOKUP(D17,'1.所有分校人事明细档案'!$F$2:$BD$200,43,0),"")</f>
        <v/>
      </c>
      <c r="H17" s="48" t="str">
        <f t="shared" si="0"/>
        <v/>
      </c>
      <c r="I17" s="143" t="str">
        <f>IF(D17&lt;&gt;"",VLOOKUP(D17,'1.所有分校人事明细档案'!$F$2:$BD$200,12,0),"")</f>
        <v/>
      </c>
      <c r="J17" s="219"/>
      <c r="K17" s="223"/>
      <c r="L17" s="224"/>
      <c r="M17" s="224"/>
      <c r="N17" s="224"/>
      <c r="O17" s="223"/>
      <c r="P17" s="223"/>
      <c r="Q17" s="223"/>
      <c r="X17" s="53">
        <f t="shared" si="1"/>
        <v>0</v>
      </c>
    </row>
    <row r="18" spans="1:24" ht="14.25" customHeight="1">
      <c r="A18" s="48" t="str">
        <f>IF(D18&lt;&gt;"",人事封面!$B$2,"")</f>
        <v/>
      </c>
      <c r="B18" s="218"/>
      <c r="C18" s="219"/>
      <c r="D18" s="157"/>
      <c r="E18" s="219"/>
      <c r="F18" s="52" t="str">
        <f>IF(D18&lt;&gt;"",VLOOKUP(D18,'1.所有分校人事明细档案'!$F$2:$BD$200,2,0),"")</f>
        <v/>
      </c>
      <c r="G18" s="48" t="str">
        <f>IF(D18&lt;&gt;"",VLOOKUP(D18,'1.所有分校人事明细档案'!$F$2:$BD$200,43,0),"")</f>
        <v/>
      </c>
      <c r="H18" s="48" t="str">
        <f t="shared" si="0"/>
        <v/>
      </c>
      <c r="I18" s="143" t="str">
        <f>IF(D18&lt;&gt;"",VLOOKUP(D18,'1.所有分校人事明细档案'!$F$2:$BD$200,12,0),"")</f>
        <v/>
      </c>
      <c r="J18" s="219"/>
      <c r="K18" s="223"/>
      <c r="L18" s="224"/>
      <c r="M18" s="224"/>
      <c r="N18" s="224"/>
      <c r="O18" s="223"/>
      <c r="P18" s="223"/>
      <c r="Q18" s="223"/>
      <c r="X18" s="53">
        <f t="shared" si="1"/>
        <v>0</v>
      </c>
    </row>
    <row r="19" spans="1:24" ht="14.25" customHeight="1">
      <c r="A19" s="48" t="str">
        <f>IF(D19&lt;&gt;"",人事封面!$B$2,"")</f>
        <v/>
      </c>
      <c r="B19" s="218"/>
      <c r="C19" s="219"/>
      <c r="D19" s="157"/>
      <c r="E19" s="219"/>
      <c r="F19" s="52" t="str">
        <f>IF(D19&lt;&gt;"",VLOOKUP(D19,'1.所有分校人事明细档案'!$F$2:$BD$200,2,0),"")</f>
        <v/>
      </c>
      <c r="G19" s="48" t="str">
        <f>IF(D19&lt;&gt;"",VLOOKUP(D19,'1.所有分校人事明细档案'!$F$2:$BD$200,43,0),"")</f>
        <v/>
      </c>
      <c r="H19" s="48" t="str">
        <f t="shared" si="0"/>
        <v/>
      </c>
      <c r="I19" s="143" t="str">
        <f>IF(D19&lt;&gt;"",VLOOKUP(D19,'1.所有分校人事明细档案'!$F$2:$BD$200,12,0),"")</f>
        <v/>
      </c>
      <c r="J19" s="219"/>
      <c r="K19" s="223"/>
      <c r="L19" s="224"/>
      <c r="M19" s="224"/>
      <c r="N19" s="224"/>
      <c r="O19" s="223"/>
      <c r="P19" s="223"/>
      <c r="Q19" s="223"/>
      <c r="X19" s="53">
        <f t="shared" si="1"/>
        <v>0</v>
      </c>
    </row>
    <row r="20" spans="1:24" ht="14.25" customHeight="1">
      <c r="A20" s="48" t="str">
        <f>IF(D20&lt;&gt;"",人事封面!$B$2,"")</f>
        <v/>
      </c>
      <c r="B20" s="218"/>
      <c r="C20" s="219"/>
      <c r="D20" s="144"/>
      <c r="E20" s="219"/>
      <c r="F20" s="52" t="str">
        <f>IF(D20&lt;&gt;"",VLOOKUP(D20,'1.所有分校人事明细档案'!$F$2:$BD$200,2,0),"")</f>
        <v/>
      </c>
      <c r="G20" s="48" t="str">
        <f>IF(D20&lt;&gt;"",VLOOKUP(D20,'1.所有分校人事明细档案'!$F$2:$BD$200,43,0),"")</f>
        <v/>
      </c>
      <c r="H20" s="48" t="str">
        <f t="shared" si="0"/>
        <v/>
      </c>
      <c r="I20" s="143" t="str">
        <f>IF(D20&lt;&gt;"",VLOOKUP(D20,'1.所有分校人事明细档案'!$F$2:$BD$200,12,0),"")</f>
        <v/>
      </c>
      <c r="J20" s="219"/>
      <c r="K20" s="154"/>
      <c r="L20" s="224"/>
      <c r="M20" s="224"/>
      <c r="N20" s="224"/>
      <c r="O20" s="154"/>
      <c r="P20" s="235"/>
      <c r="Q20" s="235"/>
      <c r="X20" s="53">
        <f t="shared" si="1"/>
        <v>0</v>
      </c>
    </row>
    <row r="21" spans="1:24" ht="14.25" customHeight="1">
      <c r="A21" s="48" t="str">
        <f>IF(D21&lt;&gt;"",人事封面!$B$2,"")</f>
        <v/>
      </c>
      <c r="B21" s="218"/>
      <c r="C21" s="219"/>
      <c r="D21" s="144"/>
      <c r="E21" s="219"/>
      <c r="F21" s="52" t="str">
        <f>IF(D21&lt;&gt;"",VLOOKUP(D21,'1.所有分校人事明细档案'!$F$2:$BD$200,2,0),"")</f>
        <v/>
      </c>
      <c r="G21" s="48" t="str">
        <f>IF(D21&lt;&gt;"",VLOOKUP(D21,'1.所有分校人事明细档案'!$F$2:$BD$200,43,0),"")</f>
        <v/>
      </c>
      <c r="H21" s="48" t="str">
        <f t="shared" si="0"/>
        <v/>
      </c>
      <c r="I21" s="143" t="str">
        <f>IF(D21&lt;&gt;"",VLOOKUP(D21,'1.所有分校人事明细档案'!$F$2:$BD$200,12,0),"")</f>
        <v/>
      </c>
      <c r="J21" s="219"/>
      <c r="K21" s="235"/>
      <c r="L21" s="224"/>
      <c r="M21" s="224"/>
      <c r="N21" s="224"/>
      <c r="O21" s="235"/>
      <c r="P21" s="235"/>
      <c r="Q21" s="235"/>
      <c r="X21" s="53">
        <f t="shared" si="1"/>
        <v>0</v>
      </c>
    </row>
    <row r="22" spans="1:24" ht="14.25" customHeight="1">
      <c r="A22" s="48" t="str">
        <f>IF(D22&lt;&gt;"",人事封面!$B$2,"")</f>
        <v/>
      </c>
      <c r="B22" s="218"/>
      <c r="C22" s="219"/>
      <c r="D22" s="144"/>
      <c r="E22" s="219"/>
      <c r="F22" s="52" t="str">
        <f>IF(D22&lt;&gt;"",VLOOKUP(D22,'1.所有分校人事明细档案'!$F$2:$BD$200,2,0),"")</f>
        <v/>
      </c>
      <c r="G22" s="48" t="str">
        <f>IF(D22&lt;&gt;"",VLOOKUP(D22,'1.所有分校人事明细档案'!$F$2:$BD$200,43,0),"")</f>
        <v/>
      </c>
      <c r="H22" s="48" t="str">
        <f t="shared" si="0"/>
        <v/>
      </c>
      <c r="I22" s="143" t="str">
        <f>IF(D22&lt;&gt;"",VLOOKUP(D22,'1.所有分校人事明细档案'!$F$2:$BD$200,12,0),"")</f>
        <v/>
      </c>
      <c r="J22" s="219"/>
      <c r="K22" s="235"/>
      <c r="L22" s="224"/>
      <c r="M22" s="224"/>
      <c r="N22" s="224"/>
      <c r="O22" s="235"/>
      <c r="P22" s="235"/>
      <c r="Q22" s="235"/>
      <c r="X22" s="53">
        <f t="shared" si="1"/>
        <v>0</v>
      </c>
    </row>
    <row r="23" spans="1:24" ht="14.25" customHeight="1">
      <c r="A23" s="48" t="str">
        <f>IF(D23&lt;&gt;"",人事封面!$B$2,"")</f>
        <v/>
      </c>
      <c r="B23" s="218"/>
      <c r="C23" s="219"/>
      <c r="D23" s="144"/>
      <c r="E23" s="219"/>
      <c r="F23" s="52" t="str">
        <f>IF(D23&lt;&gt;"",VLOOKUP(D23,'1.所有分校人事明细档案'!$F$2:$BD$200,2,0),"")</f>
        <v/>
      </c>
      <c r="G23" s="48" t="str">
        <f>IF(D23&lt;&gt;"",VLOOKUP(D23,'1.所有分校人事明细档案'!$F$2:$BD$200,43,0),"")</f>
        <v/>
      </c>
      <c r="H23" s="48" t="str">
        <f t="shared" si="0"/>
        <v/>
      </c>
      <c r="I23" s="143" t="str">
        <f>IF(D23&lt;&gt;"",VLOOKUP(D23,'1.所有分校人事明细档案'!$F$2:$BD$200,12,0),"")</f>
        <v/>
      </c>
      <c r="J23" s="219"/>
      <c r="K23" s="235"/>
      <c r="L23" s="224"/>
      <c r="M23" s="224"/>
      <c r="N23" s="224"/>
      <c r="O23" s="235"/>
      <c r="P23" s="235"/>
      <c r="Q23" s="235"/>
      <c r="X23" s="53">
        <f t="shared" si="1"/>
        <v>0</v>
      </c>
    </row>
    <row r="24" spans="1:24" ht="14.25" customHeight="1">
      <c r="A24" s="48" t="str">
        <f>IF(D24&lt;&gt;"",人事封面!$B$2,"")</f>
        <v/>
      </c>
      <c r="B24" s="218"/>
      <c r="C24" s="219"/>
      <c r="D24" s="144"/>
      <c r="E24" s="219"/>
      <c r="F24" s="52" t="str">
        <f>IF(D24&lt;&gt;"",VLOOKUP(D24,'1.所有分校人事明细档案'!$F$2:$BD$200,2,0),"")</f>
        <v/>
      </c>
      <c r="G24" s="48" t="str">
        <f>IF(D24&lt;&gt;"",VLOOKUP(D24,'1.所有分校人事明细档案'!$F$2:$BD$200,43,0),"")</f>
        <v/>
      </c>
      <c r="H24" s="48" t="str">
        <f t="shared" si="0"/>
        <v/>
      </c>
      <c r="I24" s="143" t="str">
        <f>IF(D24&lt;&gt;"",VLOOKUP(D24,'1.所有分校人事明细档案'!$F$2:$BD$200,12,0),"")</f>
        <v/>
      </c>
      <c r="J24" s="219"/>
      <c r="K24" s="235"/>
      <c r="L24" s="224"/>
      <c r="M24" s="224"/>
      <c r="N24" s="224"/>
      <c r="O24" s="235"/>
      <c r="P24" s="235"/>
      <c r="Q24" s="235"/>
      <c r="X24" s="53">
        <f t="shared" si="1"/>
        <v>0</v>
      </c>
    </row>
    <row r="25" spans="1:24" ht="14.25" customHeight="1">
      <c r="A25" s="48" t="str">
        <f>IF(D25&lt;&gt;"",人事封面!$B$2,"")</f>
        <v/>
      </c>
      <c r="B25" s="218"/>
      <c r="C25" s="219"/>
      <c r="D25" s="144"/>
      <c r="E25" s="219"/>
      <c r="F25" s="52" t="str">
        <f>IF(D25&lt;&gt;"",VLOOKUP(D25,'1.所有分校人事明细档案'!$F$2:$BD$200,2,0),"")</f>
        <v/>
      </c>
      <c r="G25" s="48" t="str">
        <f>IF(D25&lt;&gt;"",VLOOKUP(D25,'1.所有分校人事明细档案'!$F$2:$BD$200,43,0),"")</f>
        <v/>
      </c>
      <c r="H25" s="48" t="str">
        <f t="shared" si="0"/>
        <v/>
      </c>
      <c r="I25" s="143" t="str">
        <f>IF(D25&lt;&gt;"",VLOOKUP(D25,'1.所有分校人事明细档案'!$F$2:$BD$200,12,0),"")</f>
        <v/>
      </c>
      <c r="J25" s="219"/>
      <c r="K25" s="235"/>
      <c r="L25" s="224"/>
      <c r="M25" s="224"/>
      <c r="N25" s="224"/>
      <c r="O25" s="235"/>
      <c r="P25" s="235"/>
      <c r="Q25" s="235"/>
      <c r="X25" s="53">
        <f t="shared" si="1"/>
        <v>0</v>
      </c>
    </row>
    <row r="26" spans="1:24" ht="14.25" customHeight="1">
      <c r="A26" s="48" t="str">
        <f>IF(D26&lt;&gt;"",人事封面!$B$2,"")</f>
        <v/>
      </c>
      <c r="B26" s="218"/>
      <c r="C26" s="219"/>
      <c r="D26" s="218"/>
      <c r="E26" s="219"/>
      <c r="F26" s="52" t="str">
        <f>IF(D26&lt;&gt;"",VLOOKUP(D26,'1.所有分校人事明细档案'!$F$2:$BD$200,2,0),"")</f>
        <v/>
      </c>
      <c r="G26" s="48" t="str">
        <f>IF(D26&lt;&gt;"",VLOOKUP(D26,'1.所有分校人事明细档案'!$F$2:$BD$200,43,0),"")</f>
        <v/>
      </c>
      <c r="H26" s="48" t="str">
        <f t="shared" si="0"/>
        <v/>
      </c>
      <c r="I26" s="143" t="str">
        <f>IF(D26&lt;&gt;"",VLOOKUP(D26,'1.所有分校人事明细档案'!$F$2:$BD$200,12,0),"")</f>
        <v/>
      </c>
      <c r="J26" s="219"/>
      <c r="K26" s="235"/>
      <c r="L26" s="224"/>
      <c r="M26" s="224"/>
      <c r="N26" s="224"/>
      <c r="O26" s="235"/>
      <c r="P26" s="235"/>
      <c r="Q26" s="235"/>
      <c r="X26" s="53">
        <f t="shared" si="1"/>
        <v>0</v>
      </c>
    </row>
    <row r="27" spans="1:24" ht="14.25" customHeight="1">
      <c r="A27" s="48" t="str">
        <f>IF(D27&lt;&gt;"",人事封面!$B$2,"")</f>
        <v/>
      </c>
      <c r="B27" s="218"/>
      <c r="C27" s="219"/>
      <c r="D27" s="218"/>
      <c r="E27" s="219"/>
      <c r="F27" s="52" t="str">
        <f>IF(D27&lt;&gt;"",VLOOKUP(D27,'1.所有分校人事明细档案'!$F$2:$BD$200,2,0),"")</f>
        <v/>
      </c>
      <c r="G27" s="48" t="str">
        <f>IF(D27&lt;&gt;"",VLOOKUP(D27,'1.所有分校人事明细档案'!$F$2:$BD$200,43,0),"")</f>
        <v/>
      </c>
      <c r="H27" s="48" t="str">
        <f t="shared" si="0"/>
        <v/>
      </c>
      <c r="I27" s="143" t="str">
        <f>IF(D27&lt;&gt;"",VLOOKUP(D27,'1.所有分校人事明细档案'!$F$2:$BD$200,12,0),"")</f>
        <v/>
      </c>
      <c r="J27" s="219"/>
      <c r="K27" s="235"/>
      <c r="L27" s="224"/>
      <c r="M27" s="224"/>
      <c r="N27" s="224"/>
      <c r="O27" s="235"/>
      <c r="P27" s="235"/>
      <c r="Q27" s="235"/>
      <c r="X27" s="53">
        <f t="shared" si="1"/>
        <v>0</v>
      </c>
    </row>
    <row r="28" spans="1:24" ht="14.25" customHeight="1">
      <c r="A28" s="48" t="str">
        <f>IF(D28&lt;&gt;"",人事封面!$B$2,"")</f>
        <v/>
      </c>
      <c r="B28" s="218"/>
      <c r="C28" s="219"/>
      <c r="D28" s="218"/>
      <c r="E28" s="219"/>
      <c r="F28" s="52" t="str">
        <f>IF(D28&lt;&gt;"",VLOOKUP(D28,'1.所有分校人事明细档案'!$F$2:$BD$200,2,0),"")</f>
        <v/>
      </c>
      <c r="G28" s="48" t="str">
        <f>IF(D28&lt;&gt;"",VLOOKUP(D28,'1.所有分校人事明细档案'!$F$2:$BD$200,43,0),"")</f>
        <v/>
      </c>
      <c r="H28" s="48" t="str">
        <f t="shared" si="0"/>
        <v/>
      </c>
      <c r="I28" s="143" t="str">
        <f>IF(D28&lt;&gt;"",VLOOKUP(D28,'1.所有分校人事明细档案'!$F$2:$BD$200,12,0),"")</f>
        <v/>
      </c>
      <c r="J28" s="219"/>
      <c r="K28" s="235"/>
      <c r="L28" s="224"/>
      <c r="M28" s="224"/>
      <c r="N28" s="224"/>
      <c r="O28" s="235"/>
      <c r="P28" s="235"/>
      <c r="Q28" s="235"/>
      <c r="X28" s="53">
        <f t="shared" si="1"/>
        <v>0</v>
      </c>
    </row>
    <row r="29" spans="1:24" ht="14.25" customHeight="1">
      <c r="A29" s="48" t="str">
        <f>IF(D29&lt;&gt;"",人事封面!$B$2,"")</f>
        <v/>
      </c>
      <c r="B29" s="218"/>
      <c r="C29" s="219"/>
      <c r="D29" s="218"/>
      <c r="E29" s="219"/>
      <c r="F29" s="52" t="str">
        <f>IF(D29&lt;&gt;"",VLOOKUP(D29,'1.所有分校人事明细档案'!$F$2:$BD$200,2,0),"")</f>
        <v/>
      </c>
      <c r="G29" s="48" t="str">
        <f>IF(D29&lt;&gt;"",VLOOKUP(D29,'1.所有分校人事明细档案'!$F$2:$BD$200,43,0),"")</f>
        <v/>
      </c>
      <c r="H29" s="48" t="str">
        <f t="shared" si="0"/>
        <v/>
      </c>
      <c r="I29" s="143" t="str">
        <f>IF(D29&lt;&gt;"",VLOOKUP(D29,'1.所有分校人事明细档案'!$F$2:$BD$200,12,0),"")</f>
        <v/>
      </c>
      <c r="J29" s="219"/>
      <c r="K29" s="235"/>
      <c r="L29" s="224"/>
      <c r="M29" s="224"/>
      <c r="N29" s="224"/>
      <c r="O29" s="235"/>
      <c r="P29" s="235"/>
      <c r="Q29" s="235"/>
      <c r="X29" s="53">
        <f t="shared" si="1"/>
        <v>0</v>
      </c>
    </row>
    <row r="30" spans="1:24" ht="14.25" customHeight="1">
      <c r="A30" s="48" t="str">
        <f>IF(D30&lt;&gt;"",人事封面!$B$2,"")</f>
        <v/>
      </c>
      <c r="B30" s="218"/>
      <c r="C30" s="219"/>
      <c r="D30" s="218"/>
      <c r="E30" s="219"/>
      <c r="F30" s="52" t="str">
        <f>IF(D30&lt;&gt;"",VLOOKUP(D30,'1.所有分校人事明细档案'!$F$2:$BD$200,2,0),"")</f>
        <v/>
      </c>
      <c r="G30" s="48" t="str">
        <f>IF(D30&lt;&gt;"",VLOOKUP(D30,'1.所有分校人事明细档案'!$F$2:$BD$200,43,0),"")</f>
        <v/>
      </c>
      <c r="H30" s="48" t="str">
        <f t="shared" si="0"/>
        <v/>
      </c>
      <c r="I30" s="143" t="str">
        <f>IF(D30&lt;&gt;"",VLOOKUP(D30,'1.所有分校人事明细档案'!$F$2:$BD$200,12,0),"")</f>
        <v/>
      </c>
      <c r="J30" s="219"/>
      <c r="K30" s="235"/>
      <c r="L30" s="224"/>
      <c r="M30" s="224"/>
      <c r="N30" s="224"/>
      <c r="O30" s="235"/>
      <c r="P30" s="235"/>
      <c r="Q30" s="235"/>
      <c r="X30" s="53">
        <f t="shared" si="1"/>
        <v>0</v>
      </c>
    </row>
    <row r="31" spans="1:24" ht="14.25" customHeight="1">
      <c r="A31" s="48" t="str">
        <f>IF(D31&lt;&gt;"",人事封面!$B$2,"")</f>
        <v/>
      </c>
      <c r="B31" s="218"/>
      <c r="C31" s="219"/>
      <c r="D31" s="144"/>
      <c r="E31" s="219"/>
      <c r="F31" s="52" t="str">
        <f>IF(D31&lt;&gt;"",VLOOKUP(D31,'1.所有分校人事明细档案'!$F$2:$BD$200,2,0),"")</f>
        <v/>
      </c>
      <c r="G31" s="48" t="str">
        <f>IF(D31&lt;&gt;"",VLOOKUP(D31,'1.所有分校人事明细档案'!$F$2:$BD$200,43,0),"")</f>
        <v/>
      </c>
      <c r="H31" s="48" t="str">
        <f t="shared" si="0"/>
        <v/>
      </c>
      <c r="I31" s="143" t="str">
        <f>IF(D31&lt;&gt;"",VLOOKUP(D31,'1.所有分校人事明细档案'!$F$2:$BD$200,12,0),"")</f>
        <v/>
      </c>
      <c r="J31" s="219"/>
      <c r="K31" s="235"/>
      <c r="L31" s="224"/>
      <c r="M31" s="224"/>
      <c r="N31" s="224"/>
      <c r="O31" s="235"/>
      <c r="P31" s="235"/>
      <c r="Q31" s="235"/>
      <c r="X31" s="53">
        <f t="shared" si="1"/>
        <v>0</v>
      </c>
    </row>
    <row r="32" spans="1:24" ht="14.25" customHeight="1">
      <c r="A32" s="48" t="str">
        <f>IF(D32&lt;&gt;"",人事封面!$B$2,"")</f>
        <v/>
      </c>
      <c r="B32" s="144"/>
      <c r="C32" s="145"/>
      <c r="D32" s="144"/>
      <c r="E32" s="145"/>
      <c r="F32" s="52" t="str">
        <f>IF(D32&lt;&gt;"",VLOOKUP(D32,'1.所有分校人事明细档案'!$F$2:$BD$200,2,0),"")</f>
        <v/>
      </c>
      <c r="G32" s="48" t="str">
        <f>IF(D32&lt;&gt;"",VLOOKUP(D32,'1.所有分校人事明细档案'!$F$2:$BD$200,43,0),"")</f>
        <v/>
      </c>
      <c r="H32" s="48" t="str">
        <f t="shared" si="0"/>
        <v/>
      </c>
      <c r="I32" s="143" t="str">
        <f>IF(D32&lt;&gt;"",VLOOKUP(D32,'1.所有分校人事明细档案'!$F$2:$BD$200,12,0),"")</f>
        <v/>
      </c>
      <c r="J32" s="145"/>
      <c r="K32" s="154"/>
      <c r="L32" s="155"/>
      <c r="M32" s="155"/>
      <c r="N32" s="155"/>
      <c r="O32" s="154"/>
      <c r="P32" s="154"/>
      <c r="Q32" s="154"/>
      <c r="X32" s="53">
        <f t="shared" si="1"/>
        <v>0</v>
      </c>
    </row>
    <row r="33" spans="1:24" ht="14.25" customHeight="1">
      <c r="A33" s="48" t="str">
        <f>IF(D33&lt;&gt;"",人事封面!$B$2,"")</f>
        <v/>
      </c>
      <c r="B33" s="144"/>
      <c r="C33" s="145"/>
      <c r="D33" s="144"/>
      <c r="E33" s="145"/>
      <c r="F33" s="52" t="str">
        <f>IF(D33&lt;&gt;"",VLOOKUP(D33,'1.所有分校人事明细档案'!$F$2:$BD$200,2,0),"")</f>
        <v/>
      </c>
      <c r="G33" s="48" t="str">
        <f>IF(D33&lt;&gt;"",VLOOKUP(D33,'1.所有分校人事明细档案'!$F$2:$BD$200,43,0),"")</f>
        <v/>
      </c>
      <c r="H33" s="48" t="str">
        <f t="shared" si="0"/>
        <v/>
      </c>
      <c r="I33" s="143" t="str">
        <f>IF(D33&lt;&gt;"",VLOOKUP(D33,'1.所有分校人事明细档案'!$F$2:$BD$200,12,0),"")</f>
        <v/>
      </c>
      <c r="J33" s="145"/>
      <c r="K33" s="154"/>
      <c r="L33" s="155"/>
      <c r="M33" s="155"/>
      <c r="N33" s="155"/>
      <c r="O33" s="154"/>
      <c r="P33" s="154"/>
      <c r="Q33" s="154"/>
      <c r="X33" s="53">
        <f t="shared" si="1"/>
        <v>0</v>
      </c>
    </row>
    <row r="34" spans="1:24" ht="14.25" customHeight="1">
      <c r="A34" s="48" t="str">
        <f>IF(D34&lt;&gt;"",人事封面!$B$2,"")</f>
        <v/>
      </c>
      <c r="B34" s="144"/>
      <c r="C34" s="145"/>
      <c r="D34" s="144"/>
      <c r="E34" s="145"/>
      <c r="F34" s="52" t="str">
        <f>IF(D34&lt;&gt;"",VLOOKUP(D34,'1.所有分校人事明细档案'!$F$2:$BD$200,2,0),"")</f>
        <v/>
      </c>
      <c r="G34" s="48" t="str">
        <f>IF(D34&lt;&gt;"",VLOOKUP(D34,'1.所有分校人事明细档案'!$F$2:$BD$200,43,0),"")</f>
        <v/>
      </c>
      <c r="H34" s="48" t="str">
        <f t="shared" si="0"/>
        <v/>
      </c>
      <c r="I34" s="143" t="str">
        <f>IF(D34&lt;&gt;"",VLOOKUP(D34,'1.所有分校人事明细档案'!$F$2:$BD$200,12,0),"")</f>
        <v/>
      </c>
      <c r="J34" s="145"/>
      <c r="K34" s="154"/>
      <c r="L34" s="155"/>
      <c r="M34" s="155"/>
      <c r="N34" s="155"/>
      <c r="O34" s="154"/>
      <c r="P34" s="154"/>
      <c r="Q34" s="154"/>
      <c r="X34" s="53">
        <f t="shared" si="1"/>
        <v>0</v>
      </c>
    </row>
    <row r="35" spans="1:24" ht="14.25" customHeight="1">
      <c r="A35" s="48" t="str">
        <f>IF(D35&lt;&gt;"",人事封面!$B$2,"")</f>
        <v/>
      </c>
      <c r="B35" s="144"/>
      <c r="C35" s="145"/>
      <c r="D35" s="144"/>
      <c r="E35" s="145"/>
      <c r="F35" s="52" t="str">
        <f>IF(D35&lt;&gt;"",VLOOKUP(D35,'1.所有分校人事明细档案'!$F$2:$BD$200,2,0),"")</f>
        <v/>
      </c>
      <c r="G35" s="48" t="str">
        <f>IF(D35&lt;&gt;"",VLOOKUP(D35,'1.所有分校人事明细档案'!$F$2:$BD$200,43,0),"")</f>
        <v/>
      </c>
      <c r="H35" s="48" t="str">
        <f t="shared" si="0"/>
        <v/>
      </c>
      <c r="I35" s="143" t="str">
        <f>IF(D35&lt;&gt;"",VLOOKUP(D35,'1.所有分校人事明细档案'!$F$2:$BD$200,12,0),"")</f>
        <v/>
      </c>
      <c r="J35" s="145"/>
      <c r="K35" s="154"/>
      <c r="L35" s="155"/>
      <c r="M35" s="155"/>
      <c r="N35" s="155"/>
      <c r="O35" s="154"/>
      <c r="P35" s="154"/>
      <c r="Q35" s="154"/>
      <c r="R35" s="54"/>
      <c r="X35" s="53">
        <f t="shared" si="1"/>
        <v>0</v>
      </c>
    </row>
    <row r="36" spans="1:24" ht="14.25" customHeight="1">
      <c r="A36" s="48" t="str">
        <f>IF(D36&lt;&gt;"",人事封面!$B$2,"")</f>
        <v/>
      </c>
      <c r="B36" s="144"/>
      <c r="C36" s="145"/>
      <c r="D36" s="144"/>
      <c r="E36" s="145"/>
      <c r="F36" s="52" t="str">
        <f>IF(D36&lt;&gt;"",VLOOKUP(D36,'1.所有分校人事明细档案'!$F$2:$BD$200,2,0),"")</f>
        <v/>
      </c>
      <c r="G36" s="48" t="str">
        <f>IF(D36&lt;&gt;"",VLOOKUP(D36,'1.所有分校人事明细档案'!$F$2:$BD$200,43,0),"")</f>
        <v/>
      </c>
      <c r="H36" s="48" t="str">
        <f t="shared" si="0"/>
        <v/>
      </c>
      <c r="I36" s="143" t="str">
        <f>IF(D36&lt;&gt;"",VLOOKUP(D36,'1.所有分校人事明细档案'!$F$2:$BD$200,12,0),"")</f>
        <v/>
      </c>
      <c r="J36" s="145"/>
      <c r="K36" s="154"/>
      <c r="L36" s="155"/>
      <c r="M36" s="155"/>
      <c r="N36" s="155"/>
      <c r="O36" s="154"/>
      <c r="P36" s="154"/>
      <c r="Q36" s="154"/>
      <c r="R36" s="54"/>
      <c r="X36" s="53">
        <f t="shared" si="1"/>
        <v>0</v>
      </c>
    </row>
    <row r="37" spans="1:24" ht="14.25" customHeight="1">
      <c r="A37" s="48" t="str">
        <f>IF(D37&lt;&gt;"",人事封面!$B$2,"")</f>
        <v/>
      </c>
      <c r="B37" s="144"/>
      <c r="C37" s="145"/>
      <c r="D37" s="144"/>
      <c r="E37" s="145"/>
      <c r="F37" s="52" t="str">
        <f>IF(D37&lt;&gt;"",VLOOKUP(D37,'1.所有分校人事明细档案'!$F$2:$BD$200,2,0),"")</f>
        <v/>
      </c>
      <c r="G37" s="48" t="str">
        <f>IF(D37&lt;&gt;"",VLOOKUP(D37,'1.所有分校人事明细档案'!$F$2:$BD$200,43,0),"")</f>
        <v/>
      </c>
      <c r="H37" s="48" t="str">
        <f t="shared" si="0"/>
        <v/>
      </c>
      <c r="I37" s="143" t="str">
        <f>IF(D37&lt;&gt;"",VLOOKUP(D37,'1.所有分校人事明细档案'!$F$2:$BD$200,12,0),"")</f>
        <v/>
      </c>
      <c r="J37" s="145"/>
      <c r="K37" s="154"/>
      <c r="L37" s="155"/>
      <c r="M37" s="155"/>
      <c r="N37" s="155"/>
      <c r="O37" s="154"/>
      <c r="P37" s="154"/>
      <c r="Q37" s="154"/>
      <c r="R37" s="54"/>
      <c r="X37" s="53">
        <f t="shared" si="1"/>
        <v>0</v>
      </c>
    </row>
    <row r="38" spans="1:24" ht="14.25" customHeight="1">
      <c r="A38" s="48" t="str">
        <f>IF(D38&lt;&gt;"",人事封面!$B$2,"")</f>
        <v/>
      </c>
      <c r="B38" s="144"/>
      <c r="C38" s="145"/>
      <c r="D38" s="144"/>
      <c r="E38" s="145"/>
      <c r="F38" s="52" t="str">
        <f>IF(D38&lt;&gt;"",VLOOKUP(D38,'1.所有分校人事明细档案'!$F$2:$BD$200,2,0),"")</f>
        <v/>
      </c>
      <c r="G38" s="48" t="str">
        <f>IF(D38&lt;&gt;"",VLOOKUP(D38,'1.所有分校人事明细档案'!$F$2:$BD$200,43,0),"")</f>
        <v/>
      </c>
      <c r="H38" s="48" t="str">
        <f t="shared" si="0"/>
        <v/>
      </c>
      <c r="I38" s="143" t="str">
        <f>IF(D38&lt;&gt;"",VLOOKUP(D38,'1.所有分校人事明细档案'!$F$2:$BD$200,12,0),"")</f>
        <v/>
      </c>
      <c r="J38" s="145"/>
      <c r="K38" s="154"/>
      <c r="L38" s="155"/>
      <c r="M38" s="155"/>
      <c r="N38" s="155"/>
      <c r="O38" s="154"/>
      <c r="P38" s="154"/>
      <c r="Q38" s="154"/>
      <c r="R38" s="54"/>
      <c r="X38" s="53">
        <f t="shared" si="1"/>
        <v>0</v>
      </c>
    </row>
    <row r="39" spans="1:24" ht="14.25" customHeight="1">
      <c r="A39" s="48" t="str">
        <f>IF(D39&lt;&gt;"",人事封面!$B$2,"")</f>
        <v/>
      </c>
      <c r="B39" s="144"/>
      <c r="C39" s="145"/>
      <c r="D39" s="144"/>
      <c r="E39" s="145"/>
      <c r="F39" s="52" t="str">
        <f>IF(D39&lt;&gt;"",VLOOKUP(D39,'1.所有分校人事明细档案'!$F$2:$BD$200,2,0),"")</f>
        <v/>
      </c>
      <c r="G39" s="48" t="str">
        <f>IF(D39&lt;&gt;"",VLOOKUP(D39,'1.所有分校人事明细档案'!$F$2:$BD$200,43,0),"")</f>
        <v/>
      </c>
      <c r="H39" s="48" t="str">
        <f t="shared" si="0"/>
        <v/>
      </c>
      <c r="I39" s="143" t="str">
        <f>IF(D39&lt;&gt;"",VLOOKUP(D39,'1.所有分校人事明细档案'!$F$2:$BD$200,12,0),"")</f>
        <v/>
      </c>
      <c r="J39" s="145"/>
      <c r="K39" s="154"/>
      <c r="L39" s="155"/>
      <c r="M39" s="155"/>
      <c r="N39" s="155"/>
      <c r="O39" s="154"/>
      <c r="P39" s="154"/>
      <c r="Q39" s="154"/>
      <c r="R39" s="54"/>
      <c r="X39" s="53">
        <f t="shared" si="1"/>
        <v>0</v>
      </c>
    </row>
    <row r="40" spans="1:24" ht="14.25" customHeight="1">
      <c r="A40" s="48" t="str">
        <f>IF(D40&lt;&gt;"",人事封面!$B$2,"")</f>
        <v/>
      </c>
      <c r="B40" s="144"/>
      <c r="C40" s="145"/>
      <c r="D40" s="144"/>
      <c r="E40" s="145"/>
      <c r="F40" s="52" t="str">
        <f>IF(D40&lt;&gt;"",VLOOKUP(D40,'1.所有分校人事明细档案'!$F$2:$BD$200,2,0),"")</f>
        <v/>
      </c>
      <c r="G40" s="48" t="str">
        <f>IF(D40&lt;&gt;"",VLOOKUP(D40,'1.所有分校人事明细档案'!$F$2:$BD$200,43,0),"")</f>
        <v/>
      </c>
      <c r="H40" s="48" t="str">
        <f t="shared" si="0"/>
        <v/>
      </c>
      <c r="I40" s="143" t="str">
        <f>IF(D40&lt;&gt;"",VLOOKUP(D40,'1.所有分校人事明细档案'!$F$2:$BD$200,12,0),"")</f>
        <v/>
      </c>
      <c r="J40" s="145"/>
      <c r="K40" s="154"/>
      <c r="L40" s="155"/>
      <c r="M40" s="155"/>
      <c r="N40" s="155"/>
      <c r="O40" s="154"/>
      <c r="P40" s="154"/>
      <c r="Q40" s="154"/>
      <c r="R40" s="54"/>
      <c r="X40" s="53">
        <f t="shared" si="1"/>
        <v>0</v>
      </c>
    </row>
    <row r="41" spans="1:24" ht="14.25" customHeight="1">
      <c r="A41" s="48" t="str">
        <f>IF(D41&lt;&gt;"",人事封面!$B$2,"")</f>
        <v/>
      </c>
      <c r="B41" s="144"/>
      <c r="C41" s="145"/>
      <c r="D41" s="144"/>
      <c r="E41" s="145"/>
      <c r="F41" s="52" t="str">
        <f>IF(D41&lt;&gt;"",VLOOKUP(D41,'1.所有分校人事明细档案'!$F$2:$BD$200,2,0),"")</f>
        <v/>
      </c>
      <c r="G41" s="48" t="str">
        <f>IF(D41&lt;&gt;"",VLOOKUP(D41,'1.所有分校人事明细档案'!$F$2:$BD$200,43,0),"")</f>
        <v/>
      </c>
      <c r="H41" s="48" t="str">
        <f t="shared" si="0"/>
        <v/>
      </c>
      <c r="I41" s="143" t="str">
        <f>IF(D41&lt;&gt;"",VLOOKUP(D41,'1.所有分校人事明细档案'!$F$2:$BD$200,12,0),"")</f>
        <v/>
      </c>
      <c r="J41" s="145"/>
      <c r="K41" s="154"/>
      <c r="L41" s="155"/>
      <c r="M41" s="155"/>
      <c r="N41" s="155"/>
      <c r="O41" s="154"/>
      <c r="P41" s="154"/>
      <c r="Q41" s="154"/>
      <c r="R41" s="54"/>
      <c r="X41" s="53">
        <f t="shared" si="1"/>
        <v>0</v>
      </c>
    </row>
    <row r="42" spans="1:24" ht="14.25" customHeight="1">
      <c r="A42" s="48" t="str">
        <f>IF(D42&lt;&gt;"",人事封面!$B$2,"")</f>
        <v/>
      </c>
      <c r="B42" s="144"/>
      <c r="C42" s="145"/>
      <c r="D42" s="144"/>
      <c r="E42" s="145"/>
      <c r="F42" s="52" t="str">
        <f>IF(D42&lt;&gt;"",VLOOKUP(D42,'1.所有分校人事明细档案'!$F$2:$BD$200,2,0),"")</f>
        <v/>
      </c>
      <c r="G42" s="48" t="str">
        <f>IF(D42&lt;&gt;"",VLOOKUP(D42,'1.所有分校人事明细档案'!$F$2:$BD$200,43,0),"")</f>
        <v/>
      </c>
      <c r="H42" s="48" t="str">
        <f t="shared" si="0"/>
        <v/>
      </c>
      <c r="I42" s="143" t="str">
        <f>IF(D42&lt;&gt;"",VLOOKUP(D42,'1.所有分校人事明细档案'!$F$2:$BD$200,12,0),"")</f>
        <v/>
      </c>
      <c r="J42" s="145"/>
      <c r="K42" s="154"/>
      <c r="L42" s="155"/>
      <c r="M42" s="155"/>
      <c r="N42" s="155"/>
      <c r="O42" s="154"/>
      <c r="P42" s="154"/>
      <c r="Q42" s="154"/>
      <c r="R42" s="54"/>
      <c r="X42" s="53">
        <f t="shared" si="1"/>
        <v>0</v>
      </c>
    </row>
    <row r="43" spans="1:24" ht="14.25" customHeight="1">
      <c r="A43" s="48" t="str">
        <f>IF(D43&lt;&gt;"",人事封面!$B$2,"")</f>
        <v/>
      </c>
      <c r="B43" s="144"/>
      <c r="C43" s="145"/>
      <c r="D43" s="144"/>
      <c r="E43" s="145"/>
      <c r="F43" s="52" t="str">
        <f>IF(D43&lt;&gt;"",VLOOKUP(D43,'1.所有分校人事明细档案'!$F$2:$BD$200,2,0),"")</f>
        <v/>
      </c>
      <c r="G43" s="48" t="str">
        <f>IF(D43&lt;&gt;"",VLOOKUP(D43,'1.所有分校人事明细档案'!$F$2:$BD$200,43,0),"")</f>
        <v/>
      </c>
      <c r="H43" s="48" t="str">
        <f t="shared" si="0"/>
        <v/>
      </c>
      <c r="I43" s="143" t="str">
        <f>IF(D43&lt;&gt;"",VLOOKUP(D43,'1.所有分校人事明细档案'!$F$2:$BD$200,12,0),"")</f>
        <v/>
      </c>
      <c r="J43" s="145"/>
      <c r="K43" s="154"/>
      <c r="L43" s="155"/>
      <c r="M43" s="155"/>
      <c r="N43" s="155"/>
      <c r="O43" s="154"/>
      <c r="P43" s="154"/>
      <c r="Q43" s="154"/>
      <c r="R43" s="54"/>
      <c r="X43" s="53">
        <f t="shared" si="1"/>
        <v>0</v>
      </c>
    </row>
    <row r="44" spans="1:24" ht="14.25" customHeight="1">
      <c r="A44" s="48" t="str">
        <f>IF(D44&lt;&gt;"",人事封面!$B$2,"")</f>
        <v/>
      </c>
      <c r="B44" s="144"/>
      <c r="C44" s="145"/>
      <c r="D44" s="144"/>
      <c r="E44" s="145"/>
      <c r="F44" s="52" t="str">
        <f>IF(D44&lt;&gt;"",VLOOKUP(D44,'1.所有分校人事明细档案'!$F$2:$BD$200,2,0),"")</f>
        <v/>
      </c>
      <c r="G44" s="48" t="str">
        <f>IF(D44&lt;&gt;"",VLOOKUP(D44,'1.所有分校人事明细档案'!$F$2:$BD$200,43,0),"")</f>
        <v/>
      </c>
      <c r="H44" s="48" t="str">
        <f t="shared" si="0"/>
        <v/>
      </c>
      <c r="I44" s="143" t="str">
        <f>IF(D44&lt;&gt;"",VLOOKUP(D44,'1.所有分校人事明细档案'!$F$2:$BD$200,12,0),"")</f>
        <v/>
      </c>
      <c r="J44" s="145"/>
      <c r="K44" s="154"/>
      <c r="L44" s="155"/>
      <c r="M44" s="155"/>
      <c r="N44" s="155"/>
      <c r="O44" s="154"/>
      <c r="P44" s="154"/>
      <c r="Q44" s="154"/>
      <c r="R44" s="54"/>
      <c r="X44" s="53">
        <f t="shared" si="1"/>
        <v>0</v>
      </c>
    </row>
    <row r="45" spans="1:24" ht="14.25" customHeight="1">
      <c r="A45" s="48" t="str">
        <f>IF(D45&lt;&gt;"",人事封面!$B$2,"")</f>
        <v/>
      </c>
      <c r="B45" s="144"/>
      <c r="C45" s="145"/>
      <c r="D45" s="144"/>
      <c r="E45" s="145"/>
      <c r="F45" s="52" t="str">
        <f>IF(D45&lt;&gt;"",VLOOKUP(D45,'1.所有分校人事明细档案'!$F$2:$BD$200,2,0),"")</f>
        <v/>
      </c>
      <c r="G45" s="48" t="str">
        <f>IF(D45&lt;&gt;"",VLOOKUP(D45,'1.所有分校人事明细档案'!$F$2:$BD$200,43,0),"")</f>
        <v/>
      </c>
      <c r="H45" s="48" t="str">
        <f t="shared" si="0"/>
        <v/>
      </c>
      <c r="I45" s="143" t="str">
        <f>IF(D45&lt;&gt;"",VLOOKUP(D45,'1.所有分校人事明细档案'!$F$2:$BD$200,12,0),"")</f>
        <v/>
      </c>
      <c r="J45" s="145"/>
      <c r="K45" s="154"/>
      <c r="L45" s="155"/>
      <c r="M45" s="155"/>
      <c r="N45" s="155"/>
      <c r="O45" s="154"/>
      <c r="P45" s="154"/>
      <c r="Q45" s="154"/>
      <c r="R45" s="54"/>
      <c r="X45" s="53">
        <f t="shared" si="1"/>
        <v>0</v>
      </c>
    </row>
    <row r="46" spans="1:24" ht="14.25" customHeight="1">
      <c r="A46" s="48" t="str">
        <f>IF(D46&lt;&gt;"",人事封面!$B$2,"")</f>
        <v/>
      </c>
      <c r="B46" s="144"/>
      <c r="C46" s="145"/>
      <c r="D46" s="144"/>
      <c r="E46" s="145"/>
      <c r="F46" s="52" t="str">
        <f>IF(D46&lt;&gt;"",VLOOKUP(D46,'1.所有分校人事明细档案'!$F$2:$BD$200,2,0),"")</f>
        <v/>
      </c>
      <c r="G46" s="48" t="str">
        <f>IF(D46&lt;&gt;"",VLOOKUP(D46,'1.所有分校人事明细档案'!$F$2:$BD$200,43,0),"")</f>
        <v/>
      </c>
      <c r="H46" s="48" t="str">
        <f t="shared" si="0"/>
        <v/>
      </c>
      <c r="I46" s="143" t="str">
        <f>IF(D46&lt;&gt;"",VLOOKUP(D46,'1.所有分校人事明细档案'!$F$2:$BD$200,12,0),"")</f>
        <v/>
      </c>
      <c r="J46" s="145"/>
      <c r="K46" s="154"/>
      <c r="L46" s="155"/>
      <c r="M46" s="155"/>
      <c r="N46" s="155"/>
      <c r="O46" s="154"/>
      <c r="P46" s="154"/>
      <c r="Q46" s="154"/>
      <c r="R46" s="54"/>
      <c r="X46" s="53">
        <f t="shared" si="1"/>
        <v>0</v>
      </c>
    </row>
    <row r="47" spans="1:24" ht="14.25" customHeight="1">
      <c r="A47" s="48" t="str">
        <f>IF(D47&lt;&gt;"",人事封面!$B$2,"")</f>
        <v/>
      </c>
      <c r="B47" s="144"/>
      <c r="C47" s="145"/>
      <c r="D47" s="144"/>
      <c r="E47" s="145"/>
      <c r="F47" s="52" t="str">
        <f>IF(D47&lt;&gt;"",VLOOKUP(D47,'1.所有分校人事明细档案'!$F$2:$BD$200,2,0),"")</f>
        <v/>
      </c>
      <c r="G47" s="48" t="str">
        <f>IF(D47&lt;&gt;"",VLOOKUP(D47,'1.所有分校人事明细档案'!$F$2:$BD$200,43,0),"")</f>
        <v/>
      </c>
      <c r="H47" s="48" t="str">
        <f t="shared" si="0"/>
        <v/>
      </c>
      <c r="I47" s="143" t="str">
        <f>IF(D47&lt;&gt;"",VLOOKUP(D47,'1.所有分校人事明细档案'!$F$2:$BD$200,12,0),"")</f>
        <v/>
      </c>
      <c r="J47" s="145"/>
      <c r="K47" s="154"/>
      <c r="L47" s="155"/>
      <c r="M47" s="155"/>
      <c r="N47" s="155"/>
      <c r="O47" s="154"/>
      <c r="P47" s="154"/>
      <c r="Q47" s="154"/>
      <c r="R47" s="54"/>
      <c r="X47" s="53">
        <f t="shared" si="1"/>
        <v>0</v>
      </c>
    </row>
    <row r="48" spans="1:24" ht="14.25" customHeight="1">
      <c r="A48" s="48" t="str">
        <f>IF(D48&lt;&gt;"",人事封面!$B$2,"")</f>
        <v/>
      </c>
      <c r="B48" s="144"/>
      <c r="C48" s="145"/>
      <c r="D48" s="144"/>
      <c r="E48" s="145"/>
      <c r="F48" s="52" t="str">
        <f>IF(D48&lt;&gt;"",VLOOKUP(D48,'1.所有分校人事明细档案'!$F$2:$BD$200,2,0),"")</f>
        <v/>
      </c>
      <c r="G48" s="48" t="str">
        <f>IF(D48&lt;&gt;"",VLOOKUP(D48,'1.所有分校人事明细档案'!$F$2:$BD$200,43,0),"")</f>
        <v/>
      </c>
      <c r="H48" s="48" t="str">
        <f t="shared" si="0"/>
        <v/>
      </c>
      <c r="I48" s="143" t="str">
        <f>IF(D48&lt;&gt;"",VLOOKUP(D48,'1.所有分校人事明细档案'!$F$2:$BD$200,12,0),"")</f>
        <v/>
      </c>
      <c r="J48" s="145"/>
      <c r="K48" s="154"/>
      <c r="L48" s="155"/>
      <c r="M48" s="155"/>
      <c r="N48" s="155"/>
      <c r="O48" s="154"/>
      <c r="P48" s="154"/>
      <c r="Q48" s="154"/>
      <c r="R48" s="54"/>
      <c r="X48" s="53">
        <f t="shared" si="1"/>
        <v>0</v>
      </c>
    </row>
    <row r="49" spans="1:24" ht="14.25" customHeight="1">
      <c r="A49" s="48" t="str">
        <f>IF(D49&lt;&gt;"",人事封面!$B$2,"")</f>
        <v/>
      </c>
      <c r="B49" s="144"/>
      <c r="C49" s="145"/>
      <c r="D49" s="144"/>
      <c r="E49" s="145"/>
      <c r="F49" s="52" t="str">
        <f>IF(D49&lt;&gt;"",VLOOKUP(D49,'1.所有分校人事明细档案'!$F$2:$BD$200,2,0),"")</f>
        <v/>
      </c>
      <c r="G49" s="48" t="str">
        <f>IF(D49&lt;&gt;"",VLOOKUP(D49,'1.所有分校人事明细档案'!$F$2:$BD$200,43,0),"")</f>
        <v/>
      </c>
      <c r="H49" s="48" t="str">
        <f t="shared" si="0"/>
        <v/>
      </c>
      <c r="I49" s="143" t="str">
        <f>IF(D49&lt;&gt;"",VLOOKUP(D49,'1.所有分校人事明细档案'!$F$2:$BD$200,12,0),"")</f>
        <v/>
      </c>
      <c r="J49" s="145"/>
      <c r="K49" s="154"/>
      <c r="L49" s="155"/>
      <c r="M49" s="155"/>
      <c r="N49" s="155"/>
      <c r="O49" s="154"/>
      <c r="P49" s="154"/>
      <c r="Q49" s="154"/>
      <c r="R49" s="54"/>
      <c r="X49" s="53">
        <f t="shared" si="1"/>
        <v>0</v>
      </c>
    </row>
    <row r="50" spans="1:24" ht="14.25" customHeight="1">
      <c r="A50" s="48" t="str">
        <f>IF(D50&lt;&gt;"",人事封面!$B$2,"")</f>
        <v/>
      </c>
      <c r="B50" s="144"/>
      <c r="C50" s="145"/>
      <c r="D50" s="144"/>
      <c r="E50" s="145"/>
      <c r="F50" s="52" t="str">
        <f>IF(D50&lt;&gt;"",VLOOKUP(D50,'1.所有分校人事明细档案'!$F$2:$BD$200,2,0),"")</f>
        <v/>
      </c>
      <c r="G50" s="48" t="str">
        <f>IF(D50&lt;&gt;"",VLOOKUP(D50,'1.所有分校人事明细档案'!$F$2:$BD$200,43,0),"")</f>
        <v/>
      </c>
      <c r="H50" s="48" t="str">
        <f t="shared" ref="H50:H100" si="2">IF(D50&lt;&gt;"","身份证","")</f>
        <v/>
      </c>
      <c r="I50" s="143" t="str">
        <f>IF(D50&lt;&gt;"",VLOOKUP(D50,'1.所有分校人事明细档案'!$F$2:$BD$200,12,0),"")</f>
        <v/>
      </c>
      <c r="J50" s="145"/>
      <c r="K50" s="154"/>
      <c r="L50" s="155"/>
      <c r="M50" s="155"/>
      <c r="N50" s="155"/>
      <c r="O50" s="154"/>
      <c r="P50" s="154"/>
      <c r="Q50" s="154"/>
      <c r="R50" s="54"/>
      <c r="X50" s="53">
        <f t="shared" si="1"/>
        <v>0</v>
      </c>
    </row>
    <row r="51" spans="1:24" ht="14.25" customHeight="1">
      <c r="A51" s="48" t="str">
        <f>IF(D51&lt;&gt;"",人事封面!$B$2,"")</f>
        <v/>
      </c>
      <c r="B51" s="144"/>
      <c r="C51" s="145"/>
      <c r="D51" s="144"/>
      <c r="E51" s="145"/>
      <c r="F51" s="52" t="str">
        <f>IF(D51&lt;&gt;"",VLOOKUP(D51,'1.所有分校人事明细档案'!$F$2:$BD$200,2,0),"")</f>
        <v/>
      </c>
      <c r="G51" s="48" t="str">
        <f>IF(D51&lt;&gt;"",VLOOKUP(D51,'1.所有分校人事明细档案'!$F$2:$BD$200,43,0),"")</f>
        <v/>
      </c>
      <c r="H51" s="48" t="str">
        <f t="shared" si="2"/>
        <v/>
      </c>
      <c r="I51" s="143" t="str">
        <f>IF(D51&lt;&gt;"",VLOOKUP(D51,'1.所有分校人事明细档案'!$F$2:$BD$200,12,0),"")</f>
        <v/>
      </c>
      <c r="J51" s="145"/>
      <c r="K51" s="154"/>
      <c r="L51" s="155"/>
      <c r="M51" s="155"/>
      <c r="N51" s="155"/>
      <c r="O51" s="154"/>
      <c r="P51" s="154"/>
      <c r="Q51" s="154"/>
      <c r="R51" s="54"/>
      <c r="X51" s="53">
        <f t="shared" si="1"/>
        <v>0</v>
      </c>
    </row>
    <row r="52" spans="1:24" ht="14.25" customHeight="1">
      <c r="A52" s="48" t="str">
        <f>IF(D52&lt;&gt;"",人事封面!$B$2,"")</f>
        <v/>
      </c>
      <c r="B52" s="144"/>
      <c r="C52" s="145"/>
      <c r="D52" s="144"/>
      <c r="E52" s="145"/>
      <c r="F52" s="52" t="str">
        <f>IF(D52&lt;&gt;"",VLOOKUP(D52,'1.所有分校人事明细档案'!$F$2:$BD$200,2,0),"")</f>
        <v/>
      </c>
      <c r="G52" s="48" t="str">
        <f>IF(D52&lt;&gt;"",VLOOKUP(D52,'1.所有分校人事明细档案'!$F$2:$BD$200,43,0),"")</f>
        <v/>
      </c>
      <c r="H52" s="48" t="str">
        <f t="shared" si="2"/>
        <v/>
      </c>
      <c r="I52" s="143" t="str">
        <f>IF(D52&lt;&gt;"",VLOOKUP(D52,'1.所有分校人事明细档案'!$F$2:$BD$200,12,0),"")</f>
        <v/>
      </c>
      <c r="J52" s="145"/>
      <c r="K52" s="154"/>
      <c r="L52" s="155"/>
      <c r="M52" s="155"/>
      <c r="N52" s="155"/>
      <c r="O52" s="154"/>
      <c r="P52" s="154"/>
      <c r="Q52" s="154"/>
      <c r="R52" s="54"/>
      <c r="X52" s="53">
        <f t="shared" si="1"/>
        <v>0</v>
      </c>
    </row>
    <row r="53" spans="1:24" ht="14.25" customHeight="1">
      <c r="A53" s="48" t="str">
        <f>IF(D53&lt;&gt;"",人事封面!$B$2,"")</f>
        <v/>
      </c>
      <c r="B53" s="144"/>
      <c r="C53" s="145"/>
      <c r="D53" s="144"/>
      <c r="E53" s="145"/>
      <c r="F53" s="52" t="str">
        <f>IF(D53&lt;&gt;"",VLOOKUP(D53,'1.所有分校人事明细档案'!$F$2:$BD$200,2,0),"")</f>
        <v/>
      </c>
      <c r="G53" s="48" t="str">
        <f>IF(D53&lt;&gt;"",VLOOKUP(D53,'1.所有分校人事明细档案'!$F$2:$BD$200,43,0),"")</f>
        <v/>
      </c>
      <c r="H53" s="48" t="str">
        <f t="shared" si="2"/>
        <v/>
      </c>
      <c r="I53" s="143" t="str">
        <f>IF(D53&lt;&gt;"",VLOOKUP(D53,'1.所有分校人事明细档案'!$F$2:$BD$200,12,0),"")</f>
        <v/>
      </c>
      <c r="J53" s="145"/>
      <c r="K53" s="154"/>
      <c r="L53" s="155"/>
      <c r="M53" s="155"/>
      <c r="N53" s="155"/>
      <c r="O53" s="154"/>
      <c r="P53" s="154"/>
      <c r="Q53" s="154"/>
      <c r="R53" s="54"/>
      <c r="X53" s="53">
        <f t="shared" si="1"/>
        <v>0</v>
      </c>
    </row>
    <row r="54" spans="1:24" ht="14.25" customHeight="1">
      <c r="A54" s="48" t="str">
        <f>IF(D54&lt;&gt;"",人事封面!$B$2,"")</f>
        <v/>
      </c>
      <c r="B54" s="144"/>
      <c r="C54" s="145"/>
      <c r="D54" s="144"/>
      <c r="E54" s="145"/>
      <c r="F54" s="52" t="str">
        <f>IF(D54&lt;&gt;"",VLOOKUP(D54,'1.所有分校人事明细档案'!$F$2:$BD$200,2,0),"")</f>
        <v/>
      </c>
      <c r="G54" s="48" t="str">
        <f>IF(D54&lt;&gt;"",VLOOKUP(D54,'1.所有分校人事明细档案'!$F$2:$BD$200,43,0),"")</f>
        <v/>
      </c>
      <c r="H54" s="48" t="str">
        <f t="shared" si="2"/>
        <v/>
      </c>
      <c r="I54" s="143" t="str">
        <f>IF(D54&lt;&gt;"",VLOOKUP(D54,'1.所有分校人事明细档案'!$F$2:$BD$200,12,0),"")</f>
        <v/>
      </c>
      <c r="J54" s="145"/>
      <c r="K54" s="154"/>
      <c r="L54" s="155"/>
      <c r="M54" s="155"/>
      <c r="N54" s="155"/>
      <c r="O54" s="154"/>
      <c r="P54" s="154"/>
      <c r="Q54" s="154"/>
      <c r="R54" s="54"/>
      <c r="X54" s="53">
        <f t="shared" si="1"/>
        <v>0</v>
      </c>
    </row>
    <row r="55" spans="1:24" ht="14.25" customHeight="1">
      <c r="A55" s="48" t="str">
        <f>IF(D55&lt;&gt;"",人事封面!$B$2,"")</f>
        <v/>
      </c>
      <c r="B55" s="144"/>
      <c r="C55" s="145"/>
      <c r="D55" s="144"/>
      <c r="E55" s="145"/>
      <c r="F55" s="52" t="str">
        <f>IF(D55&lt;&gt;"",VLOOKUP(D55,'1.所有分校人事明细档案'!$F$2:$BD$200,2,0),"")</f>
        <v/>
      </c>
      <c r="G55" s="48" t="str">
        <f>IF(D55&lt;&gt;"",VLOOKUP(D55,'1.所有分校人事明细档案'!$F$2:$BD$200,43,0),"")</f>
        <v/>
      </c>
      <c r="H55" s="48" t="str">
        <f t="shared" si="2"/>
        <v/>
      </c>
      <c r="I55" s="143" t="str">
        <f>IF(D55&lt;&gt;"",VLOOKUP(D55,'1.所有分校人事明细档案'!$F$2:$BD$200,12,0),"")</f>
        <v/>
      </c>
      <c r="J55" s="145"/>
      <c r="K55" s="154"/>
      <c r="L55" s="155"/>
      <c r="M55" s="155"/>
      <c r="N55" s="155"/>
      <c r="O55" s="154"/>
      <c r="P55" s="154"/>
      <c r="Q55" s="154"/>
      <c r="R55" s="54"/>
      <c r="X55" s="53">
        <f t="shared" si="1"/>
        <v>0</v>
      </c>
    </row>
    <row r="56" spans="1:24" ht="14.25" customHeight="1">
      <c r="A56" s="48" t="str">
        <f>IF(D56&lt;&gt;"",人事封面!$B$2,"")</f>
        <v/>
      </c>
      <c r="B56" s="144"/>
      <c r="C56" s="145"/>
      <c r="D56" s="144"/>
      <c r="E56" s="145"/>
      <c r="F56" s="52" t="str">
        <f>IF(D56&lt;&gt;"",VLOOKUP(D56,'1.所有分校人事明细档案'!$F$2:$BD$200,2,0),"")</f>
        <v/>
      </c>
      <c r="G56" s="48" t="str">
        <f>IF(D56&lt;&gt;"",VLOOKUP(D56,'1.所有分校人事明细档案'!$F$2:$BD$200,43,0),"")</f>
        <v/>
      </c>
      <c r="H56" s="48" t="str">
        <f t="shared" si="2"/>
        <v/>
      </c>
      <c r="I56" s="143" t="str">
        <f>IF(D56&lt;&gt;"",VLOOKUP(D56,'1.所有分校人事明细档案'!$F$2:$BD$200,12,0),"")</f>
        <v/>
      </c>
      <c r="J56" s="145"/>
      <c r="K56" s="154"/>
      <c r="L56" s="155"/>
      <c r="M56" s="155"/>
      <c r="N56" s="155"/>
      <c r="O56" s="154"/>
      <c r="P56" s="154"/>
      <c r="Q56" s="154"/>
      <c r="R56" s="54"/>
      <c r="X56" s="53">
        <f t="shared" si="1"/>
        <v>0</v>
      </c>
    </row>
    <row r="57" spans="1:24" ht="14.25" customHeight="1">
      <c r="A57" s="48" t="str">
        <f>IF(D57&lt;&gt;"",人事封面!$B$2,"")</f>
        <v/>
      </c>
      <c r="B57" s="144"/>
      <c r="C57" s="145"/>
      <c r="D57" s="144"/>
      <c r="E57" s="145"/>
      <c r="F57" s="52" t="str">
        <f>IF(D57&lt;&gt;"",VLOOKUP(D57,'1.所有分校人事明细档案'!$F$2:$BD$200,2,0),"")</f>
        <v/>
      </c>
      <c r="G57" s="48" t="str">
        <f>IF(D57&lt;&gt;"",VLOOKUP(D57,'1.所有分校人事明细档案'!$F$2:$BD$200,43,0),"")</f>
        <v/>
      </c>
      <c r="H57" s="48" t="str">
        <f t="shared" si="2"/>
        <v/>
      </c>
      <c r="I57" s="143" t="str">
        <f>IF(D57&lt;&gt;"",VLOOKUP(D57,'1.所有分校人事明细档案'!$F$2:$BD$200,12,0),"")</f>
        <v/>
      </c>
      <c r="J57" s="145"/>
      <c r="K57" s="154"/>
      <c r="L57" s="155"/>
      <c r="M57" s="155"/>
      <c r="N57" s="155"/>
      <c r="O57" s="154"/>
      <c r="P57" s="154"/>
      <c r="Q57" s="154"/>
      <c r="R57" s="54"/>
      <c r="X57" s="53">
        <f t="shared" si="1"/>
        <v>0</v>
      </c>
    </row>
    <row r="58" spans="1:24" ht="14.25" customHeight="1">
      <c r="A58" s="48" t="str">
        <f>IF(D58&lt;&gt;"",人事封面!$B$2,"")</f>
        <v/>
      </c>
      <c r="B58" s="144"/>
      <c r="C58" s="145"/>
      <c r="D58" s="144"/>
      <c r="E58" s="145"/>
      <c r="F58" s="52" t="str">
        <f>IF(D58&lt;&gt;"",VLOOKUP(D58,'1.所有分校人事明细档案'!$F$2:$BD$200,2,0),"")</f>
        <v/>
      </c>
      <c r="G58" s="48" t="str">
        <f>IF(D58&lt;&gt;"",VLOOKUP(D58,'1.所有分校人事明细档案'!$F$2:$BD$200,43,0),"")</f>
        <v/>
      </c>
      <c r="H58" s="48" t="str">
        <f t="shared" si="2"/>
        <v/>
      </c>
      <c r="I58" s="143" t="str">
        <f>IF(D58&lt;&gt;"",VLOOKUP(D58,'1.所有分校人事明细档案'!$F$2:$BD$200,12,0),"")</f>
        <v/>
      </c>
      <c r="J58" s="145"/>
      <c r="K58" s="154"/>
      <c r="L58" s="155"/>
      <c r="M58" s="155"/>
      <c r="N58" s="155"/>
      <c r="O58" s="154"/>
      <c r="P58" s="154"/>
      <c r="Q58" s="154"/>
      <c r="R58" s="54"/>
      <c r="X58" s="53">
        <f t="shared" si="1"/>
        <v>0</v>
      </c>
    </row>
    <row r="59" spans="1:24" ht="14.25" customHeight="1">
      <c r="A59" s="48" t="str">
        <f>IF(D59&lt;&gt;"",人事封面!$B$2,"")</f>
        <v/>
      </c>
      <c r="B59" s="144"/>
      <c r="C59" s="145"/>
      <c r="D59" s="144"/>
      <c r="E59" s="145"/>
      <c r="F59" s="52" t="str">
        <f>IF(D59&lt;&gt;"",VLOOKUP(D59,'1.所有分校人事明细档案'!$F$2:$BD$200,2,0),"")</f>
        <v/>
      </c>
      <c r="G59" s="48" t="str">
        <f>IF(D59&lt;&gt;"",VLOOKUP(D59,'1.所有分校人事明细档案'!$F$2:$BD$200,43,0),"")</f>
        <v/>
      </c>
      <c r="H59" s="48" t="str">
        <f t="shared" si="2"/>
        <v/>
      </c>
      <c r="I59" s="143" t="str">
        <f>IF(D59&lt;&gt;"",VLOOKUP(D59,'1.所有分校人事明细档案'!$F$2:$BD$200,12,0),"")</f>
        <v/>
      </c>
      <c r="J59" s="145"/>
      <c r="K59" s="154"/>
      <c r="L59" s="155"/>
      <c r="M59" s="155"/>
      <c r="N59" s="155"/>
      <c r="O59" s="154"/>
      <c r="P59" s="154"/>
      <c r="Q59" s="154"/>
      <c r="R59" s="54"/>
      <c r="X59" s="53">
        <f t="shared" si="1"/>
        <v>0</v>
      </c>
    </row>
    <row r="60" spans="1:24" ht="14.25" customHeight="1">
      <c r="A60" s="48" t="str">
        <f>IF(D60&lt;&gt;"",人事封面!$B$2,"")</f>
        <v/>
      </c>
      <c r="B60" s="144"/>
      <c r="C60" s="145"/>
      <c r="D60" s="144"/>
      <c r="E60" s="145"/>
      <c r="F60" s="52" t="str">
        <f>IF(D60&lt;&gt;"",VLOOKUP(D60,'1.所有分校人事明细档案'!$F$2:$BD$200,2,0),"")</f>
        <v/>
      </c>
      <c r="G60" s="48" t="str">
        <f>IF(D60&lt;&gt;"",VLOOKUP(D60,'1.所有分校人事明细档案'!$F$2:$BD$200,43,0),"")</f>
        <v/>
      </c>
      <c r="H60" s="48" t="str">
        <f t="shared" si="2"/>
        <v/>
      </c>
      <c r="I60" s="143" t="str">
        <f>IF(D60&lt;&gt;"",VLOOKUP(D60,'1.所有分校人事明细档案'!$F$2:$BD$200,12,0),"")</f>
        <v/>
      </c>
      <c r="J60" s="145"/>
      <c r="K60" s="154"/>
      <c r="L60" s="155"/>
      <c r="M60" s="155"/>
      <c r="N60" s="155"/>
      <c r="O60" s="154"/>
      <c r="P60" s="154"/>
      <c r="Q60" s="154"/>
      <c r="R60" s="54"/>
      <c r="X60" s="53">
        <f t="shared" si="1"/>
        <v>0</v>
      </c>
    </row>
    <row r="61" spans="1:24" ht="14.25" customHeight="1">
      <c r="A61" s="48" t="str">
        <f>IF(D61&lt;&gt;"",人事封面!$B$2,"")</f>
        <v/>
      </c>
      <c r="B61" s="144"/>
      <c r="C61" s="145"/>
      <c r="D61" s="144"/>
      <c r="E61" s="145"/>
      <c r="F61" s="52" t="str">
        <f>IF(D61&lt;&gt;"",VLOOKUP(D61,'1.所有分校人事明细档案'!$F$2:$BD$200,2,0),"")</f>
        <v/>
      </c>
      <c r="G61" s="48" t="str">
        <f>IF(D61&lt;&gt;"",VLOOKUP(D61,'1.所有分校人事明细档案'!$F$2:$BD$200,43,0),"")</f>
        <v/>
      </c>
      <c r="H61" s="48" t="str">
        <f t="shared" si="2"/>
        <v/>
      </c>
      <c r="I61" s="143" t="str">
        <f>IF(D61&lt;&gt;"",VLOOKUP(D61,'1.所有分校人事明细档案'!$F$2:$BD$200,12,0),"")</f>
        <v/>
      </c>
      <c r="J61" s="145"/>
      <c r="K61" s="154"/>
      <c r="L61" s="155"/>
      <c r="M61" s="155"/>
      <c r="N61" s="155"/>
      <c r="O61" s="154"/>
      <c r="P61" s="154"/>
      <c r="Q61" s="154"/>
      <c r="R61" s="54"/>
      <c r="X61" s="53">
        <f t="shared" si="1"/>
        <v>0</v>
      </c>
    </row>
    <row r="62" spans="1:24" ht="14.25" customHeight="1">
      <c r="A62" s="48" t="str">
        <f>IF(D62&lt;&gt;"",人事封面!$B$2,"")</f>
        <v/>
      </c>
      <c r="B62" s="144"/>
      <c r="C62" s="145"/>
      <c r="D62" s="144"/>
      <c r="E62" s="145"/>
      <c r="F62" s="52" t="str">
        <f>IF(D62&lt;&gt;"",VLOOKUP(D62,'1.所有分校人事明细档案'!$F$2:$BD$200,2,0),"")</f>
        <v/>
      </c>
      <c r="G62" s="48" t="str">
        <f>IF(D62&lt;&gt;"",VLOOKUP(D62,'1.所有分校人事明细档案'!$F$2:$BD$200,43,0),"")</f>
        <v/>
      </c>
      <c r="H62" s="48" t="str">
        <f t="shared" si="2"/>
        <v/>
      </c>
      <c r="I62" s="143" t="str">
        <f>IF(D62&lt;&gt;"",VLOOKUP(D62,'1.所有分校人事明细档案'!$F$2:$BD$200,12,0),"")</f>
        <v/>
      </c>
      <c r="J62" s="145"/>
      <c r="K62" s="154"/>
      <c r="L62" s="155"/>
      <c r="M62" s="155"/>
      <c r="N62" s="155"/>
      <c r="O62" s="154"/>
      <c r="P62" s="154"/>
      <c r="Q62" s="154"/>
      <c r="R62" s="54"/>
      <c r="X62" s="53">
        <f t="shared" si="1"/>
        <v>0</v>
      </c>
    </row>
    <row r="63" spans="1:24" ht="14.25" customHeight="1">
      <c r="A63" s="48" t="str">
        <f>IF(D63&lt;&gt;"",人事封面!$B$2,"")</f>
        <v/>
      </c>
      <c r="B63" s="144"/>
      <c r="C63" s="145"/>
      <c r="D63" s="144"/>
      <c r="E63" s="145"/>
      <c r="F63" s="52" t="str">
        <f>IF(D63&lt;&gt;"",VLOOKUP(D63,'1.所有分校人事明细档案'!$F$2:$BD$200,2,0),"")</f>
        <v/>
      </c>
      <c r="G63" s="48" t="str">
        <f>IF(D63&lt;&gt;"",VLOOKUP(D63,'1.所有分校人事明细档案'!$F$2:$BD$200,43,0),"")</f>
        <v/>
      </c>
      <c r="H63" s="48" t="str">
        <f t="shared" si="2"/>
        <v/>
      </c>
      <c r="I63" s="143" t="str">
        <f>IF(D63&lt;&gt;"",VLOOKUP(D63,'1.所有分校人事明细档案'!$F$2:$BD$200,12,0),"")</f>
        <v/>
      </c>
      <c r="J63" s="145"/>
      <c r="K63" s="154"/>
      <c r="L63" s="155"/>
      <c r="M63" s="155"/>
      <c r="N63" s="155"/>
      <c r="O63" s="154"/>
      <c r="P63" s="154"/>
      <c r="Q63" s="154"/>
      <c r="R63" s="54"/>
      <c r="X63" s="53">
        <f t="shared" si="1"/>
        <v>0</v>
      </c>
    </row>
    <row r="64" spans="1:24" ht="14.25" customHeight="1">
      <c r="A64" s="48" t="str">
        <f>IF(D64&lt;&gt;"",人事封面!$B$2,"")</f>
        <v/>
      </c>
      <c r="B64" s="144"/>
      <c r="C64" s="145"/>
      <c r="D64" s="144"/>
      <c r="E64" s="145"/>
      <c r="F64" s="52" t="str">
        <f>IF(D64&lt;&gt;"",VLOOKUP(D64,'1.所有分校人事明细档案'!$F$2:$BD$200,2,0),"")</f>
        <v/>
      </c>
      <c r="G64" s="48" t="str">
        <f>IF(D64&lt;&gt;"",VLOOKUP(D64,'1.所有分校人事明细档案'!$F$2:$BD$200,43,0),"")</f>
        <v/>
      </c>
      <c r="H64" s="48" t="str">
        <f t="shared" si="2"/>
        <v/>
      </c>
      <c r="I64" s="143" t="str">
        <f>IF(D64&lt;&gt;"",VLOOKUP(D64,'1.所有分校人事明细档案'!$F$2:$BD$200,12,0),"")</f>
        <v/>
      </c>
      <c r="J64" s="145"/>
      <c r="K64" s="154"/>
      <c r="L64" s="155"/>
      <c r="M64" s="155"/>
      <c r="N64" s="155"/>
      <c r="O64" s="154"/>
      <c r="P64" s="154"/>
      <c r="Q64" s="154"/>
      <c r="R64" s="54"/>
      <c r="X64" s="53">
        <f t="shared" si="1"/>
        <v>0</v>
      </c>
    </row>
    <row r="65" spans="1:24" ht="14.25" customHeight="1">
      <c r="A65" s="48" t="str">
        <f>IF(D65&lt;&gt;"",人事封面!$B$2,"")</f>
        <v/>
      </c>
      <c r="B65" s="144"/>
      <c r="C65" s="145"/>
      <c r="D65" s="144"/>
      <c r="E65" s="145"/>
      <c r="F65" s="52" t="str">
        <f>IF(D65&lt;&gt;"",VLOOKUP(D65,'1.所有分校人事明细档案'!$F$2:$BD$200,2,0),"")</f>
        <v/>
      </c>
      <c r="G65" s="48" t="str">
        <f>IF(D65&lt;&gt;"",VLOOKUP(D65,'1.所有分校人事明细档案'!$F$2:$BD$200,43,0),"")</f>
        <v/>
      </c>
      <c r="H65" s="48" t="str">
        <f t="shared" si="2"/>
        <v/>
      </c>
      <c r="I65" s="143" t="str">
        <f>IF(D65&lt;&gt;"",VLOOKUP(D65,'1.所有分校人事明细档案'!$F$2:$BD$200,12,0),"")</f>
        <v/>
      </c>
      <c r="J65" s="145"/>
      <c r="K65" s="154"/>
      <c r="L65" s="155"/>
      <c r="M65" s="155"/>
      <c r="N65" s="155"/>
      <c r="O65" s="154"/>
      <c r="P65" s="154"/>
      <c r="Q65" s="154"/>
      <c r="R65" s="54"/>
      <c r="X65" s="53">
        <f t="shared" si="1"/>
        <v>0</v>
      </c>
    </row>
    <row r="66" spans="1:24" ht="14.25" customHeight="1">
      <c r="A66" s="48" t="str">
        <f>IF(D66&lt;&gt;"",人事封面!$B$2,"")</f>
        <v/>
      </c>
      <c r="B66" s="144"/>
      <c r="C66" s="145"/>
      <c r="D66" s="144"/>
      <c r="E66" s="145"/>
      <c r="F66" s="52" t="str">
        <f>IF(D66&lt;&gt;"",VLOOKUP(D66,'1.所有分校人事明细档案'!$F$2:$BD$200,2,0),"")</f>
        <v/>
      </c>
      <c r="G66" s="48" t="str">
        <f>IF(D66&lt;&gt;"",VLOOKUP(D66,'1.所有分校人事明细档案'!$F$2:$BD$200,43,0),"")</f>
        <v/>
      </c>
      <c r="H66" s="48" t="str">
        <f t="shared" si="2"/>
        <v/>
      </c>
      <c r="I66" s="143" t="str">
        <f>IF(D66&lt;&gt;"",VLOOKUP(D66,'1.所有分校人事明细档案'!$F$2:$BD$200,12,0),"")</f>
        <v/>
      </c>
      <c r="J66" s="145"/>
      <c r="K66" s="154"/>
      <c r="L66" s="155"/>
      <c r="M66" s="155"/>
      <c r="N66" s="155"/>
      <c r="O66" s="154"/>
      <c r="P66" s="154"/>
      <c r="Q66" s="154"/>
      <c r="R66" s="54"/>
      <c r="X66" s="53">
        <f t="shared" si="1"/>
        <v>0</v>
      </c>
    </row>
    <row r="67" spans="1:24" ht="14.25" customHeight="1">
      <c r="A67" s="48" t="str">
        <f>IF(D67&lt;&gt;"",人事封面!$B$2,"")</f>
        <v/>
      </c>
      <c r="B67" s="144"/>
      <c r="C67" s="145"/>
      <c r="D67" s="144"/>
      <c r="E67" s="145"/>
      <c r="F67" s="52" t="str">
        <f>IF(D67&lt;&gt;"",VLOOKUP(D67,'1.所有分校人事明细档案'!$F$2:$BD$200,2,0),"")</f>
        <v/>
      </c>
      <c r="G67" s="48" t="str">
        <f>IF(D67&lt;&gt;"",VLOOKUP(D67,'1.所有分校人事明细档案'!$F$2:$BD$200,43,0),"")</f>
        <v/>
      </c>
      <c r="H67" s="48" t="str">
        <f t="shared" si="2"/>
        <v/>
      </c>
      <c r="I67" s="143" t="str">
        <f>IF(D67&lt;&gt;"",VLOOKUP(D67,'1.所有分校人事明细档案'!$F$2:$BD$200,12,0),"")</f>
        <v/>
      </c>
      <c r="J67" s="145"/>
      <c r="K67" s="154"/>
      <c r="L67" s="155"/>
      <c r="M67" s="155"/>
      <c r="N67" s="155"/>
      <c r="O67" s="154"/>
      <c r="P67" s="154"/>
      <c r="Q67" s="154"/>
      <c r="R67" s="54"/>
      <c r="X67" s="53">
        <f t="shared" si="1"/>
        <v>0</v>
      </c>
    </row>
    <row r="68" spans="1:24" ht="14.25" customHeight="1">
      <c r="A68" s="48" t="str">
        <f>IF(D68&lt;&gt;"",人事封面!$B$2,"")</f>
        <v/>
      </c>
      <c r="B68" s="144"/>
      <c r="C68" s="145"/>
      <c r="D68" s="144"/>
      <c r="E68" s="145"/>
      <c r="F68" s="52" t="str">
        <f>IF(D68&lt;&gt;"",VLOOKUP(D68,'1.所有分校人事明细档案'!$F$2:$BD$200,2,0),"")</f>
        <v/>
      </c>
      <c r="G68" s="48" t="str">
        <f>IF(D68&lt;&gt;"",VLOOKUP(D68,'1.所有分校人事明细档案'!$F$2:$BD$200,43,0),"")</f>
        <v/>
      </c>
      <c r="H68" s="48" t="str">
        <f t="shared" si="2"/>
        <v/>
      </c>
      <c r="I68" s="143" t="str">
        <f>IF(D68&lt;&gt;"",VLOOKUP(D68,'1.所有分校人事明细档案'!$F$2:$BD$200,12,0),"")</f>
        <v/>
      </c>
      <c r="J68" s="145"/>
      <c r="K68" s="154"/>
      <c r="L68" s="155"/>
      <c r="M68" s="155"/>
      <c r="N68" s="155"/>
      <c r="O68" s="154"/>
      <c r="P68" s="154"/>
      <c r="Q68" s="154"/>
      <c r="R68" s="54"/>
      <c r="X68" s="53">
        <f t="shared" ref="X68:X101" si="3">B68</f>
        <v>0</v>
      </c>
    </row>
    <row r="69" spans="1:24" ht="14.25" customHeight="1">
      <c r="A69" s="48" t="str">
        <f>IF(D69&lt;&gt;"",人事封面!$B$2,"")</f>
        <v/>
      </c>
      <c r="B69" s="144"/>
      <c r="C69" s="145"/>
      <c r="D69" s="144"/>
      <c r="E69" s="145"/>
      <c r="F69" s="52" t="str">
        <f>IF(D69&lt;&gt;"",VLOOKUP(D69,'1.所有分校人事明细档案'!$F$2:$BD$200,2,0),"")</f>
        <v/>
      </c>
      <c r="G69" s="48" t="str">
        <f>IF(D69&lt;&gt;"",VLOOKUP(D69,'1.所有分校人事明细档案'!$F$2:$BD$200,43,0),"")</f>
        <v/>
      </c>
      <c r="H69" s="48" t="str">
        <f t="shared" si="2"/>
        <v/>
      </c>
      <c r="I69" s="143" t="str">
        <f>IF(D69&lt;&gt;"",VLOOKUP(D69,'1.所有分校人事明细档案'!$F$2:$BD$200,12,0),"")</f>
        <v/>
      </c>
      <c r="J69" s="145"/>
      <c r="K69" s="154"/>
      <c r="L69" s="155"/>
      <c r="M69" s="155"/>
      <c r="N69" s="155"/>
      <c r="O69" s="154"/>
      <c r="P69" s="154"/>
      <c r="Q69" s="154"/>
      <c r="R69" s="54"/>
      <c r="X69" s="53">
        <f t="shared" si="3"/>
        <v>0</v>
      </c>
    </row>
    <row r="70" spans="1:24" ht="14.25" customHeight="1">
      <c r="A70" s="48" t="str">
        <f>IF(D70&lt;&gt;"",人事封面!$B$2,"")</f>
        <v/>
      </c>
      <c r="B70" s="144"/>
      <c r="C70" s="145"/>
      <c r="D70" s="144"/>
      <c r="E70" s="145"/>
      <c r="F70" s="52" t="str">
        <f>IF(D70&lt;&gt;"",VLOOKUP(D70,'1.所有分校人事明细档案'!$F$2:$BD$200,2,0),"")</f>
        <v/>
      </c>
      <c r="G70" s="48" t="str">
        <f>IF(D70&lt;&gt;"",VLOOKUP(D70,'1.所有分校人事明细档案'!$F$2:$BD$200,43,0),"")</f>
        <v/>
      </c>
      <c r="H70" s="48" t="str">
        <f t="shared" si="2"/>
        <v/>
      </c>
      <c r="I70" s="143" t="str">
        <f>IF(D70&lt;&gt;"",VLOOKUP(D70,'1.所有分校人事明细档案'!$F$2:$BD$200,12,0),"")</f>
        <v/>
      </c>
      <c r="J70" s="145"/>
      <c r="K70" s="154"/>
      <c r="L70" s="155"/>
      <c r="M70" s="155"/>
      <c r="N70" s="155"/>
      <c r="O70" s="154"/>
      <c r="P70" s="154"/>
      <c r="Q70" s="154"/>
      <c r="R70" s="54"/>
      <c r="X70" s="53">
        <f t="shared" si="3"/>
        <v>0</v>
      </c>
    </row>
    <row r="71" spans="1:24" ht="14.25" customHeight="1">
      <c r="A71" s="48" t="str">
        <f>IF(D71&lt;&gt;"",人事封面!$B$2,"")</f>
        <v/>
      </c>
      <c r="B71" s="144"/>
      <c r="C71" s="145"/>
      <c r="D71" s="144"/>
      <c r="E71" s="145"/>
      <c r="F71" s="52" t="str">
        <f>IF(D71&lt;&gt;"",VLOOKUP(D71,'1.所有分校人事明细档案'!$F$2:$BD$200,2,0),"")</f>
        <v/>
      </c>
      <c r="G71" s="48" t="str">
        <f>IF(D71&lt;&gt;"",VLOOKUP(D71,'1.所有分校人事明细档案'!$F$2:$BD$200,43,0),"")</f>
        <v/>
      </c>
      <c r="H71" s="48" t="str">
        <f t="shared" si="2"/>
        <v/>
      </c>
      <c r="I71" s="143" t="str">
        <f>IF(D71&lt;&gt;"",VLOOKUP(D71,'1.所有分校人事明细档案'!$F$2:$BD$200,12,0),"")</f>
        <v/>
      </c>
      <c r="J71" s="145"/>
      <c r="K71" s="154"/>
      <c r="L71" s="155"/>
      <c r="M71" s="155"/>
      <c r="N71" s="155"/>
      <c r="O71" s="154"/>
      <c r="P71" s="154"/>
      <c r="Q71" s="154"/>
      <c r="R71" s="54"/>
      <c r="X71" s="53">
        <f t="shared" si="3"/>
        <v>0</v>
      </c>
    </row>
    <row r="72" spans="1:24" ht="14.25" customHeight="1">
      <c r="A72" s="48" t="str">
        <f>IF(D72&lt;&gt;"",人事封面!$B$2,"")</f>
        <v/>
      </c>
      <c r="B72" s="144"/>
      <c r="C72" s="145"/>
      <c r="D72" s="144"/>
      <c r="E72" s="145"/>
      <c r="F72" s="52" t="str">
        <f>IF(D72&lt;&gt;"",VLOOKUP(D72,'1.所有分校人事明细档案'!$F$2:$BD$200,2,0),"")</f>
        <v/>
      </c>
      <c r="G72" s="48" t="str">
        <f>IF(D72&lt;&gt;"",VLOOKUP(D72,'1.所有分校人事明细档案'!$F$2:$BD$200,43,0),"")</f>
        <v/>
      </c>
      <c r="H72" s="48" t="str">
        <f t="shared" si="2"/>
        <v/>
      </c>
      <c r="I72" s="143" t="str">
        <f>IF(D72&lt;&gt;"",VLOOKUP(D72,'1.所有分校人事明细档案'!$F$2:$BD$200,12,0),"")</f>
        <v/>
      </c>
      <c r="J72" s="145"/>
      <c r="K72" s="154"/>
      <c r="L72" s="155"/>
      <c r="M72" s="155"/>
      <c r="N72" s="155"/>
      <c r="O72" s="154"/>
      <c r="P72" s="154"/>
      <c r="Q72" s="154"/>
      <c r="R72" s="54"/>
      <c r="X72" s="53">
        <f t="shared" si="3"/>
        <v>0</v>
      </c>
    </row>
    <row r="73" spans="1:24" ht="14.25" customHeight="1">
      <c r="A73" s="48" t="str">
        <f>IF(D73&lt;&gt;"",人事封面!$B$2,"")</f>
        <v/>
      </c>
      <c r="B73" s="144"/>
      <c r="C73" s="145"/>
      <c r="D73" s="144"/>
      <c r="E73" s="145"/>
      <c r="F73" s="52" t="str">
        <f>IF(D73&lt;&gt;"",VLOOKUP(D73,'1.所有分校人事明细档案'!$F$2:$BD$200,2,0),"")</f>
        <v/>
      </c>
      <c r="G73" s="48" t="str">
        <f>IF(D73&lt;&gt;"",VLOOKUP(D73,'1.所有分校人事明细档案'!$F$2:$BD$200,43,0),"")</f>
        <v/>
      </c>
      <c r="H73" s="48" t="str">
        <f t="shared" si="2"/>
        <v/>
      </c>
      <c r="I73" s="143" t="str">
        <f>IF(D73&lt;&gt;"",VLOOKUP(D73,'1.所有分校人事明细档案'!$F$2:$BD$200,12,0),"")</f>
        <v/>
      </c>
      <c r="J73" s="145"/>
      <c r="K73" s="154"/>
      <c r="L73" s="155"/>
      <c r="M73" s="155"/>
      <c r="N73" s="155"/>
      <c r="O73" s="154"/>
      <c r="P73" s="154"/>
      <c r="Q73" s="154"/>
      <c r="R73" s="54"/>
      <c r="X73" s="53">
        <f t="shared" si="3"/>
        <v>0</v>
      </c>
    </row>
    <row r="74" spans="1:24" ht="14.25" customHeight="1">
      <c r="A74" s="48" t="str">
        <f>IF(D74&lt;&gt;"",人事封面!$B$2,"")</f>
        <v/>
      </c>
      <c r="B74" s="144"/>
      <c r="C74" s="145"/>
      <c r="D74" s="144"/>
      <c r="E74" s="145"/>
      <c r="F74" s="52" t="str">
        <f>IF(D74&lt;&gt;"",VLOOKUP(D74,'1.所有分校人事明细档案'!$F$2:$BD$200,2,0),"")</f>
        <v/>
      </c>
      <c r="G74" s="48" t="str">
        <f>IF(D74&lt;&gt;"",VLOOKUP(D74,'1.所有分校人事明细档案'!$F$2:$BD$200,43,0),"")</f>
        <v/>
      </c>
      <c r="H74" s="48" t="str">
        <f t="shared" si="2"/>
        <v/>
      </c>
      <c r="I74" s="143" t="str">
        <f>IF(D74&lt;&gt;"",VLOOKUP(D74,'1.所有分校人事明细档案'!$F$2:$BD$200,12,0),"")</f>
        <v/>
      </c>
      <c r="J74" s="145"/>
      <c r="K74" s="154"/>
      <c r="L74" s="155"/>
      <c r="M74" s="155"/>
      <c r="N74" s="155"/>
      <c r="O74" s="154"/>
      <c r="P74" s="154"/>
      <c r="Q74" s="154"/>
      <c r="R74" s="54"/>
      <c r="X74" s="53">
        <f t="shared" si="3"/>
        <v>0</v>
      </c>
    </row>
    <row r="75" spans="1:24" ht="14.25" customHeight="1">
      <c r="A75" s="48" t="str">
        <f>IF(D75&lt;&gt;"",人事封面!$B$2,"")</f>
        <v/>
      </c>
      <c r="B75" s="144"/>
      <c r="C75" s="145"/>
      <c r="D75" s="144"/>
      <c r="E75" s="145"/>
      <c r="F75" s="52" t="str">
        <f>IF(D75&lt;&gt;"",VLOOKUP(D75,'1.所有分校人事明细档案'!$F$2:$BD$200,2,0),"")</f>
        <v/>
      </c>
      <c r="G75" s="48" t="str">
        <f>IF(D75&lt;&gt;"",VLOOKUP(D75,'1.所有分校人事明细档案'!$F$2:$BD$200,43,0),"")</f>
        <v/>
      </c>
      <c r="H75" s="48" t="str">
        <f t="shared" si="2"/>
        <v/>
      </c>
      <c r="I75" s="143" t="str">
        <f>IF(D75&lt;&gt;"",VLOOKUP(D75,'1.所有分校人事明细档案'!$F$2:$BD$200,12,0),"")</f>
        <v/>
      </c>
      <c r="J75" s="145"/>
      <c r="K75" s="154"/>
      <c r="L75" s="155"/>
      <c r="M75" s="155"/>
      <c r="N75" s="155"/>
      <c r="O75" s="154"/>
      <c r="P75" s="154"/>
      <c r="Q75" s="154"/>
      <c r="R75" s="54"/>
      <c r="X75" s="53">
        <f t="shared" si="3"/>
        <v>0</v>
      </c>
    </row>
    <row r="76" spans="1:24" ht="14.25" customHeight="1">
      <c r="A76" s="48" t="str">
        <f>IF(D76&lt;&gt;"",人事封面!$B$2,"")</f>
        <v/>
      </c>
      <c r="B76" s="144"/>
      <c r="C76" s="145"/>
      <c r="D76" s="144"/>
      <c r="E76" s="145"/>
      <c r="F76" s="52" t="str">
        <f>IF(D76&lt;&gt;"",VLOOKUP(D76,'1.所有分校人事明细档案'!$F$2:$BD$200,2,0),"")</f>
        <v/>
      </c>
      <c r="G76" s="48" t="str">
        <f>IF(D76&lt;&gt;"",VLOOKUP(D76,'1.所有分校人事明细档案'!$F$2:$BD$200,43,0),"")</f>
        <v/>
      </c>
      <c r="H76" s="48" t="str">
        <f t="shared" si="2"/>
        <v/>
      </c>
      <c r="I76" s="143" t="str">
        <f>IF(D76&lt;&gt;"",VLOOKUP(D76,'1.所有分校人事明细档案'!$F$2:$BD$200,12,0),"")</f>
        <v/>
      </c>
      <c r="J76" s="145"/>
      <c r="K76" s="154"/>
      <c r="L76" s="155"/>
      <c r="M76" s="155"/>
      <c r="N76" s="155"/>
      <c r="O76" s="154"/>
      <c r="P76" s="154"/>
      <c r="Q76" s="154"/>
      <c r="R76" s="54"/>
      <c r="X76" s="53">
        <f t="shared" si="3"/>
        <v>0</v>
      </c>
    </row>
    <row r="77" spans="1:24" ht="14.25" customHeight="1">
      <c r="A77" s="48" t="str">
        <f>IF(D77&lt;&gt;"",人事封面!$B$2,"")</f>
        <v/>
      </c>
      <c r="B77" s="144"/>
      <c r="C77" s="145"/>
      <c r="D77" s="144"/>
      <c r="E77" s="145"/>
      <c r="F77" s="52" t="str">
        <f>IF(D77&lt;&gt;"",VLOOKUP(D77,'1.所有分校人事明细档案'!$F$2:$BD$200,2,0),"")</f>
        <v/>
      </c>
      <c r="G77" s="48" t="str">
        <f>IF(D77&lt;&gt;"",VLOOKUP(D77,'1.所有分校人事明细档案'!$F$2:$BD$200,43,0),"")</f>
        <v/>
      </c>
      <c r="H77" s="48" t="str">
        <f t="shared" si="2"/>
        <v/>
      </c>
      <c r="I77" s="143" t="str">
        <f>IF(D77&lt;&gt;"",VLOOKUP(D77,'1.所有分校人事明细档案'!$F$2:$BD$200,12,0),"")</f>
        <v/>
      </c>
      <c r="J77" s="145"/>
      <c r="K77" s="154"/>
      <c r="L77" s="155"/>
      <c r="M77" s="155"/>
      <c r="N77" s="155"/>
      <c r="O77" s="154"/>
      <c r="P77" s="154"/>
      <c r="Q77" s="154"/>
      <c r="R77" s="54"/>
      <c r="X77" s="53">
        <f t="shared" si="3"/>
        <v>0</v>
      </c>
    </row>
    <row r="78" spans="1:24" ht="14.25" customHeight="1">
      <c r="A78" s="48" t="str">
        <f>IF(D78&lt;&gt;"",人事封面!$B$2,"")</f>
        <v/>
      </c>
      <c r="B78" s="144"/>
      <c r="C78" s="145"/>
      <c r="D78" s="144"/>
      <c r="E78" s="145"/>
      <c r="F78" s="52" t="str">
        <f>IF(D78&lt;&gt;"",VLOOKUP(D78,'1.所有分校人事明细档案'!$F$2:$BD$200,2,0),"")</f>
        <v/>
      </c>
      <c r="G78" s="48" t="str">
        <f>IF(D78&lt;&gt;"",VLOOKUP(D78,'1.所有分校人事明细档案'!$F$2:$BD$200,43,0),"")</f>
        <v/>
      </c>
      <c r="H78" s="48" t="str">
        <f t="shared" si="2"/>
        <v/>
      </c>
      <c r="I78" s="143" t="str">
        <f>IF(D78&lt;&gt;"",VLOOKUP(D78,'1.所有分校人事明细档案'!$F$2:$BD$200,12,0),"")</f>
        <v/>
      </c>
      <c r="J78" s="145"/>
      <c r="K78" s="154"/>
      <c r="L78" s="155"/>
      <c r="M78" s="155"/>
      <c r="N78" s="155"/>
      <c r="O78" s="154"/>
      <c r="P78" s="154"/>
      <c r="Q78" s="154"/>
      <c r="R78" s="54"/>
      <c r="X78" s="53">
        <f t="shared" si="3"/>
        <v>0</v>
      </c>
    </row>
    <row r="79" spans="1:24" ht="14.25" customHeight="1">
      <c r="A79" s="48" t="str">
        <f>IF(D79&lt;&gt;"",人事封面!$B$2,"")</f>
        <v/>
      </c>
      <c r="B79" s="144"/>
      <c r="C79" s="145"/>
      <c r="D79" s="144"/>
      <c r="E79" s="145"/>
      <c r="F79" s="52" t="str">
        <f>IF(D79&lt;&gt;"",VLOOKUP(D79,'1.所有分校人事明细档案'!$F$2:$BD$200,2,0),"")</f>
        <v/>
      </c>
      <c r="G79" s="48" t="str">
        <f>IF(D79&lt;&gt;"",VLOOKUP(D79,'1.所有分校人事明细档案'!$F$2:$BD$200,43,0),"")</f>
        <v/>
      </c>
      <c r="H79" s="48" t="str">
        <f t="shared" si="2"/>
        <v/>
      </c>
      <c r="I79" s="143" t="str">
        <f>IF(D79&lt;&gt;"",VLOOKUP(D79,'1.所有分校人事明细档案'!$F$2:$BD$200,12,0),"")</f>
        <v/>
      </c>
      <c r="J79" s="145"/>
      <c r="K79" s="154"/>
      <c r="L79" s="155"/>
      <c r="M79" s="155"/>
      <c r="N79" s="155"/>
      <c r="O79" s="154"/>
      <c r="P79" s="154"/>
      <c r="Q79" s="154"/>
      <c r="R79" s="54"/>
      <c r="X79" s="53">
        <f t="shared" si="3"/>
        <v>0</v>
      </c>
    </row>
    <row r="80" spans="1:24" ht="14.25" customHeight="1">
      <c r="A80" s="48" t="str">
        <f>IF(D80&lt;&gt;"",人事封面!$B$2,"")</f>
        <v/>
      </c>
      <c r="B80" s="144"/>
      <c r="C80" s="145"/>
      <c r="D80" s="144"/>
      <c r="E80" s="145"/>
      <c r="F80" s="52" t="str">
        <f>IF(D80&lt;&gt;"",VLOOKUP(D80,'1.所有分校人事明细档案'!$F$2:$BD$200,2,0),"")</f>
        <v/>
      </c>
      <c r="G80" s="48" t="str">
        <f>IF(D80&lt;&gt;"",VLOOKUP(D80,'1.所有分校人事明细档案'!$F$2:$BD$200,43,0),"")</f>
        <v/>
      </c>
      <c r="H80" s="48" t="str">
        <f t="shared" si="2"/>
        <v/>
      </c>
      <c r="I80" s="143" t="str">
        <f>IF(D80&lt;&gt;"",VLOOKUP(D80,'1.所有分校人事明细档案'!$F$2:$BD$200,12,0),"")</f>
        <v/>
      </c>
      <c r="J80" s="145"/>
      <c r="K80" s="154"/>
      <c r="L80" s="155"/>
      <c r="M80" s="155"/>
      <c r="N80" s="155"/>
      <c r="O80" s="154"/>
      <c r="P80" s="154"/>
      <c r="Q80" s="154"/>
      <c r="R80" s="54"/>
      <c r="X80" s="53">
        <f t="shared" si="3"/>
        <v>0</v>
      </c>
    </row>
    <row r="81" spans="1:24" ht="14.25" customHeight="1">
      <c r="A81" s="48" t="str">
        <f>IF(D81&lt;&gt;"",人事封面!$B$2,"")</f>
        <v/>
      </c>
      <c r="B81" s="144"/>
      <c r="C81" s="145"/>
      <c r="D81" s="144"/>
      <c r="E81" s="145"/>
      <c r="F81" s="52" t="str">
        <f>IF(D81&lt;&gt;"",VLOOKUP(D81,'1.所有分校人事明细档案'!$F$2:$BD$200,2,0),"")</f>
        <v/>
      </c>
      <c r="G81" s="48" t="str">
        <f>IF(D81&lt;&gt;"",VLOOKUP(D81,'1.所有分校人事明细档案'!$F$2:$BD$200,43,0),"")</f>
        <v/>
      </c>
      <c r="H81" s="48" t="str">
        <f t="shared" si="2"/>
        <v/>
      </c>
      <c r="I81" s="143" t="str">
        <f>IF(D81&lt;&gt;"",VLOOKUP(D81,'1.所有分校人事明细档案'!$F$2:$BD$200,12,0),"")</f>
        <v/>
      </c>
      <c r="J81" s="145"/>
      <c r="K81" s="154"/>
      <c r="L81" s="155"/>
      <c r="M81" s="155"/>
      <c r="N81" s="155"/>
      <c r="O81" s="154"/>
      <c r="P81" s="154"/>
      <c r="Q81" s="154"/>
      <c r="R81" s="54"/>
      <c r="X81" s="53">
        <f t="shared" si="3"/>
        <v>0</v>
      </c>
    </row>
    <row r="82" spans="1:24" ht="14.25" customHeight="1">
      <c r="A82" s="48" t="str">
        <f>IF(D82&lt;&gt;"",人事封面!$B$2,"")</f>
        <v/>
      </c>
      <c r="B82" s="144"/>
      <c r="C82" s="145"/>
      <c r="D82" s="144"/>
      <c r="E82" s="145"/>
      <c r="F82" s="52" t="str">
        <f>IF(D82&lt;&gt;"",VLOOKUP(D82,'1.所有分校人事明细档案'!$F$2:$BD$200,2,0),"")</f>
        <v/>
      </c>
      <c r="G82" s="48" t="str">
        <f>IF(D82&lt;&gt;"",VLOOKUP(D82,'1.所有分校人事明细档案'!$F$2:$BD$200,43,0),"")</f>
        <v/>
      </c>
      <c r="H82" s="48" t="str">
        <f t="shared" si="2"/>
        <v/>
      </c>
      <c r="I82" s="143" t="str">
        <f>IF(D82&lt;&gt;"",VLOOKUP(D82,'1.所有分校人事明细档案'!$F$2:$BD$200,12,0),"")</f>
        <v/>
      </c>
      <c r="J82" s="145"/>
      <c r="K82" s="154"/>
      <c r="L82" s="155"/>
      <c r="M82" s="155"/>
      <c r="N82" s="155"/>
      <c r="O82" s="154"/>
      <c r="P82" s="154"/>
      <c r="Q82" s="154"/>
      <c r="R82" s="54"/>
      <c r="X82" s="53">
        <f t="shared" si="3"/>
        <v>0</v>
      </c>
    </row>
    <row r="83" spans="1:24" ht="14.25" customHeight="1">
      <c r="A83" s="48" t="str">
        <f>IF(D83&lt;&gt;"",人事封面!$B$2,"")</f>
        <v/>
      </c>
      <c r="B83" s="144"/>
      <c r="C83" s="145"/>
      <c r="D83" s="144"/>
      <c r="E83" s="145"/>
      <c r="F83" s="52" t="str">
        <f>IF(D83&lt;&gt;"",VLOOKUP(D83,'1.所有分校人事明细档案'!$F$2:$BD$200,2,0),"")</f>
        <v/>
      </c>
      <c r="G83" s="48" t="str">
        <f>IF(D83&lt;&gt;"",VLOOKUP(D83,'1.所有分校人事明细档案'!$F$2:$BD$200,43,0),"")</f>
        <v/>
      </c>
      <c r="H83" s="48" t="str">
        <f t="shared" si="2"/>
        <v/>
      </c>
      <c r="I83" s="143" t="str">
        <f>IF(D83&lt;&gt;"",VLOOKUP(D83,'1.所有分校人事明细档案'!$F$2:$BD$200,12,0),"")</f>
        <v/>
      </c>
      <c r="J83" s="145"/>
      <c r="K83" s="154"/>
      <c r="L83" s="155"/>
      <c r="M83" s="155"/>
      <c r="N83" s="155"/>
      <c r="O83" s="154"/>
      <c r="P83" s="154"/>
      <c r="Q83" s="154"/>
      <c r="R83" s="54"/>
      <c r="X83" s="53">
        <f t="shared" si="3"/>
        <v>0</v>
      </c>
    </row>
    <row r="84" spans="1:24" ht="14.25" customHeight="1">
      <c r="A84" s="48" t="str">
        <f>IF(D84&lt;&gt;"",人事封面!$B$2,"")</f>
        <v/>
      </c>
      <c r="B84" s="144"/>
      <c r="C84" s="145"/>
      <c r="D84" s="144"/>
      <c r="E84" s="145"/>
      <c r="F84" s="52" t="str">
        <f>IF(D84&lt;&gt;"",VLOOKUP(D84,'1.所有分校人事明细档案'!$F$2:$BD$200,2,0),"")</f>
        <v/>
      </c>
      <c r="G84" s="48" t="str">
        <f>IF(D84&lt;&gt;"",VLOOKUP(D84,'1.所有分校人事明细档案'!$F$2:$BD$200,43,0),"")</f>
        <v/>
      </c>
      <c r="H84" s="48" t="str">
        <f t="shared" si="2"/>
        <v/>
      </c>
      <c r="I84" s="143" t="str">
        <f>IF(D84&lt;&gt;"",VLOOKUP(D84,'1.所有分校人事明细档案'!$F$2:$BD$200,12,0),"")</f>
        <v/>
      </c>
      <c r="J84" s="145"/>
      <c r="K84" s="154"/>
      <c r="L84" s="155"/>
      <c r="M84" s="155"/>
      <c r="N84" s="155"/>
      <c r="O84" s="154"/>
      <c r="P84" s="154"/>
      <c r="Q84" s="154"/>
      <c r="R84" s="54"/>
      <c r="X84" s="53">
        <f t="shared" si="3"/>
        <v>0</v>
      </c>
    </row>
    <row r="85" spans="1:24" ht="14.25" customHeight="1">
      <c r="A85" s="48" t="str">
        <f>IF(D85&lt;&gt;"",人事封面!$B$2,"")</f>
        <v/>
      </c>
      <c r="B85" s="144"/>
      <c r="C85" s="145"/>
      <c r="D85" s="144"/>
      <c r="E85" s="145"/>
      <c r="F85" s="52" t="str">
        <f>IF(D85&lt;&gt;"",VLOOKUP(D85,'1.所有分校人事明细档案'!$F$2:$BD$200,2,0),"")</f>
        <v/>
      </c>
      <c r="G85" s="48" t="str">
        <f>IF(D85&lt;&gt;"",VLOOKUP(D85,'1.所有分校人事明细档案'!$F$2:$BD$200,43,0),"")</f>
        <v/>
      </c>
      <c r="H85" s="48" t="str">
        <f t="shared" si="2"/>
        <v/>
      </c>
      <c r="I85" s="143" t="str">
        <f>IF(D85&lt;&gt;"",VLOOKUP(D85,'1.所有分校人事明细档案'!$F$2:$BD$200,12,0),"")</f>
        <v/>
      </c>
      <c r="J85" s="145"/>
      <c r="K85" s="154"/>
      <c r="L85" s="155"/>
      <c r="M85" s="155"/>
      <c r="N85" s="155"/>
      <c r="O85" s="154"/>
      <c r="P85" s="154"/>
      <c r="Q85" s="154"/>
      <c r="R85" s="54"/>
      <c r="X85" s="53">
        <f t="shared" si="3"/>
        <v>0</v>
      </c>
    </row>
    <row r="86" spans="1:24" ht="14.25" customHeight="1">
      <c r="A86" s="48" t="str">
        <f>IF(D86&lt;&gt;"",人事封面!$B$2,"")</f>
        <v/>
      </c>
      <c r="B86" s="144"/>
      <c r="C86" s="145"/>
      <c r="D86" s="144"/>
      <c r="E86" s="145"/>
      <c r="F86" s="52" t="str">
        <f>IF(D86&lt;&gt;"",VLOOKUP(D86,'1.所有分校人事明细档案'!$F$2:$BD$200,2,0),"")</f>
        <v/>
      </c>
      <c r="G86" s="48" t="str">
        <f>IF(D86&lt;&gt;"",VLOOKUP(D86,'1.所有分校人事明细档案'!$F$2:$BD$200,43,0),"")</f>
        <v/>
      </c>
      <c r="H86" s="48" t="str">
        <f t="shared" si="2"/>
        <v/>
      </c>
      <c r="I86" s="143" t="str">
        <f>IF(D86&lt;&gt;"",VLOOKUP(D86,'1.所有分校人事明细档案'!$F$2:$BD$200,12,0),"")</f>
        <v/>
      </c>
      <c r="J86" s="145"/>
      <c r="K86" s="154"/>
      <c r="L86" s="155"/>
      <c r="M86" s="155"/>
      <c r="N86" s="155"/>
      <c r="O86" s="154"/>
      <c r="P86" s="154"/>
      <c r="Q86" s="154"/>
      <c r="R86" s="54"/>
      <c r="X86" s="53">
        <f t="shared" si="3"/>
        <v>0</v>
      </c>
    </row>
    <row r="87" spans="1:24" ht="14.25" customHeight="1">
      <c r="A87" s="48" t="str">
        <f>IF(D87&lt;&gt;"",人事封面!$B$2,"")</f>
        <v/>
      </c>
      <c r="B87" s="144"/>
      <c r="C87" s="145"/>
      <c r="D87" s="144"/>
      <c r="E87" s="145"/>
      <c r="F87" s="52" t="str">
        <f>IF(D87&lt;&gt;"",VLOOKUP(D87,'1.所有分校人事明细档案'!$F$2:$BD$200,2,0),"")</f>
        <v/>
      </c>
      <c r="G87" s="48" t="str">
        <f>IF(D87&lt;&gt;"",VLOOKUP(D87,'1.所有分校人事明细档案'!$F$2:$BD$200,43,0),"")</f>
        <v/>
      </c>
      <c r="H87" s="48" t="str">
        <f t="shared" si="2"/>
        <v/>
      </c>
      <c r="I87" s="143" t="str">
        <f>IF(D87&lt;&gt;"",VLOOKUP(D87,'1.所有分校人事明细档案'!$F$2:$BD$200,12,0),"")</f>
        <v/>
      </c>
      <c r="J87" s="145"/>
      <c r="K87" s="154"/>
      <c r="L87" s="155"/>
      <c r="M87" s="155"/>
      <c r="N87" s="155"/>
      <c r="O87" s="154"/>
      <c r="P87" s="154"/>
      <c r="Q87" s="154"/>
      <c r="R87" s="54"/>
      <c r="X87" s="53">
        <f t="shared" si="3"/>
        <v>0</v>
      </c>
    </row>
    <row r="88" spans="1:24" ht="14.25" customHeight="1">
      <c r="A88" s="48" t="str">
        <f>IF(D88&lt;&gt;"",人事封面!$B$2,"")</f>
        <v/>
      </c>
      <c r="B88" s="144"/>
      <c r="C88" s="145"/>
      <c r="D88" s="144"/>
      <c r="E88" s="145"/>
      <c r="F88" s="52" t="str">
        <f>IF(D88&lt;&gt;"",VLOOKUP(D88,'1.所有分校人事明细档案'!$F$2:$BD$200,2,0),"")</f>
        <v/>
      </c>
      <c r="G88" s="48" t="str">
        <f>IF(D88&lt;&gt;"",VLOOKUP(D88,'1.所有分校人事明细档案'!$F$2:$BD$200,43,0),"")</f>
        <v/>
      </c>
      <c r="H88" s="48" t="str">
        <f t="shared" si="2"/>
        <v/>
      </c>
      <c r="I88" s="143" t="str">
        <f>IF(D88&lt;&gt;"",VLOOKUP(D88,'1.所有分校人事明细档案'!$F$2:$BD$200,12,0),"")</f>
        <v/>
      </c>
      <c r="J88" s="145"/>
      <c r="K88" s="154"/>
      <c r="L88" s="155"/>
      <c r="M88" s="155"/>
      <c r="N88" s="155"/>
      <c r="O88" s="154"/>
      <c r="P88" s="154"/>
      <c r="Q88" s="154"/>
      <c r="R88" s="54"/>
      <c r="X88" s="53">
        <f t="shared" si="3"/>
        <v>0</v>
      </c>
    </row>
    <row r="89" spans="1:24" ht="14.25" customHeight="1">
      <c r="A89" s="48" t="str">
        <f>IF(D89&lt;&gt;"",人事封面!$B$2,"")</f>
        <v/>
      </c>
      <c r="B89" s="144"/>
      <c r="C89" s="145"/>
      <c r="D89" s="144"/>
      <c r="E89" s="145"/>
      <c r="F89" s="52" t="str">
        <f>IF(D89&lt;&gt;"",VLOOKUP(D89,'1.所有分校人事明细档案'!$F$2:$BD$200,2,0),"")</f>
        <v/>
      </c>
      <c r="G89" s="48" t="str">
        <f>IF(D89&lt;&gt;"",VLOOKUP(D89,'1.所有分校人事明细档案'!$F$2:$BD$200,43,0),"")</f>
        <v/>
      </c>
      <c r="H89" s="48" t="str">
        <f t="shared" si="2"/>
        <v/>
      </c>
      <c r="I89" s="143" t="str">
        <f>IF(D89&lt;&gt;"",VLOOKUP(D89,'1.所有分校人事明细档案'!$F$2:$BD$200,12,0),"")</f>
        <v/>
      </c>
      <c r="J89" s="145"/>
      <c r="K89" s="154"/>
      <c r="L89" s="155"/>
      <c r="M89" s="155"/>
      <c r="N89" s="155"/>
      <c r="O89" s="154"/>
      <c r="P89" s="154"/>
      <c r="Q89" s="154"/>
      <c r="R89" s="54"/>
      <c r="X89" s="53">
        <f t="shared" si="3"/>
        <v>0</v>
      </c>
    </row>
    <row r="90" spans="1:24" ht="14.25" customHeight="1">
      <c r="A90" s="48" t="str">
        <f>IF(D90&lt;&gt;"",人事封面!$B$2,"")</f>
        <v/>
      </c>
      <c r="B90" s="144"/>
      <c r="C90" s="145"/>
      <c r="D90" s="144"/>
      <c r="E90" s="145"/>
      <c r="F90" s="52" t="str">
        <f>IF(D90&lt;&gt;"",VLOOKUP(D90,'1.所有分校人事明细档案'!$F$2:$BD$200,2,0),"")</f>
        <v/>
      </c>
      <c r="G90" s="48" t="str">
        <f>IF(D90&lt;&gt;"",VLOOKUP(D90,'1.所有分校人事明细档案'!$F$2:$BD$200,43,0),"")</f>
        <v/>
      </c>
      <c r="H90" s="48" t="str">
        <f t="shared" si="2"/>
        <v/>
      </c>
      <c r="I90" s="143" t="str">
        <f>IF(D90&lt;&gt;"",VLOOKUP(D90,'1.所有分校人事明细档案'!$F$2:$BD$200,12,0),"")</f>
        <v/>
      </c>
      <c r="J90" s="145"/>
      <c r="K90" s="154"/>
      <c r="L90" s="155"/>
      <c r="M90" s="155"/>
      <c r="N90" s="155"/>
      <c r="O90" s="154"/>
      <c r="P90" s="154"/>
      <c r="Q90" s="154"/>
      <c r="R90" s="54"/>
      <c r="X90" s="53">
        <f t="shared" si="3"/>
        <v>0</v>
      </c>
    </row>
    <row r="91" spans="1:24" ht="14.25" customHeight="1">
      <c r="A91" s="48" t="str">
        <f>IF(D91&lt;&gt;"",人事封面!$B$2,"")</f>
        <v/>
      </c>
      <c r="B91" s="144"/>
      <c r="C91" s="145"/>
      <c r="D91" s="144"/>
      <c r="E91" s="145"/>
      <c r="F91" s="52" t="str">
        <f>IF(D91&lt;&gt;"",VLOOKUP(D91,'1.所有分校人事明细档案'!$F$2:$BD$200,2,0),"")</f>
        <v/>
      </c>
      <c r="G91" s="48" t="str">
        <f>IF(D91&lt;&gt;"",VLOOKUP(D91,'1.所有分校人事明细档案'!$F$2:$BD$200,43,0),"")</f>
        <v/>
      </c>
      <c r="H91" s="48" t="str">
        <f t="shared" si="2"/>
        <v/>
      </c>
      <c r="I91" s="143" t="str">
        <f>IF(D91&lt;&gt;"",VLOOKUP(D91,'1.所有分校人事明细档案'!$F$2:$BD$200,12,0),"")</f>
        <v/>
      </c>
      <c r="J91" s="145"/>
      <c r="K91" s="154"/>
      <c r="L91" s="155"/>
      <c r="M91" s="155"/>
      <c r="N91" s="155"/>
      <c r="O91" s="154"/>
      <c r="P91" s="154"/>
      <c r="Q91" s="154"/>
      <c r="R91" s="54"/>
      <c r="X91" s="53">
        <f t="shared" si="3"/>
        <v>0</v>
      </c>
    </row>
    <row r="92" spans="1:24" ht="14.25" customHeight="1">
      <c r="A92" s="48" t="str">
        <f>IF(D92&lt;&gt;"",人事封面!$B$2,"")</f>
        <v/>
      </c>
      <c r="B92" s="144"/>
      <c r="C92" s="145"/>
      <c r="D92" s="144"/>
      <c r="E92" s="145"/>
      <c r="F92" s="52" t="str">
        <f>IF(D92&lt;&gt;"",VLOOKUP(D92,'1.所有分校人事明细档案'!$F$2:$BD$200,2,0),"")</f>
        <v/>
      </c>
      <c r="G92" s="48" t="str">
        <f>IF(D92&lt;&gt;"",VLOOKUP(D92,'1.所有分校人事明细档案'!$F$2:$BD$200,43,0),"")</f>
        <v/>
      </c>
      <c r="H92" s="48" t="str">
        <f t="shared" si="2"/>
        <v/>
      </c>
      <c r="I92" s="143" t="str">
        <f>IF(D92&lt;&gt;"",VLOOKUP(D92,'1.所有分校人事明细档案'!$F$2:$BD$200,12,0),"")</f>
        <v/>
      </c>
      <c r="J92" s="145"/>
      <c r="K92" s="154"/>
      <c r="L92" s="155"/>
      <c r="M92" s="155"/>
      <c r="N92" s="155"/>
      <c r="O92" s="154"/>
      <c r="P92" s="154"/>
      <c r="Q92" s="154"/>
      <c r="R92" s="54"/>
      <c r="X92" s="53">
        <f t="shared" si="3"/>
        <v>0</v>
      </c>
    </row>
    <row r="93" spans="1:24" ht="14.25" customHeight="1">
      <c r="A93" s="48" t="str">
        <f>IF(D93&lt;&gt;"",人事封面!$B$2,"")</f>
        <v/>
      </c>
      <c r="B93" s="144"/>
      <c r="C93" s="145"/>
      <c r="D93" s="144"/>
      <c r="E93" s="145"/>
      <c r="F93" s="52" t="str">
        <f>IF(D93&lt;&gt;"",VLOOKUP(D93,'1.所有分校人事明细档案'!$F$2:$BD$200,2,0),"")</f>
        <v/>
      </c>
      <c r="G93" s="48" t="str">
        <f>IF(D93&lt;&gt;"",VLOOKUP(D93,'1.所有分校人事明细档案'!$F$2:$BD$200,43,0),"")</f>
        <v/>
      </c>
      <c r="H93" s="48" t="str">
        <f t="shared" si="2"/>
        <v/>
      </c>
      <c r="I93" s="143" t="str">
        <f>IF(D93&lt;&gt;"",VLOOKUP(D93,'1.所有分校人事明细档案'!$F$2:$BD$200,12,0),"")</f>
        <v/>
      </c>
      <c r="J93" s="145"/>
      <c r="K93" s="154"/>
      <c r="L93" s="155"/>
      <c r="M93" s="155"/>
      <c r="N93" s="155"/>
      <c r="O93" s="154"/>
      <c r="P93" s="154"/>
      <c r="Q93" s="154"/>
      <c r="R93" s="54"/>
      <c r="X93" s="53">
        <f t="shared" si="3"/>
        <v>0</v>
      </c>
    </row>
    <row r="94" spans="1:24" ht="14.25" customHeight="1">
      <c r="A94" s="48" t="str">
        <f>IF(D94&lt;&gt;"",人事封面!$B$2,"")</f>
        <v/>
      </c>
      <c r="B94" s="144"/>
      <c r="C94" s="145"/>
      <c r="D94" s="144"/>
      <c r="E94" s="145"/>
      <c r="F94" s="52" t="str">
        <f>IF(D94&lt;&gt;"",VLOOKUP(D94,'1.所有分校人事明细档案'!$F$2:$BD$200,2,0),"")</f>
        <v/>
      </c>
      <c r="G94" s="48" t="str">
        <f>IF(D94&lt;&gt;"",VLOOKUP(D94,'1.所有分校人事明细档案'!$F$2:$BD$200,43,0),"")</f>
        <v/>
      </c>
      <c r="H94" s="48" t="str">
        <f t="shared" si="2"/>
        <v/>
      </c>
      <c r="I94" s="143" t="str">
        <f>IF(D94&lt;&gt;"",VLOOKUP(D94,'1.所有分校人事明细档案'!$F$2:$BD$200,12,0),"")</f>
        <v/>
      </c>
      <c r="J94" s="145"/>
      <c r="K94" s="154"/>
      <c r="L94" s="155"/>
      <c r="M94" s="155"/>
      <c r="N94" s="155"/>
      <c r="O94" s="154"/>
      <c r="P94" s="154"/>
      <c r="Q94" s="154"/>
      <c r="R94" s="54"/>
      <c r="X94" s="53">
        <f t="shared" si="3"/>
        <v>0</v>
      </c>
    </row>
    <row r="95" spans="1:24" ht="14.25" customHeight="1">
      <c r="A95" s="48" t="str">
        <f>IF(D95&lt;&gt;"",人事封面!$B$2,"")</f>
        <v/>
      </c>
      <c r="B95" s="144"/>
      <c r="C95" s="145"/>
      <c r="D95" s="144"/>
      <c r="E95" s="145"/>
      <c r="F95" s="52" t="str">
        <f>IF(D95&lt;&gt;"",VLOOKUP(D95,'1.所有分校人事明细档案'!$F$2:$BD$200,2,0),"")</f>
        <v/>
      </c>
      <c r="G95" s="48" t="str">
        <f>IF(D95&lt;&gt;"",VLOOKUP(D95,'1.所有分校人事明细档案'!$F$2:$BD$200,43,0),"")</f>
        <v/>
      </c>
      <c r="H95" s="48" t="str">
        <f t="shared" si="2"/>
        <v/>
      </c>
      <c r="I95" s="143" t="str">
        <f>IF(D95&lt;&gt;"",VLOOKUP(D95,'1.所有分校人事明细档案'!$F$2:$BD$200,12,0),"")</f>
        <v/>
      </c>
      <c r="J95" s="145"/>
      <c r="K95" s="154"/>
      <c r="L95" s="155"/>
      <c r="M95" s="155"/>
      <c r="N95" s="155"/>
      <c r="O95" s="154"/>
      <c r="P95" s="154"/>
      <c r="Q95" s="154"/>
      <c r="R95" s="54"/>
      <c r="X95" s="53">
        <f t="shared" si="3"/>
        <v>0</v>
      </c>
    </row>
    <row r="96" spans="1:24" ht="14.25" customHeight="1">
      <c r="A96" s="48" t="str">
        <f>IF(D96&lt;&gt;"",人事封面!$B$2,"")</f>
        <v/>
      </c>
      <c r="B96" s="144"/>
      <c r="C96" s="145"/>
      <c r="D96" s="144"/>
      <c r="E96" s="145"/>
      <c r="F96" s="52" t="str">
        <f>IF(D96&lt;&gt;"",VLOOKUP(D96,'1.所有分校人事明细档案'!$F$2:$BD$200,2,0),"")</f>
        <v/>
      </c>
      <c r="G96" s="48" t="str">
        <f>IF(D96&lt;&gt;"",VLOOKUP(D96,'1.所有分校人事明细档案'!$F$2:$BD$200,43,0),"")</f>
        <v/>
      </c>
      <c r="H96" s="48" t="str">
        <f t="shared" si="2"/>
        <v/>
      </c>
      <c r="I96" s="143" t="str">
        <f>IF(D96&lt;&gt;"",VLOOKUP(D96,'1.所有分校人事明细档案'!$F$2:$BD$200,12,0),"")</f>
        <v/>
      </c>
      <c r="J96" s="145"/>
      <c r="K96" s="154"/>
      <c r="L96" s="155"/>
      <c r="M96" s="155"/>
      <c r="N96" s="155"/>
      <c r="O96" s="154"/>
      <c r="P96" s="154"/>
      <c r="Q96" s="154"/>
      <c r="R96" s="54"/>
      <c r="X96" s="53">
        <f t="shared" si="3"/>
        <v>0</v>
      </c>
    </row>
    <row r="97" spans="1:24" ht="14.25" customHeight="1">
      <c r="A97" s="48" t="str">
        <f>IF(D97&lt;&gt;"",人事封面!$B$2,"")</f>
        <v/>
      </c>
      <c r="B97" s="144"/>
      <c r="C97" s="145"/>
      <c r="D97" s="144"/>
      <c r="E97" s="145"/>
      <c r="F97" s="52" t="str">
        <f>IF(D97&lt;&gt;"",VLOOKUP(D97,'1.所有分校人事明细档案'!$F$2:$BD$200,2,0),"")</f>
        <v/>
      </c>
      <c r="G97" s="48" t="str">
        <f>IF(D97&lt;&gt;"",VLOOKUP(D97,'1.所有分校人事明细档案'!$F$2:$BD$200,43,0),"")</f>
        <v/>
      </c>
      <c r="H97" s="48" t="str">
        <f t="shared" si="2"/>
        <v/>
      </c>
      <c r="I97" s="143" t="str">
        <f>IF(D97&lt;&gt;"",VLOOKUP(D97,'1.所有分校人事明细档案'!$F$2:$BD$200,12,0),"")</f>
        <v/>
      </c>
      <c r="J97" s="145"/>
      <c r="K97" s="154"/>
      <c r="L97" s="155"/>
      <c r="M97" s="155"/>
      <c r="N97" s="155"/>
      <c r="O97" s="154"/>
      <c r="P97" s="154"/>
      <c r="Q97" s="154"/>
      <c r="R97" s="54"/>
      <c r="X97" s="53">
        <f t="shared" si="3"/>
        <v>0</v>
      </c>
    </row>
    <row r="98" spans="1:24" ht="14.25" customHeight="1">
      <c r="A98" s="48" t="str">
        <f>IF(D98&lt;&gt;"",人事封面!$B$2,"")</f>
        <v/>
      </c>
      <c r="B98" s="144"/>
      <c r="C98" s="145"/>
      <c r="D98" s="144"/>
      <c r="E98" s="145"/>
      <c r="F98" s="52" t="str">
        <f>IF(D98&lt;&gt;"",VLOOKUP(D98,'1.所有分校人事明细档案'!$F$2:$BD$200,2,0),"")</f>
        <v/>
      </c>
      <c r="G98" s="48" t="str">
        <f>IF(D98&lt;&gt;"",VLOOKUP(D98,'1.所有分校人事明细档案'!$F$2:$BD$200,43,0),"")</f>
        <v/>
      </c>
      <c r="H98" s="48" t="str">
        <f t="shared" si="2"/>
        <v/>
      </c>
      <c r="I98" s="143" t="str">
        <f>IF(D98&lt;&gt;"",VLOOKUP(D98,'1.所有分校人事明细档案'!$F$2:$BD$200,12,0),"")</f>
        <v/>
      </c>
      <c r="J98" s="145"/>
      <c r="K98" s="154"/>
      <c r="L98" s="155"/>
      <c r="M98" s="155"/>
      <c r="N98" s="155"/>
      <c r="O98" s="154"/>
      <c r="P98" s="154"/>
      <c r="Q98" s="154"/>
      <c r="R98" s="54"/>
      <c r="X98" s="53">
        <f t="shared" si="3"/>
        <v>0</v>
      </c>
    </row>
    <row r="99" spans="1:24" ht="14.25" customHeight="1">
      <c r="A99" s="48" t="str">
        <f>IF(D99&lt;&gt;"",人事封面!$B$2,"")</f>
        <v/>
      </c>
      <c r="B99" s="144"/>
      <c r="C99" s="145"/>
      <c r="D99" s="144"/>
      <c r="E99" s="145"/>
      <c r="F99" s="52" t="str">
        <f>IF(D99&lt;&gt;"",VLOOKUP(D99,'1.所有分校人事明细档案'!$F$2:$BD$200,2,0),"")</f>
        <v/>
      </c>
      <c r="G99" s="48" t="str">
        <f>IF(D99&lt;&gt;"",VLOOKUP(D99,'1.所有分校人事明细档案'!$F$2:$BD$200,43,0),"")</f>
        <v/>
      </c>
      <c r="H99" s="48" t="str">
        <f t="shared" si="2"/>
        <v/>
      </c>
      <c r="I99" s="143" t="str">
        <f>IF(D99&lt;&gt;"",VLOOKUP(D99,'1.所有分校人事明细档案'!$F$2:$BD$200,12,0),"")</f>
        <v/>
      </c>
      <c r="J99" s="145"/>
      <c r="K99" s="154"/>
      <c r="L99" s="155"/>
      <c r="M99" s="155"/>
      <c r="N99" s="155"/>
      <c r="O99" s="154"/>
      <c r="P99" s="154"/>
      <c r="Q99" s="154"/>
      <c r="R99" s="54"/>
      <c r="X99" s="53">
        <f t="shared" si="3"/>
        <v>0</v>
      </c>
    </row>
    <row r="100" spans="1:24" ht="14.25" customHeight="1">
      <c r="A100" s="48" t="str">
        <f>IF(D100&lt;&gt;"",人事封面!$B$2,"")</f>
        <v/>
      </c>
      <c r="B100" s="144"/>
      <c r="C100" s="145"/>
      <c r="D100" s="144"/>
      <c r="E100" s="145"/>
      <c r="F100" s="52" t="str">
        <f>IF(D100&lt;&gt;"",VLOOKUP(D100,'1.所有分校人事明细档案'!$F$2:$BD$200,2,0),"")</f>
        <v/>
      </c>
      <c r="G100" s="48" t="str">
        <f>IF(D100&lt;&gt;"",VLOOKUP(D100,'1.所有分校人事明细档案'!$F$2:$BD$200,43,0),"")</f>
        <v/>
      </c>
      <c r="H100" s="48" t="str">
        <f t="shared" si="2"/>
        <v/>
      </c>
      <c r="I100" s="143" t="str">
        <f>IF(D100&lt;&gt;"",VLOOKUP(D100,'1.所有分校人事明细档案'!$F$2:$BD$200,12,0),"")</f>
        <v/>
      </c>
      <c r="J100" s="145"/>
      <c r="K100" s="154"/>
      <c r="L100" s="155"/>
      <c r="M100" s="155"/>
      <c r="N100" s="155"/>
      <c r="O100" s="154"/>
      <c r="P100" s="154"/>
      <c r="Q100" s="154"/>
      <c r="R100" s="54"/>
      <c r="X100" s="53">
        <f t="shared" si="3"/>
        <v>0</v>
      </c>
    </row>
    <row r="101" spans="1:24">
      <c r="X101" s="53">
        <f t="shared" si="3"/>
        <v>0</v>
      </c>
    </row>
  </sheetData>
  <sheetProtection password="CC21" sheet="1" autoFilter="0" pivotTables="0"/>
  <protectedRanges>
    <protectedRange sqref="J1:Q1048576" name="区域2"/>
    <protectedRange sqref="B1:E1048576" name="区域1"/>
  </protectedRanges>
  <mergeCells count="1">
    <mergeCell ref="A1:Q1"/>
  </mergeCells>
  <phoneticPr fontId="30" type="noConversion"/>
  <pageMargins left="0.69930555555555596" right="0.69930555555555596" top="0.75" bottom="0.75" header="0.3" footer="0.3"/>
  <pageSetup paperSize="9" orientation="portrait" horizontalDpi="200" verticalDpi="300" r:id="rId1"/>
</worksheet>
</file>

<file path=xl/worksheets/sheet15.xml><?xml version="1.0" encoding="utf-8"?>
<worksheet xmlns="http://schemas.openxmlformats.org/spreadsheetml/2006/main" xmlns:r="http://schemas.openxmlformats.org/officeDocument/2006/relationships">
  <dimension ref="A1:L33"/>
  <sheetViews>
    <sheetView workbookViewId="0">
      <pane xSplit="4" ySplit="3" topLeftCell="E4" activePane="bottomRight" state="frozen"/>
      <selection pane="topRight" activeCell="F1" sqref="F1"/>
      <selection pane="bottomLeft" activeCell="A5" sqref="A5"/>
      <selection pane="bottomRight" activeCell="D4" sqref="D4:D13"/>
    </sheetView>
  </sheetViews>
  <sheetFormatPr defaultRowHeight="21.95" customHeight="1"/>
  <cols>
    <col min="1" max="1" width="4.625" style="7" customWidth="1"/>
    <col min="2" max="2" width="10.875" style="7" customWidth="1"/>
    <col min="3" max="3" width="13.125" style="7" customWidth="1"/>
    <col min="4" max="4" width="6.75" style="7" customWidth="1"/>
    <col min="5" max="5" width="10.5" style="7" customWidth="1"/>
    <col min="6" max="6" width="16.625" style="233" customWidth="1"/>
    <col min="7" max="7" width="6.75" style="7" customWidth="1"/>
    <col min="8" max="8" width="15.375" style="233" customWidth="1"/>
    <col min="9" max="9" width="22.25" style="7" customWidth="1"/>
    <col min="10" max="10" width="8.125" style="7" customWidth="1"/>
    <col min="11" max="16" width="9" style="7"/>
    <col min="17" max="17" width="11.25" style="7" customWidth="1"/>
    <col min="18" max="18" width="9.375" style="7" customWidth="1"/>
    <col min="19" max="254" width="9" style="7"/>
    <col min="255" max="255" width="5.625" style="7" customWidth="1"/>
    <col min="256" max="256" width="3.625" style="7" customWidth="1"/>
    <col min="257" max="257" width="7.875" style="7" customWidth="1"/>
    <col min="258" max="258" width="16.25" style="7" customWidth="1"/>
    <col min="259" max="259" width="6.75" style="7" customWidth="1"/>
    <col min="260" max="260" width="11.375" style="7" customWidth="1"/>
    <col min="261" max="261" width="12.75" style="7" customWidth="1"/>
    <col min="262" max="262" width="7.5" style="7" customWidth="1"/>
    <col min="263" max="263" width="11.625" style="7" customWidth="1"/>
    <col min="264" max="264" width="23.375" style="7" customWidth="1"/>
    <col min="265" max="265" width="8.125" style="7" customWidth="1"/>
    <col min="266" max="272" width="9" style="7"/>
    <col min="273" max="273" width="11.25" style="7" customWidth="1"/>
    <col min="274" max="274" width="9.375" style="7" customWidth="1"/>
    <col min="275" max="510" width="9" style="7"/>
    <col min="511" max="511" width="5.625" style="7" customWidth="1"/>
    <col min="512" max="512" width="3.625" style="7" customWidth="1"/>
    <col min="513" max="513" width="7.875" style="7" customWidth="1"/>
    <col min="514" max="514" width="16.25" style="7" customWidth="1"/>
    <col min="515" max="515" width="6.75" style="7" customWidth="1"/>
    <col min="516" max="516" width="11.375" style="7" customWidth="1"/>
    <col min="517" max="517" width="12.75" style="7" customWidth="1"/>
    <col min="518" max="518" width="7.5" style="7" customWidth="1"/>
    <col min="519" max="519" width="11.625" style="7" customWidth="1"/>
    <col min="520" max="520" width="23.375" style="7" customWidth="1"/>
    <col min="521" max="521" width="8.125" style="7" customWidth="1"/>
    <col min="522" max="528" width="9" style="7"/>
    <col min="529" max="529" width="11.25" style="7" customWidth="1"/>
    <col min="530" max="530" width="9.375" style="7" customWidth="1"/>
    <col min="531" max="766" width="9" style="7"/>
    <col min="767" max="767" width="5.625" style="7" customWidth="1"/>
    <col min="768" max="768" width="3.625" style="7" customWidth="1"/>
    <col min="769" max="769" width="7.875" style="7" customWidth="1"/>
    <col min="770" max="770" width="16.25" style="7" customWidth="1"/>
    <col min="771" max="771" width="6.75" style="7" customWidth="1"/>
    <col min="772" max="772" width="11.375" style="7" customWidth="1"/>
    <col min="773" max="773" width="12.75" style="7" customWidth="1"/>
    <col min="774" max="774" width="7.5" style="7" customWidth="1"/>
    <col min="775" max="775" width="11.625" style="7" customWidth="1"/>
    <col min="776" max="776" width="23.375" style="7" customWidth="1"/>
    <col min="777" max="777" width="8.125" style="7" customWidth="1"/>
    <col min="778" max="784" width="9" style="7"/>
    <col min="785" max="785" width="11.25" style="7" customWidth="1"/>
    <col min="786" max="786" width="9.375" style="7" customWidth="1"/>
    <col min="787" max="1022" width="9" style="7"/>
    <col min="1023" max="1023" width="5.625" style="7" customWidth="1"/>
    <col min="1024" max="1024" width="3.625" style="7" customWidth="1"/>
    <col min="1025" max="1025" width="7.875" style="7" customWidth="1"/>
    <col min="1026" max="1026" width="16.25" style="7" customWidth="1"/>
    <col min="1027" max="1027" width="6.75" style="7" customWidth="1"/>
    <col min="1028" max="1028" width="11.375" style="7" customWidth="1"/>
    <col min="1029" max="1029" width="12.75" style="7" customWidth="1"/>
    <col min="1030" max="1030" width="7.5" style="7" customWidth="1"/>
    <col min="1031" max="1031" width="11.625" style="7" customWidth="1"/>
    <col min="1032" max="1032" width="23.375" style="7" customWidth="1"/>
    <col min="1033" max="1033" width="8.125" style="7" customWidth="1"/>
    <col min="1034" max="1040" width="9" style="7"/>
    <col min="1041" max="1041" width="11.25" style="7" customWidth="1"/>
    <col min="1042" max="1042" width="9.375" style="7" customWidth="1"/>
    <col min="1043" max="1278" width="9" style="7"/>
    <col min="1279" max="1279" width="5.625" style="7" customWidth="1"/>
    <col min="1280" max="1280" width="3.625" style="7" customWidth="1"/>
    <col min="1281" max="1281" width="7.875" style="7" customWidth="1"/>
    <col min="1282" max="1282" width="16.25" style="7" customWidth="1"/>
    <col min="1283" max="1283" width="6.75" style="7" customWidth="1"/>
    <col min="1284" max="1284" width="11.375" style="7" customWidth="1"/>
    <col min="1285" max="1285" width="12.75" style="7" customWidth="1"/>
    <col min="1286" max="1286" width="7.5" style="7" customWidth="1"/>
    <col min="1287" max="1287" width="11.625" style="7" customWidth="1"/>
    <col min="1288" max="1288" width="23.375" style="7" customWidth="1"/>
    <col min="1289" max="1289" width="8.125" style="7" customWidth="1"/>
    <col min="1290" max="1296" width="9" style="7"/>
    <col min="1297" max="1297" width="11.25" style="7" customWidth="1"/>
    <col min="1298" max="1298" width="9.375" style="7" customWidth="1"/>
    <col min="1299" max="1534" width="9" style="7"/>
    <col min="1535" max="1535" width="5.625" style="7" customWidth="1"/>
    <col min="1536" max="1536" width="3.625" style="7" customWidth="1"/>
    <col min="1537" max="1537" width="7.875" style="7" customWidth="1"/>
    <col min="1538" max="1538" width="16.25" style="7" customWidth="1"/>
    <col min="1539" max="1539" width="6.75" style="7" customWidth="1"/>
    <col min="1540" max="1540" width="11.375" style="7" customWidth="1"/>
    <col min="1541" max="1541" width="12.75" style="7" customWidth="1"/>
    <col min="1542" max="1542" width="7.5" style="7" customWidth="1"/>
    <col min="1543" max="1543" width="11.625" style="7" customWidth="1"/>
    <col min="1544" max="1544" width="23.375" style="7" customWidth="1"/>
    <col min="1545" max="1545" width="8.125" style="7" customWidth="1"/>
    <col min="1546" max="1552" width="9" style="7"/>
    <col min="1553" max="1553" width="11.25" style="7" customWidth="1"/>
    <col min="1554" max="1554" width="9.375" style="7" customWidth="1"/>
    <col min="1555" max="1790" width="9" style="7"/>
    <col min="1791" max="1791" width="5.625" style="7" customWidth="1"/>
    <col min="1792" max="1792" width="3.625" style="7" customWidth="1"/>
    <col min="1793" max="1793" width="7.875" style="7" customWidth="1"/>
    <col min="1794" max="1794" width="16.25" style="7" customWidth="1"/>
    <col min="1795" max="1795" width="6.75" style="7" customWidth="1"/>
    <col min="1796" max="1796" width="11.375" style="7" customWidth="1"/>
    <col min="1797" max="1797" width="12.75" style="7" customWidth="1"/>
    <col min="1798" max="1798" width="7.5" style="7" customWidth="1"/>
    <col min="1799" max="1799" width="11.625" style="7" customWidth="1"/>
    <col min="1800" max="1800" width="23.375" style="7" customWidth="1"/>
    <col min="1801" max="1801" width="8.125" style="7" customWidth="1"/>
    <col min="1802" max="1808" width="9" style="7"/>
    <col min="1809" max="1809" width="11.25" style="7" customWidth="1"/>
    <col min="1810" max="1810" width="9.375" style="7" customWidth="1"/>
    <col min="1811" max="2046" width="9" style="7"/>
    <col min="2047" max="2047" width="5.625" style="7" customWidth="1"/>
    <col min="2048" max="2048" width="3.625" style="7" customWidth="1"/>
    <col min="2049" max="2049" width="7.875" style="7" customWidth="1"/>
    <col min="2050" max="2050" width="16.25" style="7" customWidth="1"/>
    <col min="2051" max="2051" width="6.75" style="7" customWidth="1"/>
    <col min="2052" max="2052" width="11.375" style="7" customWidth="1"/>
    <col min="2053" max="2053" width="12.75" style="7" customWidth="1"/>
    <col min="2054" max="2054" width="7.5" style="7" customWidth="1"/>
    <col min="2055" max="2055" width="11.625" style="7" customWidth="1"/>
    <col min="2056" max="2056" width="23.375" style="7" customWidth="1"/>
    <col min="2057" max="2057" width="8.125" style="7" customWidth="1"/>
    <col min="2058" max="2064" width="9" style="7"/>
    <col min="2065" max="2065" width="11.25" style="7" customWidth="1"/>
    <col min="2066" max="2066" width="9.375" style="7" customWidth="1"/>
    <col min="2067" max="2302" width="9" style="7"/>
    <col min="2303" max="2303" width="5.625" style="7" customWidth="1"/>
    <col min="2304" max="2304" width="3.625" style="7" customWidth="1"/>
    <col min="2305" max="2305" width="7.875" style="7" customWidth="1"/>
    <col min="2306" max="2306" width="16.25" style="7" customWidth="1"/>
    <col min="2307" max="2307" width="6.75" style="7" customWidth="1"/>
    <col min="2308" max="2308" width="11.375" style="7" customWidth="1"/>
    <col min="2309" max="2309" width="12.75" style="7" customWidth="1"/>
    <col min="2310" max="2310" width="7.5" style="7" customWidth="1"/>
    <col min="2311" max="2311" width="11.625" style="7" customWidth="1"/>
    <col min="2312" max="2312" width="23.375" style="7" customWidth="1"/>
    <col min="2313" max="2313" width="8.125" style="7" customWidth="1"/>
    <col min="2314" max="2320" width="9" style="7"/>
    <col min="2321" max="2321" width="11.25" style="7" customWidth="1"/>
    <col min="2322" max="2322" width="9.375" style="7" customWidth="1"/>
    <col min="2323" max="2558" width="9" style="7"/>
    <col min="2559" max="2559" width="5.625" style="7" customWidth="1"/>
    <col min="2560" max="2560" width="3.625" style="7" customWidth="1"/>
    <col min="2561" max="2561" width="7.875" style="7" customWidth="1"/>
    <col min="2562" max="2562" width="16.25" style="7" customWidth="1"/>
    <col min="2563" max="2563" width="6.75" style="7" customWidth="1"/>
    <col min="2564" max="2564" width="11.375" style="7" customWidth="1"/>
    <col min="2565" max="2565" width="12.75" style="7" customWidth="1"/>
    <col min="2566" max="2566" width="7.5" style="7" customWidth="1"/>
    <col min="2567" max="2567" width="11.625" style="7" customWidth="1"/>
    <col min="2568" max="2568" width="23.375" style="7" customWidth="1"/>
    <col min="2569" max="2569" width="8.125" style="7" customWidth="1"/>
    <col min="2570" max="2576" width="9" style="7"/>
    <col min="2577" max="2577" width="11.25" style="7" customWidth="1"/>
    <col min="2578" max="2578" width="9.375" style="7" customWidth="1"/>
    <col min="2579" max="2814" width="9" style="7"/>
    <col min="2815" max="2815" width="5.625" style="7" customWidth="1"/>
    <col min="2816" max="2816" width="3.625" style="7" customWidth="1"/>
    <col min="2817" max="2817" width="7.875" style="7" customWidth="1"/>
    <col min="2818" max="2818" width="16.25" style="7" customWidth="1"/>
    <col min="2819" max="2819" width="6.75" style="7" customWidth="1"/>
    <col min="2820" max="2820" width="11.375" style="7" customWidth="1"/>
    <col min="2821" max="2821" width="12.75" style="7" customWidth="1"/>
    <col min="2822" max="2822" width="7.5" style="7" customWidth="1"/>
    <col min="2823" max="2823" width="11.625" style="7" customWidth="1"/>
    <col min="2824" max="2824" width="23.375" style="7" customWidth="1"/>
    <col min="2825" max="2825" width="8.125" style="7" customWidth="1"/>
    <col min="2826" max="2832" width="9" style="7"/>
    <col min="2833" max="2833" width="11.25" style="7" customWidth="1"/>
    <col min="2834" max="2834" width="9.375" style="7" customWidth="1"/>
    <col min="2835" max="3070" width="9" style="7"/>
    <col min="3071" max="3071" width="5.625" style="7" customWidth="1"/>
    <col min="3072" max="3072" width="3.625" style="7" customWidth="1"/>
    <col min="3073" max="3073" width="7.875" style="7" customWidth="1"/>
    <col min="3074" max="3074" width="16.25" style="7" customWidth="1"/>
    <col min="3075" max="3075" width="6.75" style="7" customWidth="1"/>
    <col min="3076" max="3076" width="11.375" style="7" customWidth="1"/>
    <col min="3077" max="3077" width="12.75" style="7" customWidth="1"/>
    <col min="3078" max="3078" width="7.5" style="7" customWidth="1"/>
    <col min="3079" max="3079" width="11.625" style="7" customWidth="1"/>
    <col min="3080" max="3080" width="23.375" style="7" customWidth="1"/>
    <col min="3081" max="3081" width="8.125" style="7" customWidth="1"/>
    <col min="3082" max="3088" width="9" style="7"/>
    <col min="3089" max="3089" width="11.25" style="7" customWidth="1"/>
    <col min="3090" max="3090" width="9.375" style="7" customWidth="1"/>
    <col min="3091" max="3326" width="9" style="7"/>
    <col min="3327" max="3327" width="5.625" style="7" customWidth="1"/>
    <col min="3328" max="3328" width="3.625" style="7" customWidth="1"/>
    <col min="3329" max="3329" width="7.875" style="7" customWidth="1"/>
    <col min="3330" max="3330" width="16.25" style="7" customWidth="1"/>
    <col min="3331" max="3331" width="6.75" style="7" customWidth="1"/>
    <col min="3332" max="3332" width="11.375" style="7" customWidth="1"/>
    <col min="3333" max="3333" width="12.75" style="7" customWidth="1"/>
    <col min="3334" max="3334" width="7.5" style="7" customWidth="1"/>
    <col min="3335" max="3335" width="11.625" style="7" customWidth="1"/>
    <col min="3336" max="3336" width="23.375" style="7" customWidth="1"/>
    <col min="3337" max="3337" width="8.125" style="7" customWidth="1"/>
    <col min="3338" max="3344" width="9" style="7"/>
    <col min="3345" max="3345" width="11.25" style="7" customWidth="1"/>
    <col min="3346" max="3346" width="9.375" style="7" customWidth="1"/>
    <col min="3347" max="3582" width="9" style="7"/>
    <col min="3583" max="3583" width="5.625" style="7" customWidth="1"/>
    <col min="3584" max="3584" width="3.625" style="7" customWidth="1"/>
    <col min="3585" max="3585" width="7.875" style="7" customWidth="1"/>
    <col min="3586" max="3586" width="16.25" style="7" customWidth="1"/>
    <col min="3587" max="3587" width="6.75" style="7" customWidth="1"/>
    <col min="3588" max="3588" width="11.375" style="7" customWidth="1"/>
    <col min="3589" max="3589" width="12.75" style="7" customWidth="1"/>
    <col min="3590" max="3590" width="7.5" style="7" customWidth="1"/>
    <col min="3591" max="3591" width="11.625" style="7" customWidth="1"/>
    <col min="3592" max="3592" width="23.375" style="7" customWidth="1"/>
    <col min="3593" max="3593" width="8.125" style="7" customWidth="1"/>
    <col min="3594" max="3600" width="9" style="7"/>
    <col min="3601" max="3601" width="11.25" style="7" customWidth="1"/>
    <col min="3602" max="3602" width="9.375" style="7" customWidth="1"/>
    <col min="3603" max="3838" width="9" style="7"/>
    <col min="3839" max="3839" width="5.625" style="7" customWidth="1"/>
    <col min="3840" max="3840" width="3.625" style="7" customWidth="1"/>
    <col min="3841" max="3841" width="7.875" style="7" customWidth="1"/>
    <col min="3842" max="3842" width="16.25" style="7" customWidth="1"/>
    <col min="3843" max="3843" width="6.75" style="7" customWidth="1"/>
    <col min="3844" max="3844" width="11.375" style="7" customWidth="1"/>
    <col min="3845" max="3845" width="12.75" style="7" customWidth="1"/>
    <col min="3846" max="3846" width="7.5" style="7" customWidth="1"/>
    <col min="3847" max="3847" width="11.625" style="7" customWidth="1"/>
    <col min="3848" max="3848" width="23.375" style="7" customWidth="1"/>
    <col min="3849" max="3849" width="8.125" style="7" customWidth="1"/>
    <col min="3850" max="3856" width="9" style="7"/>
    <col min="3857" max="3857" width="11.25" style="7" customWidth="1"/>
    <col min="3858" max="3858" width="9.375" style="7" customWidth="1"/>
    <col min="3859" max="4094" width="9" style="7"/>
    <col min="4095" max="4095" width="5.625" style="7" customWidth="1"/>
    <col min="4096" max="4096" width="3.625" style="7" customWidth="1"/>
    <col min="4097" max="4097" width="7.875" style="7" customWidth="1"/>
    <col min="4098" max="4098" width="16.25" style="7" customWidth="1"/>
    <col min="4099" max="4099" width="6.75" style="7" customWidth="1"/>
    <col min="4100" max="4100" width="11.375" style="7" customWidth="1"/>
    <col min="4101" max="4101" width="12.75" style="7" customWidth="1"/>
    <col min="4102" max="4102" width="7.5" style="7" customWidth="1"/>
    <col min="4103" max="4103" width="11.625" style="7" customWidth="1"/>
    <col min="4104" max="4104" width="23.375" style="7" customWidth="1"/>
    <col min="4105" max="4105" width="8.125" style="7" customWidth="1"/>
    <col min="4106" max="4112" width="9" style="7"/>
    <col min="4113" max="4113" width="11.25" style="7" customWidth="1"/>
    <col min="4114" max="4114" width="9.375" style="7" customWidth="1"/>
    <col min="4115" max="4350" width="9" style="7"/>
    <col min="4351" max="4351" width="5.625" style="7" customWidth="1"/>
    <col min="4352" max="4352" width="3.625" style="7" customWidth="1"/>
    <col min="4353" max="4353" width="7.875" style="7" customWidth="1"/>
    <col min="4354" max="4354" width="16.25" style="7" customWidth="1"/>
    <col min="4355" max="4355" width="6.75" style="7" customWidth="1"/>
    <col min="4356" max="4356" width="11.375" style="7" customWidth="1"/>
    <col min="4357" max="4357" width="12.75" style="7" customWidth="1"/>
    <col min="4358" max="4358" width="7.5" style="7" customWidth="1"/>
    <col min="4359" max="4359" width="11.625" style="7" customWidth="1"/>
    <col min="4360" max="4360" width="23.375" style="7" customWidth="1"/>
    <col min="4361" max="4361" width="8.125" style="7" customWidth="1"/>
    <col min="4362" max="4368" width="9" style="7"/>
    <col min="4369" max="4369" width="11.25" style="7" customWidth="1"/>
    <col min="4370" max="4370" width="9.375" style="7" customWidth="1"/>
    <col min="4371" max="4606" width="9" style="7"/>
    <col min="4607" max="4607" width="5.625" style="7" customWidth="1"/>
    <col min="4608" max="4608" width="3.625" style="7" customWidth="1"/>
    <col min="4609" max="4609" width="7.875" style="7" customWidth="1"/>
    <col min="4610" max="4610" width="16.25" style="7" customWidth="1"/>
    <col min="4611" max="4611" width="6.75" style="7" customWidth="1"/>
    <col min="4612" max="4612" width="11.375" style="7" customWidth="1"/>
    <col min="4613" max="4613" width="12.75" style="7" customWidth="1"/>
    <col min="4614" max="4614" width="7.5" style="7" customWidth="1"/>
    <col min="4615" max="4615" width="11.625" style="7" customWidth="1"/>
    <col min="4616" max="4616" width="23.375" style="7" customWidth="1"/>
    <col min="4617" max="4617" width="8.125" style="7" customWidth="1"/>
    <col min="4618" max="4624" width="9" style="7"/>
    <col min="4625" max="4625" width="11.25" style="7" customWidth="1"/>
    <col min="4626" max="4626" width="9.375" style="7" customWidth="1"/>
    <col min="4627" max="4862" width="9" style="7"/>
    <col min="4863" max="4863" width="5.625" style="7" customWidth="1"/>
    <col min="4864" max="4864" width="3.625" style="7" customWidth="1"/>
    <col min="4865" max="4865" width="7.875" style="7" customWidth="1"/>
    <col min="4866" max="4866" width="16.25" style="7" customWidth="1"/>
    <col min="4867" max="4867" width="6.75" style="7" customWidth="1"/>
    <col min="4868" max="4868" width="11.375" style="7" customWidth="1"/>
    <col min="4869" max="4869" width="12.75" style="7" customWidth="1"/>
    <col min="4870" max="4870" width="7.5" style="7" customWidth="1"/>
    <col min="4871" max="4871" width="11.625" style="7" customWidth="1"/>
    <col min="4872" max="4872" width="23.375" style="7" customWidth="1"/>
    <col min="4873" max="4873" width="8.125" style="7" customWidth="1"/>
    <col min="4874" max="4880" width="9" style="7"/>
    <col min="4881" max="4881" width="11.25" style="7" customWidth="1"/>
    <col min="4882" max="4882" width="9.375" style="7" customWidth="1"/>
    <col min="4883" max="5118" width="9" style="7"/>
    <col min="5119" max="5119" width="5.625" style="7" customWidth="1"/>
    <col min="5120" max="5120" width="3.625" style="7" customWidth="1"/>
    <col min="5121" max="5121" width="7.875" style="7" customWidth="1"/>
    <col min="5122" max="5122" width="16.25" style="7" customWidth="1"/>
    <col min="5123" max="5123" width="6.75" style="7" customWidth="1"/>
    <col min="5124" max="5124" width="11.375" style="7" customWidth="1"/>
    <col min="5125" max="5125" width="12.75" style="7" customWidth="1"/>
    <col min="5126" max="5126" width="7.5" style="7" customWidth="1"/>
    <col min="5127" max="5127" width="11.625" style="7" customWidth="1"/>
    <col min="5128" max="5128" width="23.375" style="7" customWidth="1"/>
    <col min="5129" max="5129" width="8.125" style="7" customWidth="1"/>
    <col min="5130" max="5136" width="9" style="7"/>
    <col min="5137" max="5137" width="11.25" style="7" customWidth="1"/>
    <col min="5138" max="5138" width="9.375" style="7" customWidth="1"/>
    <col min="5139" max="5374" width="9" style="7"/>
    <col min="5375" max="5375" width="5.625" style="7" customWidth="1"/>
    <col min="5376" max="5376" width="3.625" style="7" customWidth="1"/>
    <col min="5377" max="5377" width="7.875" style="7" customWidth="1"/>
    <col min="5378" max="5378" width="16.25" style="7" customWidth="1"/>
    <col min="5379" max="5379" width="6.75" style="7" customWidth="1"/>
    <col min="5380" max="5380" width="11.375" style="7" customWidth="1"/>
    <col min="5381" max="5381" width="12.75" style="7" customWidth="1"/>
    <col min="5382" max="5382" width="7.5" style="7" customWidth="1"/>
    <col min="5383" max="5383" width="11.625" style="7" customWidth="1"/>
    <col min="5384" max="5384" width="23.375" style="7" customWidth="1"/>
    <col min="5385" max="5385" width="8.125" style="7" customWidth="1"/>
    <col min="5386" max="5392" width="9" style="7"/>
    <col min="5393" max="5393" width="11.25" style="7" customWidth="1"/>
    <col min="5394" max="5394" width="9.375" style="7" customWidth="1"/>
    <col min="5395" max="5630" width="9" style="7"/>
    <col min="5631" max="5631" width="5.625" style="7" customWidth="1"/>
    <col min="5632" max="5632" width="3.625" style="7" customWidth="1"/>
    <col min="5633" max="5633" width="7.875" style="7" customWidth="1"/>
    <col min="5634" max="5634" width="16.25" style="7" customWidth="1"/>
    <col min="5635" max="5635" width="6.75" style="7" customWidth="1"/>
    <col min="5636" max="5636" width="11.375" style="7" customWidth="1"/>
    <col min="5637" max="5637" width="12.75" style="7" customWidth="1"/>
    <col min="5638" max="5638" width="7.5" style="7" customWidth="1"/>
    <col min="5639" max="5639" width="11.625" style="7" customWidth="1"/>
    <col min="5640" max="5640" width="23.375" style="7" customWidth="1"/>
    <col min="5641" max="5641" width="8.125" style="7" customWidth="1"/>
    <col min="5642" max="5648" width="9" style="7"/>
    <col min="5649" max="5649" width="11.25" style="7" customWidth="1"/>
    <col min="5650" max="5650" width="9.375" style="7" customWidth="1"/>
    <col min="5651" max="5886" width="9" style="7"/>
    <col min="5887" max="5887" width="5.625" style="7" customWidth="1"/>
    <col min="5888" max="5888" width="3.625" style="7" customWidth="1"/>
    <col min="5889" max="5889" width="7.875" style="7" customWidth="1"/>
    <col min="5890" max="5890" width="16.25" style="7" customWidth="1"/>
    <col min="5891" max="5891" width="6.75" style="7" customWidth="1"/>
    <col min="5892" max="5892" width="11.375" style="7" customWidth="1"/>
    <col min="5893" max="5893" width="12.75" style="7" customWidth="1"/>
    <col min="5894" max="5894" width="7.5" style="7" customWidth="1"/>
    <col min="5895" max="5895" width="11.625" style="7" customWidth="1"/>
    <col min="5896" max="5896" width="23.375" style="7" customWidth="1"/>
    <col min="5897" max="5897" width="8.125" style="7" customWidth="1"/>
    <col min="5898" max="5904" width="9" style="7"/>
    <col min="5905" max="5905" width="11.25" style="7" customWidth="1"/>
    <col min="5906" max="5906" width="9.375" style="7" customWidth="1"/>
    <col min="5907" max="6142" width="9" style="7"/>
    <col min="6143" max="6143" width="5.625" style="7" customWidth="1"/>
    <col min="6144" max="6144" width="3.625" style="7" customWidth="1"/>
    <col min="6145" max="6145" width="7.875" style="7" customWidth="1"/>
    <col min="6146" max="6146" width="16.25" style="7" customWidth="1"/>
    <col min="6147" max="6147" width="6.75" style="7" customWidth="1"/>
    <col min="6148" max="6148" width="11.375" style="7" customWidth="1"/>
    <col min="6149" max="6149" width="12.75" style="7" customWidth="1"/>
    <col min="6150" max="6150" width="7.5" style="7" customWidth="1"/>
    <col min="6151" max="6151" width="11.625" style="7" customWidth="1"/>
    <col min="6152" max="6152" width="23.375" style="7" customWidth="1"/>
    <col min="6153" max="6153" width="8.125" style="7" customWidth="1"/>
    <col min="6154" max="6160" width="9" style="7"/>
    <col min="6161" max="6161" width="11.25" style="7" customWidth="1"/>
    <col min="6162" max="6162" width="9.375" style="7" customWidth="1"/>
    <col min="6163" max="6398" width="9" style="7"/>
    <col min="6399" max="6399" width="5.625" style="7" customWidth="1"/>
    <col min="6400" max="6400" width="3.625" style="7" customWidth="1"/>
    <col min="6401" max="6401" width="7.875" style="7" customWidth="1"/>
    <col min="6402" max="6402" width="16.25" style="7" customWidth="1"/>
    <col min="6403" max="6403" width="6.75" style="7" customWidth="1"/>
    <col min="6404" max="6404" width="11.375" style="7" customWidth="1"/>
    <col min="6405" max="6405" width="12.75" style="7" customWidth="1"/>
    <col min="6406" max="6406" width="7.5" style="7" customWidth="1"/>
    <col min="6407" max="6407" width="11.625" style="7" customWidth="1"/>
    <col min="6408" max="6408" width="23.375" style="7" customWidth="1"/>
    <col min="6409" max="6409" width="8.125" style="7" customWidth="1"/>
    <col min="6410" max="6416" width="9" style="7"/>
    <col min="6417" max="6417" width="11.25" style="7" customWidth="1"/>
    <col min="6418" max="6418" width="9.375" style="7" customWidth="1"/>
    <col min="6419" max="6654" width="9" style="7"/>
    <col min="6655" max="6655" width="5.625" style="7" customWidth="1"/>
    <col min="6656" max="6656" width="3.625" style="7" customWidth="1"/>
    <col min="6657" max="6657" width="7.875" style="7" customWidth="1"/>
    <col min="6658" max="6658" width="16.25" style="7" customWidth="1"/>
    <col min="6659" max="6659" width="6.75" style="7" customWidth="1"/>
    <col min="6660" max="6660" width="11.375" style="7" customWidth="1"/>
    <col min="6661" max="6661" width="12.75" style="7" customWidth="1"/>
    <col min="6662" max="6662" width="7.5" style="7" customWidth="1"/>
    <col min="6663" max="6663" width="11.625" style="7" customWidth="1"/>
    <col min="6664" max="6664" width="23.375" style="7" customWidth="1"/>
    <col min="6665" max="6665" width="8.125" style="7" customWidth="1"/>
    <col min="6666" max="6672" width="9" style="7"/>
    <col min="6673" max="6673" width="11.25" style="7" customWidth="1"/>
    <col min="6674" max="6674" width="9.375" style="7" customWidth="1"/>
    <col min="6675" max="6910" width="9" style="7"/>
    <col min="6911" max="6911" width="5.625" style="7" customWidth="1"/>
    <col min="6912" max="6912" width="3.625" style="7" customWidth="1"/>
    <col min="6913" max="6913" width="7.875" style="7" customWidth="1"/>
    <col min="6914" max="6914" width="16.25" style="7" customWidth="1"/>
    <col min="6915" max="6915" width="6.75" style="7" customWidth="1"/>
    <col min="6916" max="6916" width="11.375" style="7" customWidth="1"/>
    <col min="6917" max="6917" width="12.75" style="7" customWidth="1"/>
    <col min="6918" max="6918" width="7.5" style="7" customWidth="1"/>
    <col min="6919" max="6919" width="11.625" style="7" customWidth="1"/>
    <col min="6920" max="6920" width="23.375" style="7" customWidth="1"/>
    <col min="6921" max="6921" width="8.125" style="7" customWidth="1"/>
    <col min="6922" max="6928" width="9" style="7"/>
    <col min="6929" max="6929" width="11.25" style="7" customWidth="1"/>
    <col min="6930" max="6930" width="9.375" style="7" customWidth="1"/>
    <col min="6931" max="7166" width="9" style="7"/>
    <col min="7167" max="7167" width="5.625" style="7" customWidth="1"/>
    <col min="7168" max="7168" width="3.625" style="7" customWidth="1"/>
    <col min="7169" max="7169" width="7.875" style="7" customWidth="1"/>
    <col min="7170" max="7170" width="16.25" style="7" customWidth="1"/>
    <col min="7171" max="7171" width="6.75" style="7" customWidth="1"/>
    <col min="7172" max="7172" width="11.375" style="7" customWidth="1"/>
    <col min="7173" max="7173" width="12.75" style="7" customWidth="1"/>
    <col min="7174" max="7174" width="7.5" style="7" customWidth="1"/>
    <col min="7175" max="7175" width="11.625" style="7" customWidth="1"/>
    <col min="7176" max="7176" width="23.375" style="7" customWidth="1"/>
    <col min="7177" max="7177" width="8.125" style="7" customWidth="1"/>
    <col min="7178" max="7184" width="9" style="7"/>
    <col min="7185" max="7185" width="11.25" style="7" customWidth="1"/>
    <col min="7186" max="7186" width="9.375" style="7" customWidth="1"/>
    <col min="7187" max="7422" width="9" style="7"/>
    <col min="7423" max="7423" width="5.625" style="7" customWidth="1"/>
    <col min="7424" max="7424" width="3.625" style="7" customWidth="1"/>
    <col min="7425" max="7425" width="7.875" style="7" customWidth="1"/>
    <col min="7426" max="7426" width="16.25" style="7" customWidth="1"/>
    <col min="7427" max="7427" width="6.75" style="7" customWidth="1"/>
    <col min="7428" max="7428" width="11.375" style="7" customWidth="1"/>
    <col min="7429" max="7429" width="12.75" style="7" customWidth="1"/>
    <col min="7430" max="7430" width="7.5" style="7" customWidth="1"/>
    <col min="7431" max="7431" width="11.625" style="7" customWidth="1"/>
    <col min="7432" max="7432" width="23.375" style="7" customWidth="1"/>
    <col min="7433" max="7433" width="8.125" style="7" customWidth="1"/>
    <col min="7434" max="7440" width="9" style="7"/>
    <col min="7441" max="7441" width="11.25" style="7" customWidth="1"/>
    <col min="7442" max="7442" width="9.375" style="7" customWidth="1"/>
    <col min="7443" max="7678" width="9" style="7"/>
    <col min="7679" max="7679" width="5.625" style="7" customWidth="1"/>
    <col min="7680" max="7680" width="3.625" style="7" customWidth="1"/>
    <col min="7681" max="7681" width="7.875" style="7" customWidth="1"/>
    <col min="7682" max="7682" width="16.25" style="7" customWidth="1"/>
    <col min="7683" max="7683" width="6.75" style="7" customWidth="1"/>
    <col min="7684" max="7684" width="11.375" style="7" customWidth="1"/>
    <col min="7685" max="7685" width="12.75" style="7" customWidth="1"/>
    <col min="7686" max="7686" width="7.5" style="7" customWidth="1"/>
    <col min="7687" max="7687" width="11.625" style="7" customWidth="1"/>
    <col min="7688" max="7688" width="23.375" style="7" customWidth="1"/>
    <col min="7689" max="7689" width="8.125" style="7" customWidth="1"/>
    <col min="7690" max="7696" width="9" style="7"/>
    <col min="7697" max="7697" width="11.25" style="7" customWidth="1"/>
    <col min="7698" max="7698" width="9.375" style="7" customWidth="1"/>
    <col min="7699" max="7934" width="9" style="7"/>
    <col min="7935" max="7935" width="5.625" style="7" customWidth="1"/>
    <col min="7936" max="7936" width="3.625" style="7" customWidth="1"/>
    <col min="7937" max="7937" width="7.875" style="7" customWidth="1"/>
    <col min="7938" max="7938" width="16.25" style="7" customWidth="1"/>
    <col min="7939" max="7939" width="6.75" style="7" customWidth="1"/>
    <col min="7940" max="7940" width="11.375" style="7" customWidth="1"/>
    <col min="7941" max="7941" width="12.75" style="7" customWidth="1"/>
    <col min="7942" max="7942" width="7.5" style="7" customWidth="1"/>
    <col min="7943" max="7943" width="11.625" style="7" customWidth="1"/>
    <col min="7944" max="7944" width="23.375" style="7" customWidth="1"/>
    <col min="7945" max="7945" width="8.125" style="7" customWidth="1"/>
    <col min="7946" max="7952" width="9" style="7"/>
    <col min="7953" max="7953" width="11.25" style="7" customWidth="1"/>
    <col min="7954" max="7954" width="9.375" style="7" customWidth="1"/>
    <col min="7955" max="8190" width="9" style="7"/>
    <col min="8191" max="8191" width="5.625" style="7" customWidth="1"/>
    <col min="8192" max="8192" width="3.625" style="7" customWidth="1"/>
    <col min="8193" max="8193" width="7.875" style="7" customWidth="1"/>
    <col min="8194" max="8194" width="16.25" style="7" customWidth="1"/>
    <col min="8195" max="8195" width="6.75" style="7" customWidth="1"/>
    <col min="8196" max="8196" width="11.375" style="7" customWidth="1"/>
    <col min="8197" max="8197" width="12.75" style="7" customWidth="1"/>
    <col min="8198" max="8198" width="7.5" style="7" customWidth="1"/>
    <col min="8199" max="8199" width="11.625" style="7" customWidth="1"/>
    <col min="8200" max="8200" width="23.375" style="7" customWidth="1"/>
    <col min="8201" max="8201" width="8.125" style="7" customWidth="1"/>
    <col min="8202" max="8208" width="9" style="7"/>
    <col min="8209" max="8209" width="11.25" style="7" customWidth="1"/>
    <col min="8210" max="8210" width="9.375" style="7" customWidth="1"/>
    <col min="8211" max="8446" width="9" style="7"/>
    <col min="8447" max="8447" width="5.625" style="7" customWidth="1"/>
    <col min="8448" max="8448" width="3.625" style="7" customWidth="1"/>
    <col min="8449" max="8449" width="7.875" style="7" customWidth="1"/>
    <col min="8450" max="8450" width="16.25" style="7" customWidth="1"/>
    <col min="8451" max="8451" width="6.75" style="7" customWidth="1"/>
    <col min="8452" max="8452" width="11.375" style="7" customWidth="1"/>
    <col min="8453" max="8453" width="12.75" style="7" customWidth="1"/>
    <col min="8454" max="8454" width="7.5" style="7" customWidth="1"/>
    <col min="8455" max="8455" width="11.625" style="7" customWidth="1"/>
    <col min="8456" max="8456" width="23.375" style="7" customWidth="1"/>
    <col min="8457" max="8457" width="8.125" style="7" customWidth="1"/>
    <col min="8458" max="8464" width="9" style="7"/>
    <col min="8465" max="8465" width="11.25" style="7" customWidth="1"/>
    <col min="8466" max="8466" width="9.375" style="7" customWidth="1"/>
    <col min="8467" max="8702" width="9" style="7"/>
    <col min="8703" max="8703" width="5.625" style="7" customWidth="1"/>
    <col min="8704" max="8704" width="3.625" style="7" customWidth="1"/>
    <col min="8705" max="8705" width="7.875" style="7" customWidth="1"/>
    <col min="8706" max="8706" width="16.25" style="7" customWidth="1"/>
    <col min="8707" max="8707" width="6.75" style="7" customWidth="1"/>
    <col min="8708" max="8708" width="11.375" style="7" customWidth="1"/>
    <col min="8709" max="8709" width="12.75" style="7" customWidth="1"/>
    <col min="8710" max="8710" width="7.5" style="7" customWidth="1"/>
    <col min="8711" max="8711" width="11.625" style="7" customWidth="1"/>
    <col min="8712" max="8712" width="23.375" style="7" customWidth="1"/>
    <col min="8713" max="8713" width="8.125" style="7" customWidth="1"/>
    <col min="8714" max="8720" width="9" style="7"/>
    <col min="8721" max="8721" width="11.25" style="7" customWidth="1"/>
    <col min="8722" max="8722" width="9.375" style="7" customWidth="1"/>
    <col min="8723" max="8958" width="9" style="7"/>
    <col min="8959" max="8959" width="5.625" style="7" customWidth="1"/>
    <col min="8960" max="8960" width="3.625" style="7" customWidth="1"/>
    <col min="8961" max="8961" width="7.875" style="7" customWidth="1"/>
    <col min="8962" max="8962" width="16.25" style="7" customWidth="1"/>
    <col min="8963" max="8963" width="6.75" style="7" customWidth="1"/>
    <col min="8964" max="8964" width="11.375" style="7" customWidth="1"/>
    <col min="8965" max="8965" width="12.75" style="7" customWidth="1"/>
    <col min="8966" max="8966" width="7.5" style="7" customWidth="1"/>
    <col min="8967" max="8967" width="11.625" style="7" customWidth="1"/>
    <col min="8968" max="8968" width="23.375" style="7" customWidth="1"/>
    <col min="8969" max="8969" width="8.125" style="7" customWidth="1"/>
    <col min="8970" max="8976" width="9" style="7"/>
    <col min="8977" max="8977" width="11.25" style="7" customWidth="1"/>
    <col min="8978" max="8978" width="9.375" style="7" customWidth="1"/>
    <col min="8979" max="9214" width="9" style="7"/>
    <col min="9215" max="9215" width="5.625" style="7" customWidth="1"/>
    <col min="9216" max="9216" width="3.625" style="7" customWidth="1"/>
    <col min="9217" max="9217" width="7.875" style="7" customWidth="1"/>
    <col min="9218" max="9218" width="16.25" style="7" customWidth="1"/>
    <col min="9219" max="9219" width="6.75" style="7" customWidth="1"/>
    <col min="9220" max="9220" width="11.375" style="7" customWidth="1"/>
    <col min="9221" max="9221" width="12.75" style="7" customWidth="1"/>
    <col min="9222" max="9222" width="7.5" style="7" customWidth="1"/>
    <col min="9223" max="9223" width="11.625" style="7" customWidth="1"/>
    <col min="9224" max="9224" width="23.375" style="7" customWidth="1"/>
    <col min="9225" max="9225" width="8.125" style="7" customWidth="1"/>
    <col min="9226" max="9232" width="9" style="7"/>
    <col min="9233" max="9233" width="11.25" style="7" customWidth="1"/>
    <col min="9234" max="9234" width="9.375" style="7" customWidth="1"/>
    <col min="9235" max="9470" width="9" style="7"/>
    <col min="9471" max="9471" width="5.625" style="7" customWidth="1"/>
    <col min="9472" max="9472" width="3.625" style="7" customWidth="1"/>
    <col min="9473" max="9473" width="7.875" style="7" customWidth="1"/>
    <col min="9474" max="9474" width="16.25" style="7" customWidth="1"/>
    <col min="9475" max="9475" width="6.75" style="7" customWidth="1"/>
    <col min="9476" max="9476" width="11.375" style="7" customWidth="1"/>
    <col min="9477" max="9477" width="12.75" style="7" customWidth="1"/>
    <col min="9478" max="9478" width="7.5" style="7" customWidth="1"/>
    <col min="9479" max="9479" width="11.625" style="7" customWidth="1"/>
    <col min="9480" max="9480" width="23.375" style="7" customWidth="1"/>
    <col min="9481" max="9481" width="8.125" style="7" customWidth="1"/>
    <col min="9482" max="9488" width="9" style="7"/>
    <col min="9489" max="9489" width="11.25" style="7" customWidth="1"/>
    <col min="9490" max="9490" width="9.375" style="7" customWidth="1"/>
    <col min="9491" max="9726" width="9" style="7"/>
    <col min="9727" max="9727" width="5.625" style="7" customWidth="1"/>
    <col min="9728" max="9728" width="3.625" style="7" customWidth="1"/>
    <col min="9729" max="9729" width="7.875" style="7" customWidth="1"/>
    <col min="9730" max="9730" width="16.25" style="7" customWidth="1"/>
    <col min="9731" max="9731" width="6.75" style="7" customWidth="1"/>
    <col min="9732" max="9732" width="11.375" style="7" customWidth="1"/>
    <col min="9733" max="9733" width="12.75" style="7" customWidth="1"/>
    <col min="9734" max="9734" width="7.5" style="7" customWidth="1"/>
    <col min="9735" max="9735" width="11.625" style="7" customWidth="1"/>
    <col min="9736" max="9736" width="23.375" style="7" customWidth="1"/>
    <col min="9737" max="9737" width="8.125" style="7" customWidth="1"/>
    <col min="9738" max="9744" width="9" style="7"/>
    <col min="9745" max="9745" width="11.25" style="7" customWidth="1"/>
    <col min="9746" max="9746" width="9.375" style="7" customWidth="1"/>
    <col min="9747" max="9982" width="9" style="7"/>
    <col min="9983" max="9983" width="5.625" style="7" customWidth="1"/>
    <col min="9984" max="9984" width="3.625" style="7" customWidth="1"/>
    <col min="9985" max="9985" width="7.875" style="7" customWidth="1"/>
    <col min="9986" max="9986" width="16.25" style="7" customWidth="1"/>
    <col min="9987" max="9987" width="6.75" style="7" customWidth="1"/>
    <col min="9988" max="9988" width="11.375" style="7" customWidth="1"/>
    <col min="9989" max="9989" width="12.75" style="7" customWidth="1"/>
    <col min="9990" max="9990" width="7.5" style="7" customWidth="1"/>
    <col min="9991" max="9991" width="11.625" style="7" customWidth="1"/>
    <col min="9992" max="9992" width="23.375" style="7" customWidth="1"/>
    <col min="9993" max="9993" width="8.125" style="7" customWidth="1"/>
    <col min="9994" max="10000" width="9" style="7"/>
    <col min="10001" max="10001" width="11.25" style="7" customWidth="1"/>
    <col min="10002" max="10002" width="9.375" style="7" customWidth="1"/>
    <col min="10003" max="10238" width="9" style="7"/>
    <col min="10239" max="10239" width="5.625" style="7" customWidth="1"/>
    <col min="10240" max="10240" width="3.625" style="7" customWidth="1"/>
    <col min="10241" max="10241" width="7.875" style="7" customWidth="1"/>
    <col min="10242" max="10242" width="16.25" style="7" customWidth="1"/>
    <col min="10243" max="10243" width="6.75" style="7" customWidth="1"/>
    <col min="10244" max="10244" width="11.375" style="7" customWidth="1"/>
    <col min="10245" max="10245" width="12.75" style="7" customWidth="1"/>
    <col min="10246" max="10246" width="7.5" style="7" customWidth="1"/>
    <col min="10247" max="10247" width="11.625" style="7" customWidth="1"/>
    <col min="10248" max="10248" width="23.375" style="7" customWidth="1"/>
    <col min="10249" max="10249" width="8.125" style="7" customWidth="1"/>
    <col min="10250" max="10256" width="9" style="7"/>
    <col min="10257" max="10257" width="11.25" style="7" customWidth="1"/>
    <col min="10258" max="10258" width="9.375" style="7" customWidth="1"/>
    <col min="10259" max="10494" width="9" style="7"/>
    <col min="10495" max="10495" width="5.625" style="7" customWidth="1"/>
    <col min="10496" max="10496" width="3.625" style="7" customWidth="1"/>
    <col min="10497" max="10497" width="7.875" style="7" customWidth="1"/>
    <col min="10498" max="10498" width="16.25" style="7" customWidth="1"/>
    <col min="10499" max="10499" width="6.75" style="7" customWidth="1"/>
    <col min="10500" max="10500" width="11.375" style="7" customWidth="1"/>
    <col min="10501" max="10501" width="12.75" style="7" customWidth="1"/>
    <col min="10502" max="10502" width="7.5" style="7" customWidth="1"/>
    <col min="10503" max="10503" width="11.625" style="7" customWidth="1"/>
    <col min="10504" max="10504" width="23.375" style="7" customWidth="1"/>
    <col min="10505" max="10505" width="8.125" style="7" customWidth="1"/>
    <col min="10506" max="10512" width="9" style="7"/>
    <col min="10513" max="10513" width="11.25" style="7" customWidth="1"/>
    <col min="10514" max="10514" width="9.375" style="7" customWidth="1"/>
    <col min="10515" max="10750" width="9" style="7"/>
    <col min="10751" max="10751" width="5.625" style="7" customWidth="1"/>
    <col min="10752" max="10752" width="3.625" style="7" customWidth="1"/>
    <col min="10753" max="10753" width="7.875" style="7" customWidth="1"/>
    <col min="10754" max="10754" width="16.25" style="7" customWidth="1"/>
    <col min="10755" max="10755" width="6.75" style="7" customWidth="1"/>
    <col min="10756" max="10756" width="11.375" style="7" customWidth="1"/>
    <col min="10757" max="10757" width="12.75" style="7" customWidth="1"/>
    <col min="10758" max="10758" width="7.5" style="7" customWidth="1"/>
    <col min="10759" max="10759" width="11.625" style="7" customWidth="1"/>
    <col min="10760" max="10760" width="23.375" style="7" customWidth="1"/>
    <col min="10761" max="10761" width="8.125" style="7" customWidth="1"/>
    <col min="10762" max="10768" width="9" style="7"/>
    <col min="10769" max="10769" width="11.25" style="7" customWidth="1"/>
    <col min="10770" max="10770" width="9.375" style="7" customWidth="1"/>
    <col min="10771" max="11006" width="9" style="7"/>
    <col min="11007" max="11007" width="5.625" style="7" customWidth="1"/>
    <col min="11008" max="11008" width="3.625" style="7" customWidth="1"/>
    <col min="11009" max="11009" width="7.875" style="7" customWidth="1"/>
    <col min="11010" max="11010" width="16.25" style="7" customWidth="1"/>
    <col min="11011" max="11011" width="6.75" style="7" customWidth="1"/>
    <col min="11012" max="11012" width="11.375" style="7" customWidth="1"/>
    <col min="11013" max="11013" width="12.75" style="7" customWidth="1"/>
    <col min="11014" max="11014" width="7.5" style="7" customWidth="1"/>
    <col min="11015" max="11015" width="11.625" style="7" customWidth="1"/>
    <col min="11016" max="11016" width="23.375" style="7" customWidth="1"/>
    <col min="11017" max="11017" width="8.125" style="7" customWidth="1"/>
    <col min="11018" max="11024" width="9" style="7"/>
    <col min="11025" max="11025" width="11.25" style="7" customWidth="1"/>
    <col min="11026" max="11026" width="9.375" style="7" customWidth="1"/>
    <col min="11027" max="11262" width="9" style="7"/>
    <col min="11263" max="11263" width="5.625" style="7" customWidth="1"/>
    <col min="11264" max="11264" width="3.625" style="7" customWidth="1"/>
    <col min="11265" max="11265" width="7.875" style="7" customWidth="1"/>
    <col min="11266" max="11266" width="16.25" style="7" customWidth="1"/>
    <col min="11267" max="11267" width="6.75" style="7" customWidth="1"/>
    <col min="11268" max="11268" width="11.375" style="7" customWidth="1"/>
    <col min="11269" max="11269" width="12.75" style="7" customWidth="1"/>
    <col min="11270" max="11270" width="7.5" style="7" customWidth="1"/>
    <col min="11271" max="11271" width="11.625" style="7" customWidth="1"/>
    <col min="11272" max="11272" width="23.375" style="7" customWidth="1"/>
    <col min="11273" max="11273" width="8.125" style="7" customWidth="1"/>
    <col min="11274" max="11280" width="9" style="7"/>
    <col min="11281" max="11281" width="11.25" style="7" customWidth="1"/>
    <col min="11282" max="11282" width="9.375" style="7" customWidth="1"/>
    <col min="11283" max="11518" width="9" style="7"/>
    <col min="11519" max="11519" width="5.625" style="7" customWidth="1"/>
    <col min="11520" max="11520" width="3.625" style="7" customWidth="1"/>
    <col min="11521" max="11521" width="7.875" style="7" customWidth="1"/>
    <col min="11522" max="11522" width="16.25" style="7" customWidth="1"/>
    <col min="11523" max="11523" width="6.75" style="7" customWidth="1"/>
    <col min="11524" max="11524" width="11.375" style="7" customWidth="1"/>
    <col min="11525" max="11525" width="12.75" style="7" customWidth="1"/>
    <col min="11526" max="11526" width="7.5" style="7" customWidth="1"/>
    <col min="11527" max="11527" width="11.625" style="7" customWidth="1"/>
    <col min="11528" max="11528" width="23.375" style="7" customWidth="1"/>
    <col min="11529" max="11529" width="8.125" style="7" customWidth="1"/>
    <col min="11530" max="11536" width="9" style="7"/>
    <col min="11537" max="11537" width="11.25" style="7" customWidth="1"/>
    <col min="11538" max="11538" width="9.375" style="7" customWidth="1"/>
    <col min="11539" max="11774" width="9" style="7"/>
    <col min="11775" max="11775" width="5.625" style="7" customWidth="1"/>
    <col min="11776" max="11776" width="3.625" style="7" customWidth="1"/>
    <col min="11777" max="11777" width="7.875" style="7" customWidth="1"/>
    <col min="11778" max="11778" width="16.25" style="7" customWidth="1"/>
    <col min="11779" max="11779" width="6.75" style="7" customWidth="1"/>
    <col min="11780" max="11780" width="11.375" style="7" customWidth="1"/>
    <col min="11781" max="11781" width="12.75" style="7" customWidth="1"/>
    <col min="11782" max="11782" width="7.5" style="7" customWidth="1"/>
    <col min="11783" max="11783" width="11.625" style="7" customWidth="1"/>
    <col min="11784" max="11784" width="23.375" style="7" customWidth="1"/>
    <col min="11785" max="11785" width="8.125" style="7" customWidth="1"/>
    <col min="11786" max="11792" width="9" style="7"/>
    <col min="11793" max="11793" width="11.25" style="7" customWidth="1"/>
    <col min="11794" max="11794" width="9.375" style="7" customWidth="1"/>
    <col min="11795" max="12030" width="9" style="7"/>
    <col min="12031" max="12031" width="5.625" style="7" customWidth="1"/>
    <col min="12032" max="12032" width="3.625" style="7" customWidth="1"/>
    <col min="12033" max="12033" width="7.875" style="7" customWidth="1"/>
    <col min="12034" max="12034" width="16.25" style="7" customWidth="1"/>
    <col min="12035" max="12035" width="6.75" style="7" customWidth="1"/>
    <col min="12036" max="12036" width="11.375" style="7" customWidth="1"/>
    <col min="12037" max="12037" width="12.75" style="7" customWidth="1"/>
    <col min="12038" max="12038" width="7.5" style="7" customWidth="1"/>
    <col min="12039" max="12039" width="11.625" style="7" customWidth="1"/>
    <col min="12040" max="12040" width="23.375" style="7" customWidth="1"/>
    <col min="12041" max="12041" width="8.125" style="7" customWidth="1"/>
    <col min="12042" max="12048" width="9" style="7"/>
    <col min="12049" max="12049" width="11.25" style="7" customWidth="1"/>
    <col min="12050" max="12050" width="9.375" style="7" customWidth="1"/>
    <col min="12051" max="12286" width="9" style="7"/>
    <col min="12287" max="12287" width="5.625" style="7" customWidth="1"/>
    <col min="12288" max="12288" width="3.625" style="7" customWidth="1"/>
    <col min="12289" max="12289" width="7.875" style="7" customWidth="1"/>
    <col min="12290" max="12290" width="16.25" style="7" customWidth="1"/>
    <col min="12291" max="12291" width="6.75" style="7" customWidth="1"/>
    <col min="12292" max="12292" width="11.375" style="7" customWidth="1"/>
    <col min="12293" max="12293" width="12.75" style="7" customWidth="1"/>
    <col min="12294" max="12294" width="7.5" style="7" customWidth="1"/>
    <col min="12295" max="12295" width="11.625" style="7" customWidth="1"/>
    <col min="12296" max="12296" width="23.375" style="7" customWidth="1"/>
    <col min="12297" max="12297" width="8.125" style="7" customWidth="1"/>
    <col min="12298" max="12304" width="9" style="7"/>
    <col min="12305" max="12305" width="11.25" style="7" customWidth="1"/>
    <col min="12306" max="12306" width="9.375" style="7" customWidth="1"/>
    <col min="12307" max="12542" width="9" style="7"/>
    <col min="12543" max="12543" width="5.625" style="7" customWidth="1"/>
    <col min="12544" max="12544" width="3.625" style="7" customWidth="1"/>
    <col min="12545" max="12545" width="7.875" style="7" customWidth="1"/>
    <col min="12546" max="12546" width="16.25" style="7" customWidth="1"/>
    <col min="12547" max="12547" width="6.75" style="7" customWidth="1"/>
    <col min="12548" max="12548" width="11.375" style="7" customWidth="1"/>
    <col min="12549" max="12549" width="12.75" style="7" customWidth="1"/>
    <col min="12550" max="12550" width="7.5" style="7" customWidth="1"/>
    <col min="12551" max="12551" width="11.625" style="7" customWidth="1"/>
    <col min="12552" max="12552" width="23.375" style="7" customWidth="1"/>
    <col min="12553" max="12553" width="8.125" style="7" customWidth="1"/>
    <col min="12554" max="12560" width="9" style="7"/>
    <col min="12561" max="12561" width="11.25" style="7" customWidth="1"/>
    <col min="12562" max="12562" width="9.375" style="7" customWidth="1"/>
    <col min="12563" max="12798" width="9" style="7"/>
    <col min="12799" max="12799" width="5.625" style="7" customWidth="1"/>
    <col min="12800" max="12800" width="3.625" style="7" customWidth="1"/>
    <col min="12801" max="12801" width="7.875" style="7" customWidth="1"/>
    <col min="12802" max="12802" width="16.25" style="7" customWidth="1"/>
    <col min="12803" max="12803" width="6.75" style="7" customWidth="1"/>
    <col min="12804" max="12804" width="11.375" style="7" customWidth="1"/>
    <col min="12805" max="12805" width="12.75" style="7" customWidth="1"/>
    <col min="12806" max="12806" width="7.5" style="7" customWidth="1"/>
    <col min="12807" max="12807" width="11.625" style="7" customWidth="1"/>
    <col min="12808" max="12808" width="23.375" style="7" customWidth="1"/>
    <col min="12809" max="12809" width="8.125" style="7" customWidth="1"/>
    <col min="12810" max="12816" width="9" style="7"/>
    <col min="12817" max="12817" width="11.25" style="7" customWidth="1"/>
    <col min="12818" max="12818" width="9.375" style="7" customWidth="1"/>
    <col min="12819" max="13054" width="9" style="7"/>
    <col min="13055" max="13055" width="5.625" style="7" customWidth="1"/>
    <col min="13056" max="13056" width="3.625" style="7" customWidth="1"/>
    <col min="13057" max="13057" width="7.875" style="7" customWidth="1"/>
    <col min="13058" max="13058" width="16.25" style="7" customWidth="1"/>
    <col min="13059" max="13059" width="6.75" style="7" customWidth="1"/>
    <col min="13060" max="13060" width="11.375" style="7" customWidth="1"/>
    <col min="13061" max="13061" width="12.75" style="7" customWidth="1"/>
    <col min="13062" max="13062" width="7.5" style="7" customWidth="1"/>
    <col min="13063" max="13063" width="11.625" style="7" customWidth="1"/>
    <col min="13064" max="13064" width="23.375" style="7" customWidth="1"/>
    <col min="13065" max="13065" width="8.125" style="7" customWidth="1"/>
    <col min="13066" max="13072" width="9" style="7"/>
    <col min="13073" max="13073" width="11.25" style="7" customWidth="1"/>
    <col min="13074" max="13074" width="9.375" style="7" customWidth="1"/>
    <col min="13075" max="13310" width="9" style="7"/>
    <col min="13311" max="13311" width="5.625" style="7" customWidth="1"/>
    <col min="13312" max="13312" width="3.625" style="7" customWidth="1"/>
    <col min="13313" max="13313" width="7.875" style="7" customWidth="1"/>
    <col min="13314" max="13314" width="16.25" style="7" customWidth="1"/>
    <col min="13315" max="13315" width="6.75" style="7" customWidth="1"/>
    <col min="13316" max="13316" width="11.375" style="7" customWidth="1"/>
    <col min="13317" max="13317" width="12.75" style="7" customWidth="1"/>
    <col min="13318" max="13318" width="7.5" style="7" customWidth="1"/>
    <col min="13319" max="13319" width="11.625" style="7" customWidth="1"/>
    <col min="13320" max="13320" width="23.375" style="7" customWidth="1"/>
    <col min="13321" max="13321" width="8.125" style="7" customWidth="1"/>
    <col min="13322" max="13328" width="9" style="7"/>
    <col min="13329" max="13329" width="11.25" style="7" customWidth="1"/>
    <col min="13330" max="13330" width="9.375" style="7" customWidth="1"/>
    <col min="13331" max="13566" width="9" style="7"/>
    <col min="13567" max="13567" width="5.625" style="7" customWidth="1"/>
    <col min="13568" max="13568" width="3.625" style="7" customWidth="1"/>
    <col min="13569" max="13569" width="7.875" style="7" customWidth="1"/>
    <col min="13570" max="13570" width="16.25" style="7" customWidth="1"/>
    <col min="13571" max="13571" width="6.75" style="7" customWidth="1"/>
    <col min="13572" max="13572" width="11.375" style="7" customWidth="1"/>
    <col min="13573" max="13573" width="12.75" style="7" customWidth="1"/>
    <col min="13574" max="13574" width="7.5" style="7" customWidth="1"/>
    <col min="13575" max="13575" width="11.625" style="7" customWidth="1"/>
    <col min="13576" max="13576" width="23.375" style="7" customWidth="1"/>
    <col min="13577" max="13577" width="8.125" style="7" customWidth="1"/>
    <col min="13578" max="13584" width="9" style="7"/>
    <col min="13585" max="13585" width="11.25" style="7" customWidth="1"/>
    <col min="13586" max="13586" width="9.375" style="7" customWidth="1"/>
    <col min="13587" max="13822" width="9" style="7"/>
    <col min="13823" max="13823" width="5.625" style="7" customWidth="1"/>
    <col min="13824" max="13824" width="3.625" style="7" customWidth="1"/>
    <col min="13825" max="13825" width="7.875" style="7" customWidth="1"/>
    <col min="13826" max="13826" width="16.25" style="7" customWidth="1"/>
    <col min="13827" max="13827" width="6.75" style="7" customWidth="1"/>
    <col min="13828" max="13828" width="11.375" style="7" customWidth="1"/>
    <col min="13829" max="13829" width="12.75" style="7" customWidth="1"/>
    <col min="13830" max="13830" width="7.5" style="7" customWidth="1"/>
    <col min="13831" max="13831" width="11.625" style="7" customWidth="1"/>
    <col min="13832" max="13832" width="23.375" style="7" customWidth="1"/>
    <col min="13833" max="13833" width="8.125" style="7" customWidth="1"/>
    <col min="13834" max="13840" width="9" style="7"/>
    <col min="13841" max="13841" width="11.25" style="7" customWidth="1"/>
    <col min="13842" max="13842" width="9.375" style="7" customWidth="1"/>
    <col min="13843" max="14078" width="9" style="7"/>
    <col min="14079" max="14079" width="5.625" style="7" customWidth="1"/>
    <col min="14080" max="14080" width="3.625" style="7" customWidth="1"/>
    <col min="14081" max="14081" width="7.875" style="7" customWidth="1"/>
    <col min="14082" max="14082" width="16.25" style="7" customWidth="1"/>
    <col min="14083" max="14083" width="6.75" style="7" customWidth="1"/>
    <col min="14084" max="14084" width="11.375" style="7" customWidth="1"/>
    <col min="14085" max="14085" width="12.75" style="7" customWidth="1"/>
    <col min="14086" max="14086" width="7.5" style="7" customWidth="1"/>
    <col min="14087" max="14087" width="11.625" style="7" customWidth="1"/>
    <col min="14088" max="14088" width="23.375" style="7" customWidth="1"/>
    <col min="14089" max="14089" width="8.125" style="7" customWidth="1"/>
    <col min="14090" max="14096" width="9" style="7"/>
    <col min="14097" max="14097" width="11.25" style="7" customWidth="1"/>
    <col min="14098" max="14098" width="9.375" style="7" customWidth="1"/>
    <col min="14099" max="14334" width="9" style="7"/>
    <col min="14335" max="14335" width="5.625" style="7" customWidth="1"/>
    <col min="14336" max="14336" width="3.625" style="7" customWidth="1"/>
    <col min="14337" max="14337" width="7.875" style="7" customWidth="1"/>
    <col min="14338" max="14338" width="16.25" style="7" customWidth="1"/>
    <col min="14339" max="14339" width="6.75" style="7" customWidth="1"/>
    <col min="14340" max="14340" width="11.375" style="7" customWidth="1"/>
    <col min="14341" max="14341" width="12.75" style="7" customWidth="1"/>
    <col min="14342" max="14342" width="7.5" style="7" customWidth="1"/>
    <col min="14343" max="14343" width="11.625" style="7" customWidth="1"/>
    <col min="14344" max="14344" width="23.375" style="7" customWidth="1"/>
    <col min="14345" max="14345" width="8.125" style="7" customWidth="1"/>
    <col min="14346" max="14352" width="9" style="7"/>
    <col min="14353" max="14353" width="11.25" style="7" customWidth="1"/>
    <col min="14354" max="14354" width="9.375" style="7" customWidth="1"/>
    <col min="14355" max="14590" width="9" style="7"/>
    <col min="14591" max="14591" width="5.625" style="7" customWidth="1"/>
    <col min="14592" max="14592" width="3.625" style="7" customWidth="1"/>
    <col min="14593" max="14593" width="7.875" style="7" customWidth="1"/>
    <col min="14594" max="14594" width="16.25" style="7" customWidth="1"/>
    <col min="14595" max="14595" width="6.75" style="7" customWidth="1"/>
    <col min="14596" max="14596" width="11.375" style="7" customWidth="1"/>
    <col min="14597" max="14597" width="12.75" style="7" customWidth="1"/>
    <col min="14598" max="14598" width="7.5" style="7" customWidth="1"/>
    <col min="14599" max="14599" width="11.625" style="7" customWidth="1"/>
    <col min="14600" max="14600" width="23.375" style="7" customWidth="1"/>
    <col min="14601" max="14601" width="8.125" style="7" customWidth="1"/>
    <col min="14602" max="14608" width="9" style="7"/>
    <col min="14609" max="14609" width="11.25" style="7" customWidth="1"/>
    <col min="14610" max="14610" width="9.375" style="7" customWidth="1"/>
    <col min="14611" max="14846" width="9" style="7"/>
    <col min="14847" max="14847" width="5.625" style="7" customWidth="1"/>
    <col min="14848" max="14848" width="3.625" style="7" customWidth="1"/>
    <col min="14849" max="14849" width="7.875" style="7" customWidth="1"/>
    <col min="14850" max="14850" width="16.25" style="7" customWidth="1"/>
    <col min="14851" max="14851" width="6.75" style="7" customWidth="1"/>
    <col min="14852" max="14852" width="11.375" style="7" customWidth="1"/>
    <col min="14853" max="14853" width="12.75" style="7" customWidth="1"/>
    <col min="14854" max="14854" width="7.5" style="7" customWidth="1"/>
    <col min="14855" max="14855" width="11.625" style="7" customWidth="1"/>
    <col min="14856" max="14856" width="23.375" style="7" customWidth="1"/>
    <col min="14857" max="14857" width="8.125" style="7" customWidth="1"/>
    <col min="14858" max="14864" width="9" style="7"/>
    <col min="14865" max="14865" width="11.25" style="7" customWidth="1"/>
    <col min="14866" max="14866" width="9.375" style="7" customWidth="1"/>
    <col min="14867" max="15102" width="9" style="7"/>
    <col min="15103" max="15103" width="5.625" style="7" customWidth="1"/>
    <col min="15104" max="15104" width="3.625" style="7" customWidth="1"/>
    <col min="15105" max="15105" width="7.875" style="7" customWidth="1"/>
    <col min="15106" max="15106" width="16.25" style="7" customWidth="1"/>
    <col min="15107" max="15107" width="6.75" style="7" customWidth="1"/>
    <col min="15108" max="15108" width="11.375" style="7" customWidth="1"/>
    <col min="15109" max="15109" width="12.75" style="7" customWidth="1"/>
    <col min="15110" max="15110" width="7.5" style="7" customWidth="1"/>
    <col min="15111" max="15111" width="11.625" style="7" customWidth="1"/>
    <col min="15112" max="15112" width="23.375" style="7" customWidth="1"/>
    <col min="15113" max="15113" width="8.125" style="7" customWidth="1"/>
    <col min="15114" max="15120" width="9" style="7"/>
    <col min="15121" max="15121" width="11.25" style="7" customWidth="1"/>
    <col min="15122" max="15122" width="9.375" style="7" customWidth="1"/>
    <col min="15123" max="15358" width="9" style="7"/>
    <col min="15359" max="15359" width="5.625" style="7" customWidth="1"/>
    <col min="15360" max="15360" width="3.625" style="7" customWidth="1"/>
    <col min="15361" max="15361" width="7.875" style="7" customWidth="1"/>
    <col min="15362" max="15362" width="16.25" style="7" customWidth="1"/>
    <col min="15363" max="15363" width="6.75" style="7" customWidth="1"/>
    <col min="15364" max="15364" width="11.375" style="7" customWidth="1"/>
    <col min="15365" max="15365" width="12.75" style="7" customWidth="1"/>
    <col min="15366" max="15366" width="7.5" style="7" customWidth="1"/>
    <col min="15367" max="15367" width="11.625" style="7" customWidth="1"/>
    <col min="15368" max="15368" width="23.375" style="7" customWidth="1"/>
    <col min="15369" max="15369" width="8.125" style="7" customWidth="1"/>
    <col min="15370" max="15376" width="9" style="7"/>
    <col min="15377" max="15377" width="11.25" style="7" customWidth="1"/>
    <col min="15378" max="15378" width="9.375" style="7" customWidth="1"/>
    <col min="15379" max="15614" width="9" style="7"/>
    <col min="15615" max="15615" width="5.625" style="7" customWidth="1"/>
    <col min="15616" max="15616" width="3.625" style="7" customWidth="1"/>
    <col min="15617" max="15617" width="7.875" style="7" customWidth="1"/>
    <col min="15618" max="15618" width="16.25" style="7" customWidth="1"/>
    <col min="15619" max="15619" width="6.75" style="7" customWidth="1"/>
    <col min="15620" max="15620" width="11.375" style="7" customWidth="1"/>
    <col min="15621" max="15621" width="12.75" style="7" customWidth="1"/>
    <col min="15622" max="15622" width="7.5" style="7" customWidth="1"/>
    <col min="15623" max="15623" width="11.625" style="7" customWidth="1"/>
    <col min="15624" max="15624" width="23.375" style="7" customWidth="1"/>
    <col min="15625" max="15625" width="8.125" style="7" customWidth="1"/>
    <col min="15626" max="15632" width="9" style="7"/>
    <col min="15633" max="15633" width="11.25" style="7" customWidth="1"/>
    <col min="15634" max="15634" width="9.375" style="7" customWidth="1"/>
    <col min="15635" max="15870" width="9" style="7"/>
    <col min="15871" max="15871" width="5.625" style="7" customWidth="1"/>
    <col min="15872" max="15872" width="3.625" style="7" customWidth="1"/>
    <col min="15873" max="15873" width="7.875" style="7" customWidth="1"/>
    <col min="15874" max="15874" width="16.25" style="7" customWidth="1"/>
    <col min="15875" max="15875" width="6.75" style="7" customWidth="1"/>
    <col min="15876" max="15876" width="11.375" style="7" customWidth="1"/>
    <col min="15877" max="15877" width="12.75" style="7" customWidth="1"/>
    <col min="15878" max="15878" width="7.5" style="7" customWidth="1"/>
    <col min="15879" max="15879" width="11.625" style="7" customWidth="1"/>
    <col min="15880" max="15880" width="23.375" style="7" customWidth="1"/>
    <col min="15881" max="15881" width="8.125" style="7" customWidth="1"/>
    <col min="15882" max="15888" width="9" style="7"/>
    <col min="15889" max="15889" width="11.25" style="7" customWidth="1"/>
    <col min="15890" max="15890" width="9.375" style="7" customWidth="1"/>
    <col min="15891" max="16126" width="9" style="7"/>
    <col min="16127" max="16127" width="5.625" style="7" customWidth="1"/>
    <col min="16128" max="16128" width="3.625" style="7" customWidth="1"/>
    <col min="16129" max="16129" width="7.875" style="7" customWidth="1"/>
    <col min="16130" max="16130" width="16.25" style="7" customWidth="1"/>
    <col min="16131" max="16131" width="6.75" style="7" customWidth="1"/>
    <col min="16132" max="16132" width="11.375" style="7" customWidth="1"/>
    <col min="16133" max="16133" width="12.75" style="7" customWidth="1"/>
    <col min="16134" max="16134" width="7.5" style="7" customWidth="1"/>
    <col min="16135" max="16135" width="11.625" style="7" customWidth="1"/>
    <col min="16136" max="16136" width="23.375" style="7" customWidth="1"/>
    <col min="16137" max="16137" width="8.125" style="7" customWidth="1"/>
    <col min="16138" max="16144" width="9" style="7"/>
    <col min="16145" max="16145" width="11.25" style="7" customWidth="1"/>
    <col min="16146" max="16146" width="9.375" style="7" customWidth="1"/>
    <col min="16147" max="16384" width="9" style="7"/>
  </cols>
  <sheetData>
    <row r="1" spans="1:12" s="2" customFormat="1" ht="28.5" customHeight="1">
      <c r="A1" s="269" t="str">
        <f>人事封面!B3&amp;人事封面!B4&amp;"树童英语"&amp;"  "&amp;人事封面!B2&amp;" 分校员工通讯录"</f>
        <v>2017年8月树童英语  天府路 分校员工通讯录</v>
      </c>
      <c r="B1" s="269"/>
      <c r="C1" s="269"/>
      <c r="D1" s="269"/>
      <c r="E1" s="269"/>
      <c r="F1" s="269"/>
      <c r="G1" s="269"/>
      <c r="H1" s="269"/>
      <c r="I1" s="269"/>
    </row>
    <row r="2" spans="1:12" s="3" customFormat="1" ht="22.5" customHeight="1">
      <c r="A2" s="270" t="str">
        <f>"制表人："&amp;人事封面!B5</f>
        <v>制表人：陈燕梅</v>
      </c>
      <c r="B2" s="270"/>
      <c r="C2" s="270"/>
      <c r="D2" s="8"/>
      <c r="E2" s="8"/>
      <c r="F2" s="230"/>
      <c r="G2" s="8"/>
      <c r="H2" s="230" t="s">
        <v>192</v>
      </c>
      <c r="I2" s="8" t="str">
        <f>人事封面!B3&amp;人事封面!B4</f>
        <v>2017年8月</v>
      </c>
    </row>
    <row r="3" spans="1:12" s="4" customFormat="1" ht="22.5" customHeight="1">
      <c r="A3" s="57" t="s">
        <v>95</v>
      </c>
      <c r="B3" s="113" t="s">
        <v>97</v>
      </c>
      <c r="C3" s="58" t="s">
        <v>193</v>
      </c>
      <c r="D3" s="58" t="s">
        <v>117</v>
      </c>
      <c r="E3" s="58" t="s">
        <v>194</v>
      </c>
      <c r="F3" s="231" t="s">
        <v>195</v>
      </c>
      <c r="G3" s="58" t="s">
        <v>364</v>
      </c>
      <c r="H3" s="231" t="s">
        <v>363</v>
      </c>
      <c r="I3" s="59" t="s">
        <v>196</v>
      </c>
    </row>
    <row r="4" spans="1:12" ht="21.75" customHeight="1">
      <c r="A4" s="242">
        <v>1</v>
      </c>
      <c r="B4" s="182" t="str">
        <f>IF(D4&lt;&gt;"",VLOOKUP(D4,'1.所有分校人事明细档案'!$F$2:$BD$200,2,0),"")</f>
        <v>教学部</v>
      </c>
      <c r="C4" s="151" t="str">
        <f>IF(D4&lt;&gt;"",VLOOKUP(D4,'1.所有分校人事明细档案'!$F$2:$BD$200,6,0),"")</f>
        <v>教学组长</v>
      </c>
      <c r="D4" s="152" t="s">
        <v>425</v>
      </c>
      <c r="E4" s="152"/>
      <c r="F4" s="232">
        <f>IF(D4&lt;&gt;"",VLOOKUP(D4,'1.所有分校人事明细档案'!$F$2:$BD$200,13,0),"")</f>
        <v>18620021091</v>
      </c>
      <c r="G4" s="153"/>
      <c r="H4" s="234"/>
      <c r="I4" s="9" t="str">
        <f>IF(D4&lt;&gt;"",VLOOKUP(D4,'1.所有分校人事明细档案'!$F$2:$BD$200,24,0),"")</f>
        <v>zhaizhixiang@outlook.com</v>
      </c>
    </row>
    <row r="5" spans="1:12" s="5" customFormat="1" ht="21.75" customHeight="1">
      <c r="A5" s="242">
        <v>2</v>
      </c>
      <c r="B5" s="182" t="str">
        <f>IF(D5&lt;&gt;"",VLOOKUP(D5,'1.所有分校人事明细档案'!$F$2:$BD$200,2,0),"")</f>
        <v>市场部</v>
      </c>
      <c r="C5" s="151" t="str">
        <f>IF(D5&lt;&gt;"",VLOOKUP(D5,'1.所有分校人事明细档案'!$F$2:$BD$200,6,0),"")</f>
        <v>初级区域总监</v>
      </c>
      <c r="D5" s="152" t="s">
        <v>424</v>
      </c>
      <c r="E5" s="152" t="s">
        <v>398</v>
      </c>
      <c r="F5" s="232">
        <f>IF(D5&lt;&gt;"",VLOOKUP(D5,'1.所有分校人事明细档案'!$F$2:$BD$200,13,0),"")</f>
        <v>18124224001</v>
      </c>
      <c r="G5" s="153">
        <v>665929</v>
      </c>
      <c r="H5" s="234">
        <v>345743068</v>
      </c>
      <c r="I5" s="9" t="str">
        <f>IF(D5&lt;&gt;"",VLOOKUP(D5,'1.所有分校人事明细档案'!$F$2:$BD$200,24,0),"")</f>
        <v>345743068@qq.com</v>
      </c>
    </row>
    <row r="6" spans="1:12" s="6" customFormat="1" ht="21.75" customHeight="1">
      <c r="A6" s="242">
        <v>3</v>
      </c>
      <c r="B6" s="182" t="str">
        <f>IF(D6&lt;&gt;"",VLOOKUP(D6,'1.所有分校人事明细档案'!$F$2:$BD$200,2,0),"")</f>
        <v>教学部</v>
      </c>
      <c r="C6" s="151" t="str">
        <f>IF(D6&lt;&gt;"",VLOOKUP(D6,'1.所有分校人事明细档案'!$F$2:$BD$200,6,0),"")</f>
        <v>教师</v>
      </c>
      <c r="D6" s="228" t="s">
        <v>508</v>
      </c>
      <c r="E6" s="152"/>
      <c r="F6" s="232">
        <f>IF(D6&lt;&gt;"",VLOOKUP(D6,'1.所有分校人事明细档案'!$F$2:$BD$200,13,0),"")</f>
        <v>13423689561</v>
      </c>
      <c r="G6" s="153"/>
      <c r="H6" s="234">
        <v>287256702</v>
      </c>
      <c r="I6" s="9" t="str">
        <f>IF(D6&lt;&gt;"",VLOOKUP(D6,'1.所有分校人事明细档案'!$F$2:$BD$200,24,0),"")</f>
        <v>28725602@qq.com</v>
      </c>
      <c r="L6" s="10"/>
    </row>
    <row r="7" spans="1:12" ht="18.75" customHeight="1">
      <c r="A7" s="242">
        <v>4</v>
      </c>
      <c r="B7" s="182" t="str">
        <f>IF(D7&lt;&gt;"",VLOOKUP(D7,'1.所有分校人事明细档案'!$F$2:$BD$200,2,0),"")</f>
        <v>市场部</v>
      </c>
      <c r="C7" s="151" t="str">
        <f>IF(D7&lt;&gt;"",VLOOKUP(D7,'1.所有分校人事明细档案'!$F$2:$BD$200,6,0),"")</f>
        <v>招生顾问</v>
      </c>
      <c r="D7" s="228" t="s">
        <v>435</v>
      </c>
      <c r="E7" s="152"/>
      <c r="F7" s="232">
        <f>IF(D7&lt;&gt;"",VLOOKUP(D7,'1.所有分校人事明细档案'!$F$2:$BD$200,13,0),"")</f>
        <v>13631499741</v>
      </c>
      <c r="G7" s="153"/>
      <c r="H7" s="234">
        <v>982671210</v>
      </c>
      <c r="I7" s="9" t="str">
        <f>IF(D7&lt;&gt;"",VLOOKUP(D7,'1.所有分校人事明细档案'!$F$2:$BD$200,24,0),"")</f>
        <v>982671210@qq.com</v>
      </c>
    </row>
    <row r="8" spans="1:12" ht="18.75" customHeight="1">
      <c r="A8" s="242">
        <v>5</v>
      </c>
      <c r="B8" s="182" t="str">
        <f>IF(D8&lt;&gt;"",VLOOKUP(D8,'1.所有分校人事明细档案'!$F$2:$BD$200,2,0),"")</f>
        <v>市场部</v>
      </c>
      <c r="C8" s="151" t="str">
        <f>IF(D8&lt;&gt;"",VLOOKUP(D8,'1.所有分校人事明细档案'!$F$2:$BD$200,6,0),"")</f>
        <v>招生顾问</v>
      </c>
      <c r="D8" s="228" t="s">
        <v>452</v>
      </c>
      <c r="E8" s="152"/>
      <c r="F8" s="232">
        <f>IF(D8&lt;&gt;"",VLOOKUP(D8,'1.所有分校人事明细档案'!$F$2:$BD$200,13,0),"")</f>
        <v>13760798353</v>
      </c>
      <c r="G8" s="153"/>
      <c r="H8" s="234"/>
      <c r="I8" s="9" t="str">
        <f>IF(D8&lt;&gt;"",VLOOKUP(D8,'1.所有分校人事明细档案'!$F$2:$BD$200,24,0),"")</f>
        <v>yuan20091201@163.com</v>
      </c>
    </row>
    <row r="9" spans="1:12" ht="18.75" customHeight="1">
      <c r="A9" s="242">
        <v>6</v>
      </c>
      <c r="B9" s="182" t="str">
        <f>IF(D9&lt;&gt;"",VLOOKUP(D9,'1.所有分校人事明细档案'!$F$2:$BD$200,2,0),"")</f>
        <v>行政部</v>
      </c>
      <c r="C9" s="151" t="str">
        <f>IF(D9&lt;&gt;"",VLOOKUP(D9,'1.所有分校人事明细档案'!$F$2:$BD$200,6,0),"")</f>
        <v>行政助理</v>
      </c>
      <c r="D9" s="152" t="s">
        <v>581</v>
      </c>
      <c r="E9" s="152"/>
      <c r="F9" s="232">
        <f>IF(D9&lt;&gt;"",VLOOKUP(D9,'1.所有分校人事明细档案'!$F$2:$BD$200,13,0),"")</f>
        <v>13242522810</v>
      </c>
      <c r="G9" s="153"/>
      <c r="H9" s="234">
        <v>1293811774</v>
      </c>
      <c r="I9" s="9" t="str">
        <f>IF(D9&lt;&gt;"",VLOOKUP(D9,'1.所有分校人事明细档案'!$F$2:$BD$200,24,0),"")</f>
        <v>1293811774@qq.com</v>
      </c>
    </row>
    <row r="10" spans="1:12" ht="18.75" customHeight="1">
      <c r="A10" s="242">
        <v>7</v>
      </c>
      <c r="B10" s="182" t="str">
        <f>IF(D10&lt;&gt;"",VLOOKUP(D10,'1.所有分校人事明细档案'!$F$2:$BD$200,2,0),"")</f>
        <v>教学部</v>
      </c>
      <c r="C10" s="151" t="str">
        <f>IF(D10&lt;&gt;"",VLOOKUP(D10,'1.所有分校人事明细档案'!$F$2:$BD$200,6,0),"")</f>
        <v>教师</v>
      </c>
      <c r="D10" s="152" t="s">
        <v>640</v>
      </c>
      <c r="E10" s="152"/>
      <c r="F10" s="232">
        <f>IF(D10&lt;&gt;"",VLOOKUP(D10,'1.所有分校人事明细档案'!$F$2:$BD$200,13,0),"")</f>
        <v>15113992680</v>
      </c>
      <c r="G10" s="153"/>
      <c r="H10" s="234">
        <v>957051446</v>
      </c>
      <c r="I10" s="9" t="str">
        <f>IF(D10&lt;&gt;"",VLOOKUP(D10,'1.所有分校人事明细档案'!$F$2:$BD$200,24,0),"")</f>
        <v>957051446@qq.com</v>
      </c>
    </row>
    <row r="11" spans="1:12" ht="18.75" customHeight="1">
      <c r="A11" s="242">
        <v>8</v>
      </c>
      <c r="B11" s="182" t="str">
        <f>IF(D11&lt;&gt;"",VLOOKUP(D11,'1.所有分校人事明细档案'!$F$2:$BD$200,2,0),"")</f>
        <v>教学部</v>
      </c>
      <c r="C11" s="151" t="str">
        <f>IF(D11&lt;&gt;"",VLOOKUP(D11,'1.所有分校人事明细档案'!$F$2:$BD$200,6,0),"")</f>
        <v>教师</v>
      </c>
      <c r="D11" s="152" t="s">
        <v>649</v>
      </c>
      <c r="E11" s="152"/>
      <c r="F11" s="232">
        <f>IF(D11&lt;&gt;"",VLOOKUP(D11,'1.所有分校人事明细档案'!$F$2:$BD$200,13,0),"")</f>
        <v>18825070478</v>
      </c>
      <c r="G11" s="153"/>
      <c r="H11" s="234"/>
      <c r="I11" s="9">
        <f>IF(D11&lt;&gt;"",VLOOKUP(D11,'1.所有分校人事明细档案'!$F$2:$BD$200,24,0),"")</f>
        <v>0</v>
      </c>
    </row>
    <row r="12" spans="1:12" ht="18.75" customHeight="1">
      <c r="A12" s="242">
        <v>9</v>
      </c>
      <c r="B12" s="182" t="s">
        <v>638</v>
      </c>
      <c r="C12" s="151" t="s">
        <v>639</v>
      </c>
      <c r="D12" s="152" t="s">
        <v>659</v>
      </c>
      <c r="E12" s="152"/>
      <c r="F12" s="232">
        <f>IF(D12&lt;&gt;"",VLOOKUP(D12,'1.所有分校人事明细档案'!$F$2:$BD$200,13,0),"")</f>
        <v>13422219596</v>
      </c>
      <c r="G12" s="153"/>
      <c r="H12" s="234"/>
      <c r="I12" s="9">
        <f>IF(D12&lt;&gt;"",VLOOKUP(D12,'1.所有分校人事明细档案'!$F$2:$BD$200,24,0),"")</f>
        <v>0</v>
      </c>
    </row>
    <row r="13" spans="1:12" ht="18.75" customHeight="1">
      <c r="A13" s="181">
        <f t="shared" ref="A13:A15" si="0">IF(D13&lt;&gt;"",+A12+1,"")</f>
        <v>10</v>
      </c>
      <c r="B13" s="182" t="str">
        <f>IF(D13&lt;&gt;"",VLOOKUP(D13,'1.所有分校人事明细档案'!$F$2:$BD$200,2,0),"")</f>
        <v>市场部</v>
      </c>
      <c r="C13" s="151" t="str">
        <f>IF(D13&lt;&gt;"",VLOOKUP(D13,'1.所有分校人事明细档案'!$F$2:$BD$200,6,0),"")</f>
        <v>招生顾问</v>
      </c>
      <c r="D13" s="152" t="s">
        <v>651</v>
      </c>
      <c r="E13" s="152"/>
      <c r="F13" s="232">
        <f>IF(D13&lt;&gt;"",VLOOKUP(D13,'1.所有分校人事明细档案'!$F$2:$BD$200,13,0),"")</f>
        <v>18813975559</v>
      </c>
      <c r="G13" s="153"/>
      <c r="H13" s="234"/>
      <c r="I13" s="9" t="str">
        <f>IF(D13&lt;&gt;"",VLOOKUP(D13,'1.所有分校人事明细档案'!$F$2:$BD$200,24,0),"")</f>
        <v>1881397555@163.com</v>
      </c>
    </row>
    <row r="14" spans="1:12" ht="18.75" customHeight="1">
      <c r="A14" s="181" t="str">
        <f t="shared" si="0"/>
        <v/>
      </c>
      <c r="B14" s="182" t="str">
        <f>IF(D14&lt;&gt;"",VLOOKUP(D14,'1.所有分校人事明细档案'!$F$2:$BD$200,2,0),"")</f>
        <v/>
      </c>
      <c r="C14" s="151" t="str">
        <f>IF(D14&lt;&gt;"",VLOOKUP(D14,'1.所有分校人事明细档案'!$F$2:$BD$200,6,0),"")</f>
        <v/>
      </c>
      <c r="D14" s="152"/>
      <c r="E14" s="152"/>
      <c r="F14" s="232" t="str">
        <f>IF(D14&lt;&gt;"",VLOOKUP(D14,'1.所有分校人事明细档案'!$F$2:$BD$200,13,0),"")</f>
        <v/>
      </c>
      <c r="G14" s="153"/>
      <c r="H14" s="234"/>
      <c r="I14" s="9" t="str">
        <f>IF(D14&lt;&gt;"",VLOOKUP(D14,'1.所有分校人事明细档案'!$F$2:$BD$200,24,0),"")</f>
        <v/>
      </c>
    </row>
    <row r="15" spans="1:12" ht="18.75" customHeight="1">
      <c r="A15" s="181" t="str">
        <f t="shared" si="0"/>
        <v/>
      </c>
      <c r="B15" s="182" t="str">
        <f>IF(D15&lt;&gt;"",VLOOKUP(D15,'1.所有分校人事明细档案'!$F$2:$BD$200,2,0),"")</f>
        <v/>
      </c>
      <c r="C15" s="151" t="str">
        <f>IF(D15&lt;&gt;"",VLOOKUP(D15,'1.所有分校人事明细档案'!$F$2:$BD$200,6,0),"")</f>
        <v/>
      </c>
      <c r="D15" s="152"/>
      <c r="E15" s="152"/>
      <c r="F15" s="232" t="str">
        <f>IF(D15&lt;&gt;"",VLOOKUP(D15,'1.所有分校人事明细档案'!$F$2:$BD$200,13,0),"")</f>
        <v/>
      </c>
      <c r="G15" s="153"/>
      <c r="H15" s="234"/>
      <c r="I15" s="9" t="str">
        <f>IF(D15&lt;&gt;"",VLOOKUP(D15,'1.所有分校人事明细档案'!$F$2:$BD$200,24,0),"")</f>
        <v/>
      </c>
    </row>
    <row r="16" spans="1:12" ht="18.75" customHeight="1">
      <c r="A16" s="181" t="str">
        <f t="shared" ref="A16:A33" si="1">IF(D16&lt;&gt;"",+A15+1,"")</f>
        <v/>
      </c>
      <c r="B16" s="182" t="str">
        <f>IF(D16&lt;&gt;"",VLOOKUP(D16,'1.所有分校人事明细档案'!$F$2:$BD$200,2,0),"")</f>
        <v/>
      </c>
      <c r="C16" s="151" t="str">
        <f>IF(D16&lt;&gt;"",VLOOKUP(D16,'1.所有分校人事明细档案'!$F$2:$BD$200,6,0),"")</f>
        <v/>
      </c>
      <c r="D16" s="152"/>
      <c r="E16" s="152"/>
      <c r="F16" s="232" t="str">
        <f>IF(D16&lt;&gt;"",VLOOKUP(D16,'1.所有分校人事明细档案'!$F$2:$BD$200,13,0),"")</f>
        <v/>
      </c>
      <c r="G16" s="153"/>
      <c r="H16" s="234"/>
      <c r="I16" s="9" t="str">
        <f>IF(D16&lt;&gt;"",VLOOKUP(D16,'1.所有分校人事明细档案'!$F$2:$BD$200,24,0),"")</f>
        <v/>
      </c>
    </row>
    <row r="17" spans="1:9" ht="18.75" customHeight="1">
      <c r="A17" s="181" t="str">
        <f t="shared" si="1"/>
        <v/>
      </c>
      <c r="B17" s="182" t="str">
        <f>IF(D17&lt;&gt;"",VLOOKUP(D17,'1.所有分校人事明细档案'!$F$2:$BD$200,2,0),"")</f>
        <v/>
      </c>
      <c r="C17" s="151" t="str">
        <f>IF(D17&lt;&gt;"",VLOOKUP(D17,'1.所有分校人事明细档案'!$F$2:$BD$200,6,0),"")</f>
        <v/>
      </c>
      <c r="D17" s="152"/>
      <c r="E17" s="152"/>
      <c r="F17" s="232" t="str">
        <f>IF(D17&lt;&gt;"",VLOOKUP(D17,'1.所有分校人事明细档案'!$F$2:$BD$200,13,0),"")</f>
        <v/>
      </c>
      <c r="G17" s="153"/>
      <c r="H17" s="234"/>
      <c r="I17" s="9" t="str">
        <f>IF(D17&lt;&gt;"",VLOOKUP(D17,'1.所有分校人事明细档案'!$F$2:$BD$200,24,0),"")</f>
        <v/>
      </c>
    </row>
    <row r="18" spans="1:9" ht="18.75" customHeight="1">
      <c r="A18" s="181" t="str">
        <f t="shared" si="1"/>
        <v/>
      </c>
      <c r="B18" s="182" t="str">
        <f>IF(D18&lt;&gt;"",VLOOKUP(D18,'1.所有分校人事明细档案'!$F$2:$BD$200,2,0),"")</f>
        <v/>
      </c>
      <c r="C18" s="151" t="str">
        <f>IF(D18&lt;&gt;"",VLOOKUP(D18,'1.所有分校人事明细档案'!$F$2:$BD$200,6,0),"")</f>
        <v/>
      </c>
      <c r="D18" s="152"/>
      <c r="E18" s="152"/>
      <c r="F18" s="232" t="str">
        <f>IF(D18&lt;&gt;"",VLOOKUP(D18,'1.所有分校人事明细档案'!$F$2:$BD$200,13,0),"")</f>
        <v/>
      </c>
      <c r="G18" s="153"/>
      <c r="H18" s="234"/>
      <c r="I18" s="9" t="str">
        <f>IF(D18&lt;&gt;"",VLOOKUP(D18,'1.所有分校人事明细档案'!$F$2:$BD$200,24,0),"")</f>
        <v/>
      </c>
    </row>
    <row r="19" spans="1:9" ht="18.75" customHeight="1">
      <c r="A19" s="181" t="str">
        <f t="shared" si="1"/>
        <v/>
      </c>
      <c r="B19" s="182" t="str">
        <f>IF(D19&lt;&gt;"",VLOOKUP(D19,'1.所有分校人事明细档案'!$F$2:$BD$200,2,0),"")</f>
        <v/>
      </c>
      <c r="C19" s="151" t="str">
        <f>IF(D19&lt;&gt;"",VLOOKUP(D19,'1.所有分校人事明细档案'!$F$2:$BD$200,6,0),"")</f>
        <v/>
      </c>
      <c r="D19" s="152"/>
      <c r="E19" s="152"/>
      <c r="F19" s="232" t="str">
        <f>IF(D19&lt;&gt;"",VLOOKUP(D19,'1.所有分校人事明细档案'!$F$2:$BD$200,13,0),"")</f>
        <v/>
      </c>
      <c r="G19" s="153"/>
      <c r="H19" s="234"/>
      <c r="I19" s="9" t="str">
        <f>IF(D19&lt;&gt;"",VLOOKUP(D19,'1.所有分校人事明细档案'!$F$2:$BD$200,24,0),"")</f>
        <v/>
      </c>
    </row>
    <row r="20" spans="1:9" ht="18.75" customHeight="1">
      <c r="A20" s="181" t="str">
        <f t="shared" si="1"/>
        <v/>
      </c>
      <c r="B20" s="182" t="str">
        <f>IF(D20&lt;&gt;"",VLOOKUP(D20,'1.所有分校人事明细档案'!$F$2:$BD$200,2,0),"")</f>
        <v/>
      </c>
      <c r="C20" s="151" t="str">
        <f>IF(D20&lt;&gt;"",VLOOKUP(D20,'1.所有分校人事明细档案'!$F$2:$BD$200,6,0),"")</f>
        <v/>
      </c>
      <c r="D20" s="152"/>
      <c r="E20" s="152"/>
      <c r="F20" s="232" t="str">
        <f>IF(D20&lt;&gt;"",VLOOKUP(D20,'1.所有分校人事明细档案'!$F$2:$BD$200,13,0),"")</f>
        <v/>
      </c>
      <c r="G20" s="153"/>
      <c r="H20" s="234"/>
      <c r="I20" s="9" t="str">
        <f>IF(D20&lt;&gt;"",VLOOKUP(D20,'1.所有分校人事明细档案'!$F$2:$BD$200,24,0),"")</f>
        <v/>
      </c>
    </row>
    <row r="21" spans="1:9" ht="18.75" customHeight="1">
      <c r="A21" s="181" t="str">
        <f t="shared" si="1"/>
        <v/>
      </c>
      <c r="B21" s="182" t="str">
        <f>IF(D21&lt;&gt;"",VLOOKUP(D21,'1.所有分校人事明细档案'!$F$2:$BD$200,2,0),"")</f>
        <v/>
      </c>
      <c r="C21" s="151" t="str">
        <f>IF(D21&lt;&gt;"",VLOOKUP(D21,'1.所有分校人事明细档案'!$F$2:$BD$200,6,0),"")</f>
        <v/>
      </c>
      <c r="D21" s="152"/>
      <c r="E21" s="152"/>
      <c r="F21" s="232" t="str">
        <f>IF(D21&lt;&gt;"",VLOOKUP(D21,'1.所有分校人事明细档案'!$F$2:$BD$200,13,0),"")</f>
        <v/>
      </c>
      <c r="G21" s="153"/>
      <c r="H21" s="234"/>
      <c r="I21" s="9" t="str">
        <f>IF(D21&lt;&gt;"",VLOOKUP(D21,'1.所有分校人事明细档案'!$F$2:$BD$200,24,0),"")</f>
        <v/>
      </c>
    </row>
    <row r="22" spans="1:9" ht="18.75" customHeight="1">
      <c r="A22" s="181" t="str">
        <f t="shared" si="1"/>
        <v/>
      </c>
      <c r="B22" s="182" t="str">
        <f>IF(D22&lt;&gt;"",VLOOKUP(D22,'1.所有分校人事明细档案'!$F$2:$BD$200,2,0),"")</f>
        <v/>
      </c>
      <c r="C22" s="151" t="str">
        <f>IF(D22&lt;&gt;"",VLOOKUP(D22,'1.所有分校人事明细档案'!$F$2:$BD$200,6,0),"")</f>
        <v/>
      </c>
      <c r="D22" s="152"/>
      <c r="E22" s="152"/>
      <c r="F22" s="232" t="str">
        <f>IF(D22&lt;&gt;"",VLOOKUP(D22,'1.所有分校人事明细档案'!$F$2:$BD$200,13,0),"")</f>
        <v/>
      </c>
      <c r="G22" s="153"/>
      <c r="H22" s="234"/>
      <c r="I22" s="9" t="str">
        <f>IF(D22&lt;&gt;"",VLOOKUP(D22,'1.所有分校人事明细档案'!$F$2:$BD$200,24,0),"")</f>
        <v/>
      </c>
    </row>
    <row r="23" spans="1:9" ht="18.75" customHeight="1">
      <c r="A23" s="181" t="str">
        <f t="shared" si="1"/>
        <v/>
      </c>
      <c r="B23" s="182" t="str">
        <f>IF(D23&lt;&gt;"",VLOOKUP(D23,'1.所有分校人事明细档案'!$F$2:$BD$200,2,0),"")</f>
        <v/>
      </c>
      <c r="C23" s="151" t="str">
        <f>IF(D23&lt;&gt;"",VLOOKUP(D23,'1.所有分校人事明细档案'!$F$2:$BD$200,6,0),"")</f>
        <v/>
      </c>
      <c r="D23" s="152"/>
      <c r="E23" s="152"/>
      <c r="F23" s="232" t="str">
        <f>IF(D23&lt;&gt;"",VLOOKUP(D23,'1.所有分校人事明细档案'!$F$2:$BD$200,13,0),"")</f>
        <v/>
      </c>
      <c r="G23" s="153"/>
      <c r="H23" s="234"/>
      <c r="I23" s="9" t="str">
        <f>IF(D23&lt;&gt;"",VLOOKUP(D23,'1.所有分校人事明细档案'!$F$2:$BD$200,24,0),"")</f>
        <v/>
      </c>
    </row>
    <row r="24" spans="1:9" ht="18.75" customHeight="1">
      <c r="A24" s="181" t="str">
        <f t="shared" si="1"/>
        <v/>
      </c>
      <c r="B24" s="182" t="str">
        <f>IF(D24&lt;&gt;"",VLOOKUP(D24,'1.所有分校人事明细档案'!$F$2:$BD$200,2,0),"")</f>
        <v/>
      </c>
      <c r="C24" s="151" t="str">
        <f>IF(D24&lt;&gt;"",VLOOKUP(D24,'1.所有分校人事明细档案'!$F$2:$BD$200,6,0),"")</f>
        <v/>
      </c>
      <c r="D24" s="152"/>
      <c r="E24" s="152"/>
      <c r="F24" s="232" t="str">
        <f>IF(D24&lt;&gt;"",VLOOKUP(D24,'1.所有分校人事明细档案'!$F$2:$BD$200,13,0),"")</f>
        <v/>
      </c>
      <c r="G24" s="153"/>
      <c r="H24" s="234"/>
      <c r="I24" s="9" t="str">
        <f>IF(D24&lt;&gt;"",VLOOKUP(D24,'1.所有分校人事明细档案'!$F$2:$BD$200,24,0),"")</f>
        <v/>
      </c>
    </row>
    <row r="25" spans="1:9" ht="18.75" customHeight="1">
      <c r="A25" s="181" t="str">
        <f t="shared" si="1"/>
        <v/>
      </c>
      <c r="B25" s="182" t="str">
        <f>IF(D25&lt;&gt;"",VLOOKUP(D25,'1.所有分校人事明细档案'!$F$2:$BD$200,2,0),"")</f>
        <v/>
      </c>
      <c r="C25" s="151" t="str">
        <f>IF(D25&lt;&gt;"",VLOOKUP(D25,'1.所有分校人事明细档案'!$F$2:$BD$200,6,0),"")</f>
        <v/>
      </c>
      <c r="D25" s="152"/>
      <c r="E25" s="152"/>
      <c r="F25" s="232" t="str">
        <f>IF(D25&lt;&gt;"",VLOOKUP(D25,'1.所有分校人事明细档案'!$F$2:$BD$200,13,0),"")</f>
        <v/>
      </c>
      <c r="G25" s="153"/>
      <c r="H25" s="234"/>
      <c r="I25" s="9" t="str">
        <f>IF(D25&lt;&gt;"",VLOOKUP(D25,'1.所有分校人事明细档案'!$F$2:$BD$200,24,0),"")</f>
        <v/>
      </c>
    </row>
    <row r="26" spans="1:9" ht="18.75" customHeight="1">
      <c r="A26" s="181" t="str">
        <f t="shared" si="1"/>
        <v/>
      </c>
      <c r="B26" s="182" t="str">
        <f>IF(D26&lt;&gt;"",VLOOKUP(D26,'1.所有分校人事明细档案'!$F$2:$BD$200,2,0),"")</f>
        <v/>
      </c>
      <c r="C26" s="151" t="str">
        <f>IF(D26&lt;&gt;"",VLOOKUP(D26,'1.所有分校人事明细档案'!$F$2:$BD$200,6,0),"")</f>
        <v/>
      </c>
      <c r="D26" s="152"/>
      <c r="E26" s="152"/>
      <c r="F26" s="232" t="str">
        <f>IF(D26&lt;&gt;"",VLOOKUP(D26,'1.所有分校人事明细档案'!$F$2:$BD$200,13,0),"")</f>
        <v/>
      </c>
      <c r="G26" s="153"/>
      <c r="H26" s="234"/>
      <c r="I26" s="9" t="str">
        <f>IF(D26&lt;&gt;"",VLOOKUP(D26,'1.所有分校人事明细档案'!$F$2:$BD$200,24,0),"")</f>
        <v/>
      </c>
    </row>
    <row r="27" spans="1:9" ht="18.75" customHeight="1">
      <c r="A27" s="181" t="str">
        <f t="shared" si="1"/>
        <v/>
      </c>
      <c r="B27" s="182" t="str">
        <f>IF(D27&lt;&gt;"",VLOOKUP(D27,'1.所有分校人事明细档案'!$F$2:$BD$200,2,0),"")</f>
        <v/>
      </c>
      <c r="C27" s="151" t="str">
        <f>IF(D27&lt;&gt;"",VLOOKUP(D27,'1.所有分校人事明细档案'!$F$2:$BD$200,6,0),"")</f>
        <v/>
      </c>
      <c r="D27" s="152"/>
      <c r="E27" s="152"/>
      <c r="F27" s="232" t="str">
        <f>IF(D27&lt;&gt;"",VLOOKUP(D27,'1.所有分校人事明细档案'!$F$2:$BD$200,13,0),"")</f>
        <v/>
      </c>
      <c r="G27" s="153"/>
      <c r="H27" s="234"/>
      <c r="I27" s="9" t="str">
        <f>IF(D27&lt;&gt;"",VLOOKUP(D27,'1.所有分校人事明细档案'!$F$2:$BD$200,24,0),"")</f>
        <v/>
      </c>
    </row>
    <row r="28" spans="1:9" ht="18.75" customHeight="1">
      <c r="A28" s="181" t="str">
        <f t="shared" si="1"/>
        <v/>
      </c>
      <c r="B28" s="182" t="str">
        <f>IF(D28&lt;&gt;"",VLOOKUP(D28,'1.所有分校人事明细档案'!$F$2:$BD$200,2,0),"")</f>
        <v/>
      </c>
      <c r="C28" s="151" t="str">
        <f>IF(D28&lt;&gt;"",VLOOKUP(D28,'1.所有分校人事明细档案'!$F$2:$BD$200,6,0),"")</f>
        <v/>
      </c>
      <c r="D28" s="152"/>
      <c r="E28" s="152"/>
      <c r="F28" s="232" t="str">
        <f>IF(D28&lt;&gt;"",VLOOKUP(D28,'1.所有分校人事明细档案'!$F$2:$BD$200,13,0),"")</f>
        <v/>
      </c>
      <c r="G28" s="153"/>
      <c r="H28" s="234"/>
      <c r="I28" s="9" t="str">
        <f>IF(D28&lt;&gt;"",VLOOKUP(D28,'1.所有分校人事明细档案'!$F$2:$BD$200,24,0),"")</f>
        <v/>
      </c>
    </row>
    <row r="29" spans="1:9" ht="18.75" customHeight="1">
      <c r="A29" s="181" t="str">
        <f t="shared" si="1"/>
        <v/>
      </c>
      <c r="B29" s="182" t="str">
        <f>IF(D29&lt;&gt;"",VLOOKUP(D29,'1.所有分校人事明细档案'!$F$2:$BD$200,2,0),"")</f>
        <v/>
      </c>
      <c r="C29" s="151" t="str">
        <f>IF(D29&lt;&gt;"",VLOOKUP(D29,'1.所有分校人事明细档案'!$F$2:$BD$200,6,0),"")</f>
        <v/>
      </c>
      <c r="D29" s="152"/>
      <c r="E29" s="152"/>
      <c r="F29" s="232" t="str">
        <f>IF(D29&lt;&gt;"",VLOOKUP(D29,'1.所有分校人事明细档案'!$F$2:$BD$200,13,0),"")</f>
        <v/>
      </c>
      <c r="G29" s="153"/>
      <c r="H29" s="234"/>
      <c r="I29" s="9" t="str">
        <f>IF(D29&lt;&gt;"",VLOOKUP(D29,'1.所有分校人事明细档案'!$F$2:$BD$200,24,0),"")</f>
        <v/>
      </c>
    </row>
    <row r="30" spans="1:9" ht="18.75" customHeight="1">
      <c r="A30" s="181" t="str">
        <f t="shared" si="1"/>
        <v/>
      </c>
      <c r="B30" s="182" t="str">
        <f>IF(D30&lt;&gt;"",VLOOKUP(D30,'1.所有分校人事明细档案'!$F$2:$BD$200,2,0),"")</f>
        <v/>
      </c>
      <c r="C30" s="151" t="str">
        <f>IF(D30&lt;&gt;"",VLOOKUP(D30,'1.所有分校人事明细档案'!$F$2:$BD$200,6,0),"")</f>
        <v/>
      </c>
      <c r="D30" s="152"/>
      <c r="E30" s="152"/>
      <c r="F30" s="232" t="str">
        <f>IF(D30&lt;&gt;"",VLOOKUP(D30,'1.所有分校人事明细档案'!$F$2:$BD$200,13,0),"")</f>
        <v/>
      </c>
      <c r="G30" s="153"/>
      <c r="H30" s="234"/>
      <c r="I30" s="9" t="str">
        <f>IF(D30&lt;&gt;"",VLOOKUP(D30,'1.所有分校人事明细档案'!$F$2:$BD$200,24,0),"")</f>
        <v/>
      </c>
    </row>
    <row r="31" spans="1:9" ht="18.75" customHeight="1">
      <c r="A31" s="181" t="str">
        <f t="shared" si="1"/>
        <v/>
      </c>
      <c r="B31" s="182" t="str">
        <f>IF(D31&lt;&gt;"",VLOOKUP(D31,'1.所有分校人事明细档案'!$F$2:$BD$200,2,0),"")</f>
        <v/>
      </c>
      <c r="C31" s="151" t="str">
        <f>IF(D31&lt;&gt;"",VLOOKUP(D31,'1.所有分校人事明细档案'!$F$2:$BD$200,6,0),"")</f>
        <v/>
      </c>
      <c r="D31" s="152"/>
      <c r="E31" s="152"/>
      <c r="F31" s="232" t="str">
        <f>IF(D31&lt;&gt;"",VLOOKUP(D31,'1.所有分校人事明细档案'!$F$2:$BD$200,13,0),"")</f>
        <v/>
      </c>
      <c r="G31" s="153"/>
      <c r="H31" s="234"/>
      <c r="I31" s="9" t="str">
        <f>IF(D31&lt;&gt;"",VLOOKUP(D31,'1.所有分校人事明细档案'!$F$2:$BD$200,24,0),"")</f>
        <v/>
      </c>
    </row>
    <row r="32" spans="1:9" ht="18.75" customHeight="1">
      <c r="A32" s="181" t="str">
        <f t="shared" si="1"/>
        <v/>
      </c>
      <c r="B32" s="182" t="str">
        <f>IF(D32&lt;&gt;"",VLOOKUP(D32,'1.所有分校人事明细档案'!$F$2:$BD$200,2,0),"")</f>
        <v/>
      </c>
      <c r="C32" s="151" t="str">
        <f>IF(D32&lt;&gt;"",VLOOKUP(D32,'1.所有分校人事明细档案'!$F$2:$BD$200,6,0),"")</f>
        <v/>
      </c>
      <c r="D32" s="152"/>
      <c r="E32" s="152"/>
      <c r="F32" s="232" t="str">
        <f>IF(D32&lt;&gt;"",VLOOKUP(D32,'1.所有分校人事明细档案'!$F$2:$BD$200,13,0),"")</f>
        <v/>
      </c>
      <c r="G32" s="153"/>
      <c r="H32" s="234"/>
      <c r="I32" s="9" t="str">
        <f>IF(D32&lt;&gt;"",VLOOKUP(D32,'1.所有分校人事明细档案'!$F$2:$BD$200,24,0),"")</f>
        <v/>
      </c>
    </row>
    <row r="33" spans="1:9" ht="18.75" customHeight="1">
      <c r="A33" s="181" t="str">
        <f t="shared" si="1"/>
        <v/>
      </c>
      <c r="B33" s="182" t="str">
        <f>IF(D33&lt;&gt;"",VLOOKUP(D33,'1.所有分校人事明细档案'!$F$2:$BD$200,2,0),"")</f>
        <v/>
      </c>
      <c r="C33" s="151" t="str">
        <f>IF(D33&lt;&gt;"",VLOOKUP(D33,'1.所有分校人事明细档案'!$F$2:$BD$200,6,0),"")</f>
        <v/>
      </c>
      <c r="D33" s="152"/>
      <c r="E33" s="152"/>
      <c r="F33" s="232" t="str">
        <f>IF(D33&lt;&gt;"",VLOOKUP(D33,'1.所有分校人事明细档案'!$F$2:$BD$200,13,0),"")</f>
        <v/>
      </c>
      <c r="G33" s="153"/>
      <c r="H33" s="234"/>
      <c r="I33" s="9" t="str">
        <f>IF(D33&lt;&gt;"",VLOOKUP(D33,'1.所有分校人事明细档案'!$F$2:$BD$200,24,0),"")</f>
        <v/>
      </c>
    </row>
  </sheetData>
  <sheetProtection autoFilter="0" pivotTables="0"/>
  <protectedRanges>
    <protectedRange sqref="D1:E3 E4:E5 D9:E1048576 E7:E8 G1:H1048576" name="区域1"/>
  </protectedRanges>
  <mergeCells count="2">
    <mergeCell ref="A1:I1"/>
    <mergeCell ref="A2:C2"/>
  </mergeCells>
  <phoneticPr fontId="8" type="noConversion"/>
  <dataValidations count="1">
    <dataValidation allowBlank="1" showInputMessage="1" showErrorMessage="1" sqref="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IZ65530:IZ65532 SV65530:SV65532 ACR65530:ACR65532 AMN65530:AMN65532 AWJ65530:AWJ65532 BGF65530:BGF65532 BQB65530:BQB65532 BZX65530:BZX65532 CJT65530:CJT65532 CTP65530:CTP65532 DDL65530:DDL65532 DNH65530:DNH65532 DXD65530:DXD65532 EGZ65530:EGZ65532 EQV65530:EQV65532 FAR65530:FAR65532 FKN65530:FKN65532 FUJ65530:FUJ65532 GEF65530:GEF65532 GOB65530:GOB65532 GXX65530:GXX65532 HHT65530:HHT65532 HRP65530:HRP65532 IBL65530:IBL65532 ILH65530:ILH65532 IVD65530:IVD65532 JEZ65530:JEZ65532 JOV65530:JOV65532 JYR65530:JYR65532 KIN65530:KIN65532 KSJ65530:KSJ65532 LCF65530:LCF65532 LMB65530:LMB65532 LVX65530:LVX65532 MFT65530:MFT65532 MPP65530:MPP65532 MZL65530:MZL65532 NJH65530:NJH65532 NTD65530:NTD65532 OCZ65530:OCZ65532 OMV65530:OMV65532 OWR65530:OWR65532 PGN65530:PGN65532 PQJ65530:PQJ65532 QAF65530:QAF65532 QKB65530:QKB65532 QTX65530:QTX65532 RDT65530:RDT65532 RNP65530:RNP65532 RXL65530:RXL65532 SHH65530:SHH65532 SRD65530:SRD65532 TAZ65530:TAZ65532 TKV65530:TKV65532 TUR65530:TUR65532 UEN65530:UEN65532 UOJ65530:UOJ65532 UYF65530:UYF65532 VIB65530:VIB65532 VRX65530:VRX65532 WBT65530:WBT65532 WLP65530:WLP65532 WVL65530:WVL65532 IZ131066:IZ131068 SV131066:SV131068 ACR131066:ACR131068 AMN131066:AMN131068 AWJ131066:AWJ131068 BGF131066:BGF131068 BQB131066:BQB131068 BZX131066:BZX131068 CJT131066:CJT131068 CTP131066:CTP131068 DDL131066:DDL131068 DNH131066:DNH131068 DXD131066:DXD131068 EGZ131066:EGZ131068 EQV131066:EQV131068 FAR131066:FAR131068 FKN131066:FKN131068 FUJ131066:FUJ131068 GEF131066:GEF131068 GOB131066:GOB131068 GXX131066:GXX131068 HHT131066:HHT131068 HRP131066:HRP131068 IBL131066:IBL131068 ILH131066:ILH131068 IVD131066:IVD131068 JEZ131066:JEZ131068 JOV131066:JOV131068 JYR131066:JYR131068 KIN131066:KIN131068 KSJ131066:KSJ131068 LCF131066:LCF131068 LMB131066:LMB131068 LVX131066:LVX131068 MFT131066:MFT131068 MPP131066:MPP131068 MZL131066:MZL131068 NJH131066:NJH131068 NTD131066:NTD131068 OCZ131066:OCZ131068 OMV131066:OMV131068 OWR131066:OWR131068 PGN131066:PGN131068 PQJ131066:PQJ131068 QAF131066:QAF131068 QKB131066:QKB131068 QTX131066:QTX131068 RDT131066:RDT131068 RNP131066:RNP131068 RXL131066:RXL131068 SHH131066:SHH131068 SRD131066:SRD131068 TAZ131066:TAZ131068 TKV131066:TKV131068 TUR131066:TUR131068 UEN131066:UEN131068 UOJ131066:UOJ131068 UYF131066:UYF131068 VIB131066:VIB131068 VRX131066:VRX131068 WBT131066:WBT131068 WLP131066:WLP131068 WVL131066:WVL131068 IZ196602:IZ196604 SV196602:SV196604 ACR196602:ACR196604 AMN196602:AMN196604 AWJ196602:AWJ196604 BGF196602:BGF196604 BQB196602:BQB196604 BZX196602:BZX196604 CJT196602:CJT196604 CTP196602:CTP196604 DDL196602:DDL196604 DNH196602:DNH196604 DXD196602:DXD196604 EGZ196602:EGZ196604 EQV196602:EQV196604 FAR196602:FAR196604 FKN196602:FKN196604 FUJ196602:FUJ196604 GEF196602:GEF196604 GOB196602:GOB196604 GXX196602:GXX196604 HHT196602:HHT196604 HRP196602:HRP196604 IBL196602:IBL196604 ILH196602:ILH196604 IVD196602:IVD196604 JEZ196602:JEZ196604 JOV196602:JOV196604 JYR196602:JYR196604 KIN196602:KIN196604 KSJ196602:KSJ196604 LCF196602:LCF196604 LMB196602:LMB196604 LVX196602:LVX196604 MFT196602:MFT196604 MPP196602:MPP196604 MZL196602:MZL196604 NJH196602:NJH196604 NTD196602:NTD196604 OCZ196602:OCZ196604 OMV196602:OMV196604 OWR196602:OWR196604 PGN196602:PGN196604 PQJ196602:PQJ196604 QAF196602:QAF196604 QKB196602:QKB196604 QTX196602:QTX196604 RDT196602:RDT196604 RNP196602:RNP196604 RXL196602:RXL196604 SHH196602:SHH196604 SRD196602:SRD196604 TAZ196602:TAZ196604 TKV196602:TKV196604 TUR196602:TUR196604 UEN196602:UEN196604 UOJ196602:UOJ196604 UYF196602:UYF196604 VIB196602:VIB196604 VRX196602:VRX196604 WBT196602:WBT196604 WLP196602:WLP196604 WVL196602:WVL196604 IZ262138:IZ262140 SV262138:SV262140 ACR262138:ACR262140 AMN262138:AMN262140 AWJ262138:AWJ262140 BGF262138:BGF262140 BQB262138:BQB262140 BZX262138:BZX262140 CJT262138:CJT262140 CTP262138:CTP262140 DDL262138:DDL262140 DNH262138:DNH262140 DXD262138:DXD262140 EGZ262138:EGZ262140 EQV262138:EQV262140 FAR262138:FAR262140 FKN262138:FKN262140 FUJ262138:FUJ262140 GEF262138:GEF262140 GOB262138:GOB262140 GXX262138:GXX262140 HHT262138:HHT262140 HRP262138:HRP262140 IBL262138:IBL262140 ILH262138:ILH262140 IVD262138:IVD262140 JEZ262138:JEZ262140 JOV262138:JOV262140 JYR262138:JYR262140 KIN262138:KIN262140 KSJ262138:KSJ262140 LCF262138:LCF262140 LMB262138:LMB262140 LVX262138:LVX262140 MFT262138:MFT262140 MPP262138:MPP262140 MZL262138:MZL262140 NJH262138:NJH262140 NTD262138:NTD262140 OCZ262138:OCZ262140 OMV262138:OMV262140 OWR262138:OWR262140 PGN262138:PGN262140 PQJ262138:PQJ262140 QAF262138:QAF262140 QKB262138:QKB262140 QTX262138:QTX262140 RDT262138:RDT262140 RNP262138:RNP262140 RXL262138:RXL262140 SHH262138:SHH262140 SRD262138:SRD262140 TAZ262138:TAZ262140 TKV262138:TKV262140 TUR262138:TUR262140 UEN262138:UEN262140 UOJ262138:UOJ262140 UYF262138:UYF262140 VIB262138:VIB262140 VRX262138:VRX262140 WBT262138:WBT262140 WLP262138:WLP262140 WVL262138:WVL262140 IZ327674:IZ327676 SV327674:SV327676 ACR327674:ACR327676 AMN327674:AMN327676 AWJ327674:AWJ327676 BGF327674:BGF327676 BQB327674:BQB327676 BZX327674:BZX327676 CJT327674:CJT327676 CTP327674:CTP327676 DDL327674:DDL327676 DNH327674:DNH327676 DXD327674:DXD327676 EGZ327674:EGZ327676 EQV327674:EQV327676 FAR327674:FAR327676 FKN327674:FKN327676 FUJ327674:FUJ327676 GEF327674:GEF327676 GOB327674:GOB327676 GXX327674:GXX327676 HHT327674:HHT327676 HRP327674:HRP327676 IBL327674:IBL327676 ILH327674:ILH327676 IVD327674:IVD327676 JEZ327674:JEZ327676 JOV327674:JOV327676 JYR327674:JYR327676 KIN327674:KIN327676 KSJ327674:KSJ327676 LCF327674:LCF327676 LMB327674:LMB327676 LVX327674:LVX327676 MFT327674:MFT327676 MPP327674:MPP327676 MZL327674:MZL327676 NJH327674:NJH327676 NTD327674:NTD327676 OCZ327674:OCZ327676 OMV327674:OMV327676 OWR327674:OWR327676 PGN327674:PGN327676 PQJ327674:PQJ327676 QAF327674:QAF327676 QKB327674:QKB327676 QTX327674:QTX327676 RDT327674:RDT327676 RNP327674:RNP327676 RXL327674:RXL327676 SHH327674:SHH327676 SRD327674:SRD327676 TAZ327674:TAZ327676 TKV327674:TKV327676 TUR327674:TUR327676 UEN327674:UEN327676 UOJ327674:UOJ327676 UYF327674:UYF327676 VIB327674:VIB327676 VRX327674:VRX327676 WBT327674:WBT327676 WLP327674:WLP327676 WVL327674:WVL327676 IZ393210:IZ393212 SV393210:SV393212 ACR393210:ACR393212 AMN393210:AMN393212 AWJ393210:AWJ393212 BGF393210:BGF393212 BQB393210:BQB393212 BZX393210:BZX393212 CJT393210:CJT393212 CTP393210:CTP393212 DDL393210:DDL393212 DNH393210:DNH393212 DXD393210:DXD393212 EGZ393210:EGZ393212 EQV393210:EQV393212 FAR393210:FAR393212 FKN393210:FKN393212 FUJ393210:FUJ393212 GEF393210:GEF393212 GOB393210:GOB393212 GXX393210:GXX393212 HHT393210:HHT393212 HRP393210:HRP393212 IBL393210:IBL393212 ILH393210:ILH393212 IVD393210:IVD393212 JEZ393210:JEZ393212 JOV393210:JOV393212 JYR393210:JYR393212 KIN393210:KIN393212 KSJ393210:KSJ393212 LCF393210:LCF393212 LMB393210:LMB393212 LVX393210:LVX393212 MFT393210:MFT393212 MPP393210:MPP393212 MZL393210:MZL393212 NJH393210:NJH393212 NTD393210:NTD393212 OCZ393210:OCZ393212 OMV393210:OMV393212 OWR393210:OWR393212 PGN393210:PGN393212 PQJ393210:PQJ393212 QAF393210:QAF393212 QKB393210:QKB393212 QTX393210:QTX393212 RDT393210:RDT393212 RNP393210:RNP393212 RXL393210:RXL393212 SHH393210:SHH393212 SRD393210:SRD393212 TAZ393210:TAZ393212 TKV393210:TKV393212 TUR393210:TUR393212 UEN393210:UEN393212 UOJ393210:UOJ393212 UYF393210:UYF393212 VIB393210:VIB393212 VRX393210:VRX393212 WBT393210:WBT393212 WLP393210:WLP393212 WVL393210:WVL393212 IZ458746:IZ458748 SV458746:SV458748 ACR458746:ACR458748 AMN458746:AMN458748 AWJ458746:AWJ458748 BGF458746:BGF458748 BQB458746:BQB458748 BZX458746:BZX458748 CJT458746:CJT458748 CTP458746:CTP458748 DDL458746:DDL458748 DNH458746:DNH458748 DXD458746:DXD458748 EGZ458746:EGZ458748 EQV458746:EQV458748 FAR458746:FAR458748 FKN458746:FKN458748 FUJ458746:FUJ458748 GEF458746:GEF458748 GOB458746:GOB458748 GXX458746:GXX458748 HHT458746:HHT458748 HRP458746:HRP458748 IBL458746:IBL458748 ILH458746:ILH458748 IVD458746:IVD458748 JEZ458746:JEZ458748 JOV458746:JOV458748 JYR458746:JYR458748 KIN458746:KIN458748 KSJ458746:KSJ458748 LCF458746:LCF458748 LMB458746:LMB458748 LVX458746:LVX458748 MFT458746:MFT458748 MPP458746:MPP458748 MZL458746:MZL458748 NJH458746:NJH458748 NTD458746:NTD458748 OCZ458746:OCZ458748 OMV458746:OMV458748 OWR458746:OWR458748 PGN458746:PGN458748 PQJ458746:PQJ458748 QAF458746:QAF458748 QKB458746:QKB458748 QTX458746:QTX458748 RDT458746:RDT458748 RNP458746:RNP458748 RXL458746:RXL458748 SHH458746:SHH458748 SRD458746:SRD458748 TAZ458746:TAZ458748 TKV458746:TKV458748 TUR458746:TUR458748 UEN458746:UEN458748 UOJ458746:UOJ458748 UYF458746:UYF458748 VIB458746:VIB458748 VRX458746:VRX458748 WBT458746:WBT458748 WLP458746:WLP458748 WVL458746:WVL458748 IZ524282:IZ524284 SV524282:SV524284 ACR524282:ACR524284 AMN524282:AMN524284 AWJ524282:AWJ524284 BGF524282:BGF524284 BQB524282:BQB524284 BZX524282:BZX524284 CJT524282:CJT524284 CTP524282:CTP524284 DDL524282:DDL524284 DNH524282:DNH524284 DXD524282:DXD524284 EGZ524282:EGZ524284 EQV524282:EQV524284 FAR524282:FAR524284 FKN524282:FKN524284 FUJ524282:FUJ524284 GEF524282:GEF524284 GOB524282:GOB524284 GXX524282:GXX524284 HHT524282:HHT524284 HRP524282:HRP524284 IBL524282:IBL524284 ILH524282:ILH524284 IVD524282:IVD524284 JEZ524282:JEZ524284 JOV524282:JOV524284 JYR524282:JYR524284 KIN524282:KIN524284 KSJ524282:KSJ524284 LCF524282:LCF524284 LMB524282:LMB524284 LVX524282:LVX524284 MFT524282:MFT524284 MPP524282:MPP524284 MZL524282:MZL524284 NJH524282:NJH524284 NTD524282:NTD524284 OCZ524282:OCZ524284 OMV524282:OMV524284 OWR524282:OWR524284 PGN524282:PGN524284 PQJ524282:PQJ524284 QAF524282:QAF524284 QKB524282:QKB524284 QTX524282:QTX524284 RDT524282:RDT524284 RNP524282:RNP524284 RXL524282:RXL524284 SHH524282:SHH524284 SRD524282:SRD524284 TAZ524282:TAZ524284 TKV524282:TKV524284 TUR524282:TUR524284 UEN524282:UEN524284 UOJ524282:UOJ524284 UYF524282:UYF524284 VIB524282:VIB524284 VRX524282:VRX524284 WBT524282:WBT524284 WLP524282:WLP524284 WVL524282:WVL524284 IZ589818:IZ589820 SV589818:SV589820 ACR589818:ACR589820 AMN589818:AMN589820 AWJ589818:AWJ589820 BGF589818:BGF589820 BQB589818:BQB589820 BZX589818:BZX589820 CJT589818:CJT589820 CTP589818:CTP589820 DDL589818:DDL589820 DNH589818:DNH589820 DXD589818:DXD589820 EGZ589818:EGZ589820 EQV589818:EQV589820 FAR589818:FAR589820 FKN589818:FKN589820 FUJ589818:FUJ589820 GEF589818:GEF589820 GOB589818:GOB589820 GXX589818:GXX589820 HHT589818:HHT589820 HRP589818:HRP589820 IBL589818:IBL589820 ILH589818:ILH589820 IVD589818:IVD589820 JEZ589818:JEZ589820 JOV589818:JOV589820 JYR589818:JYR589820 KIN589818:KIN589820 KSJ589818:KSJ589820 LCF589818:LCF589820 LMB589818:LMB589820 LVX589818:LVX589820 MFT589818:MFT589820 MPP589818:MPP589820 MZL589818:MZL589820 NJH589818:NJH589820 NTD589818:NTD589820 OCZ589818:OCZ589820 OMV589818:OMV589820 OWR589818:OWR589820 PGN589818:PGN589820 PQJ589818:PQJ589820 QAF589818:QAF589820 QKB589818:QKB589820 QTX589818:QTX589820 RDT589818:RDT589820 RNP589818:RNP589820 RXL589818:RXL589820 SHH589818:SHH589820 SRD589818:SRD589820 TAZ589818:TAZ589820 TKV589818:TKV589820 TUR589818:TUR589820 UEN589818:UEN589820 UOJ589818:UOJ589820 UYF589818:UYF589820 VIB589818:VIB589820 VRX589818:VRX589820 WBT589818:WBT589820 WLP589818:WLP589820 WVL589818:WVL589820 IZ655354:IZ655356 SV655354:SV655356 ACR655354:ACR655356 AMN655354:AMN655356 AWJ655354:AWJ655356 BGF655354:BGF655356 BQB655354:BQB655356 BZX655354:BZX655356 CJT655354:CJT655356 CTP655354:CTP655356 DDL655354:DDL655356 DNH655354:DNH655356 DXD655354:DXD655356 EGZ655354:EGZ655356 EQV655354:EQV655356 FAR655354:FAR655356 FKN655354:FKN655356 FUJ655354:FUJ655356 GEF655354:GEF655356 GOB655354:GOB655356 GXX655354:GXX655356 HHT655354:HHT655356 HRP655354:HRP655356 IBL655354:IBL655356 ILH655354:ILH655356 IVD655354:IVD655356 JEZ655354:JEZ655356 JOV655354:JOV655356 JYR655354:JYR655356 KIN655354:KIN655356 KSJ655354:KSJ655356 LCF655354:LCF655356 LMB655354:LMB655356 LVX655354:LVX655356 MFT655354:MFT655356 MPP655354:MPP655356 MZL655354:MZL655356 NJH655354:NJH655356 NTD655354:NTD655356 OCZ655354:OCZ655356 OMV655354:OMV655356 OWR655354:OWR655356 PGN655354:PGN655356 PQJ655354:PQJ655356 QAF655354:QAF655356 QKB655354:QKB655356 QTX655354:QTX655356 RDT655354:RDT655356 RNP655354:RNP655356 RXL655354:RXL655356 SHH655354:SHH655356 SRD655354:SRD655356 TAZ655354:TAZ655356 TKV655354:TKV655356 TUR655354:TUR655356 UEN655354:UEN655356 UOJ655354:UOJ655356 UYF655354:UYF655356 VIB655354:VIB655356 VRX655354:VRX655356 WBT655354:WBT655356 WLP655354:WLP655356 WVL655354:WVL655356 IZ720890:IZ720892 SV720890:SV720892 ACR720890:ACR720892 AMN720890:AMN720892 AWJ720890:AWJ720892 BGF720890:BGF720892 BQB720890:BQB720892 BZX720890:BZX720892 CJT720890:CJT720892 CTP720890:CTP720892 DDL720890:DDL720892 DNH720890:DNH720892 DXD720890:DXD720892 EGZ720890:EGZ720892 EQV720890:EQV720892 FAR720890:FAR720892 FKN720890:FKN720892 FUJ720890:FUJ720892 GEF720890:GEF720892 GOB720890:GOB720892 GXX720890:GXX720892 HHT720890:HHT720892 HRP720890:HRP720892 IBL720890:IBL720892 ILH720890:ILH720892 IVD720890:IVD720892 JEZ720890:JEZ720892 JOV720890:JOV720892 JYR720890:JYR720892 KIN720890:KIN720892 KSJ720890:KSJ720892 LCF720890:LCF720892 LMB720890:LMB720892 LVX720890:LVX720892 MFT720890:MFT720892 MPP720890:MPP720892 MZL720890:MZL720892 NJH720890:NJH720892 NTD720890:NTD720892 OCZ720890:OCZ720892 OMV720890:OMV720892 OWR720890:OWR720892 PGN720890:PGN720892 PQJ720890:PQJ720892 QAF720890:QAF720892 QKB720890:QKB720892 QTX720890:QTX720892 RDT720890:RDT720892 RNP720890:RNP720892 RXL720890:RXL720892 SHH720890:SHH720892 SRD720890:SRD720892 TAZ720890:TAZ720892 TKV720890:TKV720892 TUR720890:TUR720892 UEN720890:UEN720892 UOJ720890:UOJ720892 UYF720890:UYF720892 VIB720890:VIB720892 VRX720890:VRX720892 WBT720890:WBT720892 WLP720890:WLP720892 WVL720890:WVL720892 IZ786426:IZ786428 SV786426:SV786428 ACR786426:ACR786428 AMN786426:AMN786428 AWJ786426:AWJ786428 BGF786426:BGF786428 BQB786426:BQB786428 BZX786426:BZX786428 CJT786426:CJT786428 CTP786426:CTP786428 DDL786426:DDL786428 DNH786426:DNH786428 DXD786426:DXD786428 EGZ786426:EGZ786428 EQV786426:EQV786428 FAR786426:FAR786428 FKN786426:FKN786428 FUJ786426:FUJ786428 GEF786426:GEF786428 GOB786426:GOB786428 GXX786426:GXX786428 HHT786426:HHT786428 HRP786426:HRP786428 IBL786426:IBL786428 ILH786426:ILH786428 IVD786426:IVD786428 JEZ786426:JEZ786428 JOV786426:JOV786428 JYR786426:JYR786428 KIN786426:KIN786428 KSJ786426:KSJ786428 LCF786426:LCF786428 LMB786426:LMB786428 LVX786426:LVX786428 MFT786426:MFT786428 MPP786426:MPP786428 MZL786426:MZL786428 NJH786426:NJH786428 NTD786426:NTD786428 OCZ786426:OCZ786428 OMV786426:OMV786428 OWR786426:OWR786428 PGN786426:PGN786428 PQJ786426:PQJ786428 QAF786426:QAF786428 QKB786426:QKB786428 QTX786426:QTX786428 RDT786426:RDT786428 RNP786426:RNP786428 RXL786426:RXL786428 SHH786426:SHH786428 SRD786426:SRD786428 TAZ786426:TAZ786428 TKV786426:TKV786428 TUR786426:TUR786428 UEN786426:UEN786428 UOJ786426:UOJ786428 UYF786426:UYF786428 VIB786426:VIB786428 VRX786426:VRX786428 WBT786426:WBT786428 WLP786426:WLP786428 WVL786426:WVL786428 IZ851962:IZ851964 SV851962:SV851964 ACR851962:ACR851964 AMN851962:AMN851964 AWJ851962:AWJ851964 BGF851962:BGF851964 BQB851962:BQB851964 BZX851962:BZX851964 CJT851962:CJT851964 CTP851962:CTP851964 DDL851962:DDL851964 DNH851962:DNH851964 DXD851962:DXD851964 EGZ851962:EGZ851964 EQV851962:EQV851964 FAR851962:FAR851964 FKN851962:FKN851964 FUJ851962:FUJ851964 GEF851962:GEF851964 GOB851962:GOB851964 GXX851962:GXX851964 HHT851962:HHT851964 HRP851962:HRP851964 IBL851962:IBL851964 ILH851962:ILH851964 IVD851962:IVD851964 JEZ851962:JEZ851964 JOV851962:JOV851964 JYR851962:JYR851964 KIN851962:KIN851964 KSJ851962:KSJ851964 LCF851962:LCF851964 LMB851962:LMB851964 LVX851962:LVX851964 MFT851962:MFT851964 MPP851962:MPP851964 MZL851962:MZL851964 NJH851962:NJH851964 NTD851962:NTD851964 OCZ851962:OCZ851964 OMV851962:OMV851964 OWR851962:OWR851964 PGN851962:PGN851964 PQJ851962:PQJ851964 QAF851962:QAF851964 QKB851962:QKB851964 QTX851962:QTX851964 RDT851962:RDT851964 RNP851962:RNP851964 RXL851962:RXL851964 SHH851962:SHH851964 SRD851962:SRD851964 TAZ851962:TAZ851964 TKV851962:TKV851964 TUR851962:TUR851964 UEN851962:UEN851964 UOJ851962:UOJ851964 UYF851962:UYF851964 VIB851962:VIB851964 VRX851962:VRX851964 WBT851962:WBT851964 WLP851962:WLP851964 WVL851962:WVL851964 IZ917498:IZ917500 SV917498:SV917500 ACR917498:ACR917500 AMN917498:AMN917500 AWJ917498:AWJ917500 BGF917498:BGF917500 BQB917498:BQB917500 BZX917498:BZX917500 CJT917498:CJT917500 CTP917498:CTP917500 DDL917498:DDL917500 DNH917498:DNH917500 DXD917498:DXD917500 EGZ917498:EGZ917500 EQV917498:EQV917500 FAR917498:FAR917500 FKN917498:FKN917500 FUJ917498:FUJ917500 GEF917498:GEF917500 GOB917498:GOB917500 GXX917498:GXX917500 HHT917498:HHT917500 HRP917498:HRP917500 IBL917498:IBL917500 ILH917498:ILH917500 IVD917498:IVD917500 JEZ917498:JEZ917500 JOV917498:JOV917500 JYR917498:JYR917500 KIN917498:KIN917500 KSJ917498:KSJ917500 LCF917498:LCF917500 LMB917498:LMB917500 LVX917498:LVX917500 MFT917498:MFT917500 MPP917498:MPP917500 MZL917498:MZL917500 NJH917498:NJH917500 NTD917498:NTD917500 OCZ917498:OCZ917500 OMV917498:OMV917500 OWR917498:OWR917500 PGN917498:PGN917500 PQJ917498:PQJ917500 QAF917498:QAF917500 QKB917498:QKB917500 QTX917498:QTX917500 RDT917498:RDT917500 RNP917498:RNP917500 RXL917498:RXL917500 SHH917498:SHH917500 SRD917498:SRD917500 TAZ917498:TAZ917500 TKV917498:TKV917500 TUR917498:TUR917500 UEN917498:UEN917500 UOJ917498:UOJ917500 UYF917498:UYF917500 VIB917498:VIB917500 VRX917498:VRX917500 WBT917498:WBT917500 WLP917498:WLP917500 WVL917498:WVL917500 IZ983034:IZ983036 SV983034:SV983036 ACR983034:ACR983036 AMN983034:AMN983036 AWJ983034:AWJ983036 BGF983034:BGF983036 BQB983034:BQB983036 BZX983034:BZX983036 CJT983034:CJT983036 CTP983034:CTP983036 DDL983034:DDL983036 DNH983034:DNH983036 DXD983034:DXD983036 EGZ983034:EGZ983036 EQV983034:EQV983036 FAR983034:FAR983036 FKN983034:FKN983036 FUJ983034:FUJ983036 GEF983034:GEF983036 GOB983034:GOB983036 GXX983034:GXX983036 HHT983034:HHT983036 HRP983034:HRP983036 IBL983034:IBL983036 ILH983034:ILH983036 IVD983034:IVD983036 JEZ983034:JEZ983036 JOV983034:JOV983036 JYR983034:JYR983036 KIN983034:KIN983036 KSJ983034:KSJ983036 LCF983034:LCF983036 LMB983034:LMB983036 LVX983034:LVX983036 MFT983034:MFT983036 MPP983034:MPP983036 MZL983034:MZL983036 NJH983034:NJH983036 NTD983034:NTD983036 OCZ983034:OCZ983036 OMV983034:OMV983036 OWR983034:OWR983036 PGN983034:PGN983036 PQJ983034:PQJ983036 QAF983034:QAF983036 QKB983034:QKB983036 QTX983034:QTX983036 RDT983034:RDT983036 RNP983034:RNP983036 RXL983034:RXL983036 SHH983034:SHH983036 SRD983034:SRD983036 TAZ983034:TAZ983036 TKV983034:TKV983036 TUR983034:TUR983036 UEN983034:UEN983036 UOJ983034:UOJ983036 UYF983034:UYF983036 VIB983034:VIB983036 VRX983034:VRX983036 WBT983034:WBT983036 WLP983034:WLP983036 WVL983034:WVL983036 WVJ983019 IX65530:IX65532 ST65530:ST65532 ACP65530:ACP65532 AML65530:AML65532 AWH65530:AWH65532 BGD65530:BGD65532 BPZ65530:BPZ65532 BZV65530:BZV65532 CJR65530:CJR65532 CTN65530:CTN65532 DDJ65530:DDJ65532 DNF65530:DNF65532 DXB65530:DXB65532 EGX65530:EGX65532 EQT65530:EQT65532 FAP65530:FAP65532 FKL65530:FKL65532 FUH65530:FUH65532 GED65530:GED65532 GNZ65530:GNZ65532 GXV65530:GXV65532 HHR65530:HHR65532 HRN65530:HRN65532 IBJ65530:IBJ65532 ILF65530:ILF65532 IVB65530:IVB65532 JEX65530:JEX65532 JOT65530:JOT65532 JYP65530:JYP65532 KIL65530:KIL65532 KSH65530:KSH65532 LCD65530:LCD65532 LLZ65530:LLZ65532 LVV65530:LVV65532 MFR65530:MFR65532 MPN65530:MPN65532 MZJ65530:MZJ65532 NJF65530:NJF65532 NTB65530:NTB65532 OCX65530:OCX65532 OMT65530:OMT65532 OWP65530:OWP65532 PGL65530:PGL65532 PQH65530:PQH65532 QAD65530:QAD65532 QJZ65530:QJZ65532 QTV65530:QTV65532 RDR65530:RDR65532 RNN65530:RNN65532 RXJ65530:RXJ65532 SHF65530:SHF65532 SRB65530:SRB65532 TAX65530:TAX65532 TKT65530:TKT65532 TUP65530:TUP65532 UEL65530:UEL65532 UOH65530:UOH65532 UYD65530:UYD65532 VHZ65530:VHZ65532 VRV65530:VRV65532 WBR65530:WBR65532 WLN65530:WLN65532 WVJ65530:WVJ65532 IX131066:IX131068 ST131066:ST131068 ACP131066:ACP131068 AML131066:AML131068 AWH131066:AWH131068 BGD131066:BGD131068 BPZ131066:BPZ131068 BZV131066:BZV131068 CJR131066:CJR131068 CTN131066:CTN131068 DDJ131066:DDJ131068 DNF131066:DNF131068 DXB131066:DXB131068 EGX131066:EGX131068 EQT131066:EQT131068 FAP131066:FAP131068 FKL131066:FKL131068 FUH131066:FUH131068 GED131066:GED131068 GNZ131066:GNZ131068 GXV131066:GXV131068 HHR131066:HHR131068 HRN131066:HRN131068 IBJ131066:IBJ131068 ILF131066:ILF131068 IVB131066:IVB131068 JEX131066:JEX131068 JOT131066:JOT131068 JYP131066:JYP131068 KIL131066:KIL131068 KSH131066:KSH131068 LCD131066:LCD131068 LLZ131066:LLZ131068 LVV131066:LVV131068 MFR131066:MFR131068 MPN131066:MPN131068 MZJ131066:MZJ131068 NJF131066:NJF131068 NTB131066:NTB131068 OCX131066:OCX131068 OMT131066:OMT131068 OWP131066:OWP131068 PGL131066:PGL131068 PQH131066:PQH131068 QAD131066:QAD131068 QJZ131066:QJZ131068 QTV131066:QTV131068 RDR131066:RDR131068 RNN131066:RNN131068 RXJ131066:RXJ131068 SHF131066:SHF131068 SRB131066:SRB131068 TAX131066:TAX131068 TKT131066:TKT131068 TUP131066:TUP131068 UEL131066:UEL131068 UOH131066:UOH131068 UYD131066:UYD131068 VHZ131066:VHZ131068 VRV131066:VRV131068 WBR131066:WBR131068 WLN131066:WLN131068 WVJ131066:WVJ131068 IX196602:IX196604 ST196602:ST196604 ACP196602:ACP196604 AML196602:AML196604 AWH196602:AWH196604 BGD196602:BGD196604 BPZ196602:BPZ196604 BZV196602:BZV196604 CJR196602:CJR196604 CTN196602:CTN196604 DDJ196602:DDJ196604 DNF196602:DNF196604 DXB196602:DXB196604 EGX196602:EGX196604 EQT196602:EQT196604 FAP196602:FAP196604 FKL196602:FKL196604 FUH196602:FUH196604 GED196602:GED196604 GNZ196602:GNZ196604 GXV196602:GXV196604 HHR196602:HHR196604 HRN196602:HRN196604 IBJ196602:IBJ196604 ILF196602:ILF196604 IVB196602:IVB196604 JEX196602:JEX196604 JOT196602:JOT196604 JYP196602:JYP196604 KIL196602:KIL196604 KSH196602:KSH196604 LCD196602:LCD196604 LLZ196602:LLZ196604 LVV196602:LVV196604 MFR196602:MFR196604 MPN196602:MPN196604 MZJ196602:MZJ196604 NJF196602:NJF196604 NTB196602:NTB196604 OCX196602:OCX196604 OMT196602:OMT196604 OWP196602:OWP196604 PGL196602:PGL196604 PQH196602:PQH196604 QAD196602:QAD196604 QJZ196602:QJZ196604 QTV196602:QTV196604 RDR196602:RDR196604 RNN196602:RNN196604 RXJ196602:RXJ196604 SHF196602:SHF196604 SRB196602:SRB196604 TAX196602:TAX196604 TKT196602:TKT196604 TUP196602:TUP196604 UEL196602:UEL196604 UOH196602:UOH196604 UYD196602:UYD196604 VHZ196602:VHZ196604 VRV196602:VRV196604 WBR196602:WBR196604 WLN196602:WLN196604 WVJ196602:WVJ196604 IX262138:IX262140 ST262138:ST262140 ACP262138:ACP262140 AML262138:AML262140 AWH262138:AWH262140 BGD262138:BGD262140 BPZ262138:BPZ262140 BZV262138:BZV262140 CJR262138:CJR262140 CTN262138:CTN262140 DDJ262138:DDJ262140 DNF262138:DNF262140 DXB262138:DXB262140 EGX262138:EGX262140 EQT262138:EQT262140 FAP262138:FAP262140 FKL262138:FKL262140 FUH262138:FUH262140 GED262138:GED262140 GNZ262138:GNZ262140 GXV262138:GXV262140 HHR262138:HHR262140 HRN262138:HRN262140 IBJ262138:IBJ262140 ILF262138:ILF262140 IVB262138:IVB262140 JEX262138:JEX262140 JOT262138:JOT262140 JYP262138:JYP262140 KIL262138:KIL262140 KSH262138:KSH262140 LCD262138:LCD262140 LLZ262138:LLZ262140 LVV262138:LVV262140 MFR262138:MFR262140 MPN262138:MPN262140 MZJ262138:MZJ262140 NJF262138:NJF262140 NTB262138:NTB262140 OCX262138:OCX262140 OMT262138:OMT262140 OWP262138:OWP262140 PGL262138:PGL262140 PQH262138:PQH262140 QAD262138:QAD262140 QJZ262138:QJZ262140 QTV262138:QTV262140 RDR262138:RDR262140 RNN262138:RNN262140 RXJ262138:RXJ262140 SHF262138:SHF262140 SRB262138:SRB262140 TAX262138:TAX262140 TKT262138:TKT262140 TUP262138:TUP262140 UEL262138:UEL262140 UOH262138:UOH262140 UYD262138:UYD262140 VHZ262138:VHZ262140 VRV262138:VRV262140 WBR262138:WBR262140 WLN262138:WLN262140 WVJ262138:WVJ262140 IX327674:IX327676 ST327674:ST327676 ACP327674:ACP327676 AML327674:AML327676 AWH327674:AWH327676 BGD327674:BGD327676 BPZ327674:BPZ327676 BZV327674:BZV327676 CJR327674:CJR327676 CTN327674:CTN327676 DDJ327674:DDJ327676 DNF327674:DNF327676 DXB327674:DXB327676 EGX327674:EGX327676 EQT327674:EQT327676 FAP327674:FAP327676 FKL327674:FKL327676 FUH327674:FUH327676 GED327674:GED327676 GNZ327674:GNZ327676 GXV327674:GXV327676 HHR327674:HHR327676 HRN327674:HRN327676 IBJ327674:IBJ327676 ILF327674:ILF327676 IVB327674:IVB327676 JEX327674:JEX327676 JOT327674:JOT327676 JYP327674:JYP327676 KIL327674:KIL327676 KSH327674:KSH327676 LCD327674:LCD327676 LLZ327674:LLZ327676 LVV327674:LVV327676 MFR327674:MFR327676 MPN327674:MPN327676 MZJ327674:MZJ327676 NJF327674:NJF327676 NTB327674:NTB327676 OCX327674:OCX327676 OMT327674:OMT327676 OWP327674:OWP327676 PGL327674:PGL327676 PQH327674:PQH327676 QAD327674:QAD327676 QJZ327674:QJZ327676 QTV327674:QTV327676 RDR327674:RDR327676 RNN327674:RNN327676 RXJ327674:RXJ327676 SHF327674:SHF327676 SRB327674:SRB327676 TAX327674:TAX327676 TKT327674:TKT327676 TUP327674:TUP327676 UEL327674:UEL327676 UOH327674:UOH327676 UYD327674:UYD327676 VHZ327674:VHZ327676 VRV327674:VRV327676 WBR327674:WBR327676 WLN327674:WLN327676 WVJ327674:WVJ327676 IX393210:IX393212 ST393210:ST393212 ACP393210:ACP393212 AML393210:AML393212 AWH393210:AWH393212 BGD393210:BGD393212 BPZ393210:BPZ393212 BZV393210:BZV393212 CJR393210:CJR393212 CTN393210:CTN393212 DDJ393210:DDJ393212 DNF393210:DNF393212 DXB393210:DXB393212 EGX393210:EGX393212 EQT393210:EQT393212 FAP393210:FAP393212 FKL393210:FKL393212 FUH393210:FUH393212 GED393210:GED393212 GNZ393210:GNZ393212 GXV393210:GXV393212 HHR393210:HHR393212 HRN393210:HRN393212 IBJ393210:IBJ393212 ILF393210:ILF393212 IVB393210:IVB393212 JEX393210:JEX393212 JOT393210:JOT393212 JYP393210:JYP393212 KIL393210:KIL393212 KSH393210:KSH393212 LCD393210:LCD393212 LLZ393210:LLZ393212 LVV393210:LVV393212 MFR393210:MFR393212 MPN393210:MPN393212 MZJ393210:MZJ393212 NJF393210:NJF393212 NTB393210:NTB393212 OCX393210:OCX393212 OMT393210:OMT393212 OWP393210:OWP393212 PGL393210:PGL393212 PQH393210:PQH393212 QAD393210:QAD393212 QJZ393210:QJZ393212 QTV393210:QTV393212 RDR393210:RDR393212 RNN393210:RNN393212 RXJ393210:RXJ393212 SHF393210:SHF393212 SRB393210:SRB393212 TAX393210:TAX393212 TKT393210:TKT393212 TUP393210:TUP393212 UEL393210:UEL393212 UOH393210:UOH393212 UYD393210:UYD393212 VHZ393210:VHZ393212 VRV393210:VRV393212 WBR393210:WBR393212 WLN393210:WLN393212 WVJ393210:WVJ393212 IX458746:IX458748 ST458746:ST458748 ACP458746:ACP458748 AML458746:AML458748 AWH458746:AWH458748 BGD458746:BGD458748 BPZ458746:BPZ458748 BZV458746:BZV458748 CJR458746:CJR458748 CTN458746:CTN458748 DDJ458746:DDJ458748 DNF458746:DNF458748 DXB458746:DXB458748 EGX458746:EGX458748 EQT458746:EQT458748 FAP458746:FAP458748 FKL458746:FKL458748 FUH458746:FUH458748 GED458746:GED458748 GNZ458746:GNZ458748 GXV458746:GXV458748 HHR458746:HHR458748 HRN458746:HRN458748 IBJ458746:IBJ458748 ILF458746:ILF458748 IVB458746:IVB458748 JEX458746:JEX458748 JOT458746:JOT458748 JYP458746:JYP458748 KIL458746:KIL458748 KSH458746:KSH458748 LCD458746:LCD458748 LLZ458746:LLZ458748 LVV458746:LVV458748 MFR458746:MFR458748 MPN458746:MPN458748 MZJ458746:MZJ458748 NJF458746:NJF458748 NTB458746:NTB458748 OCX458746:OCX458748 OMT458746:OMT458748 OWP458746:OWP458748 PGL458746:PGL458748 PQH458746:PQH458748 QAD458746:QAD458748 QJZ458746:QJZ458748 QTV458746:QTV458748 RDR458746:RDR458748 RNN458746:RNN458748 RXJ458746:RXJ458748 SHF458746:SHF458748 SRB458746:SRB458748 TAX458746:TAX458748 TKT458746:TKT458748 TUP458746:TUP458748 UEL458746:UEL458748 UOH458746:UOH458748 UYD458746:UYD458748 VHZ458746:VHZ458748 VRV458746:VRV458748 WBR458746:WBR458748 WLN458746:WLN458748 WVJ458746:WVJ458748 IX524282:IX524284 ST524282:ST524284 ACP524282:ACP524284 AML524282:AML524284 AWH524282:AWH524284 BGD524282:BGD524284 BPZ524282:BPZ524284 BZV524282:BZV524284 CJR524282:CJR524284 CTN524282:CTN524284 DDJ524282:DDJ524284 DNF524282:DNF524284 DXB524282:DXB524284 EGX524282:EGX524284 EQT524282:EQT524284 FAP524282:FAP524284 FKL524282:FKL524284 FUH524282:FUH524284 GED524282:GED524284 GNZ524282:GNZ524284 GXV524282:GXV524284 HHR524282:HHR524284 HRN524282:HRN524284 IBJ524282:IBJ524284 ILF524282:ILF524284 IVB524282:IVB524284 JEX524282:JEX524284 JOT524282:JOT524284 JYP524282:JYP524284 KIL524282:KIL524284 KSH524282:KSH524284 LCD524282:LCD524284 LLZ524282:LLZ524284 LVV524282:LVV524284 MFR524282:MFR524284 MPN524282:MPN524284 MZJ524282:MZJ524284 NJF524282:NJF524284 NTB524282:NTB524284 OCX524282:OCX524284 OMT524282:OMT524284 OWP524282:OWP524284 PGL524282:PGL524284 PQH524282:PQH524284 QAD524282:QAD524284 QJZ524282:QJZ524284 QTV524282:QTV524284 RDR524282:RDR524284 RNN524282:RNN524284 RXJ524282:RXJ524284 SHF524282:SHF524284 SRB524282:SRB524284 TAX524282:TAX524284 TKT524282:TKT524284 TUP524282:TUP524284 UEL524282:UEL524284 UOH524282:UOH524284 UYD524282:UYD524284 VHZ524282:VHZ524284 VRV524282:VRV524284 WBR524282:WBR524284 WLN524282:WLN524284 WVJ524282:WVJ524284 IX589818:IX589820 ST589818:ST589820 ACP589818:ACP589820 AML589818:AML589820 AWH589818:AWH589820 BGD589818:BGD589820 BPZ589818:BPZ589820 BZV589818:BZV589820 CJR589818:CJR589820 CTN589818:CTN589820 DDJ589818:DDJ589820 DNF589818:DNF589820 DXB589818:DXB589820 EGX589818:EGX589820 EQT589818:EQT589820 FAP589818:FAP589820 FKL589818:FKL589820 FUH589818:FUH589820 GED589818:GED589820 GNZ589818:GNZ589820 GXV589818:GXV589820 HHR589818:HHR589820 HRN589818:HRN589820 IBJ589818:IBJ589820 ILF589818:ILF589820 IVB589818:IVB589820 JEX589818:JEX589820 JOT589818:JOT589820 JYP589818:JYP589820 KIL589818:KIL589820 KSH589818:KSH589820 LCD589818:LCD589820 LLZ589818:LLZ589820 LVV589818:LVV589820 MFR589818:MFR589820 MPN589818:MPN589820 MZJ589818:MZJ589820 NJF589818:NJF589820 NTB589818:NTB589820 OCX589818:OCX589820 OMT589818:OMT589820 OWP589818:OWP589820 PGL589818:PGL589820 PQH589818:PQH589820 QAD589818:QAD589820 QJZ589818:QJZ589820 QTV589818:QTV589820 RDR589818:RDR589820 RNN589818:RNN589820 RXJ589818:RXJ589820 SHF589818:SHF589820 SRB589818:SRB589820 TAX589818:TAX589820 TKT589818:TKT589820 TUP589818:TUP589820 UEL589818:UEL589820 UOH589818:UOH589820 UYD589818:UYD589820 VHZ589818:VHZ589820 VRV589818:VRV589820 WBR589818:WBR589820 WLN589818:WLN589820 WVJ589818:WVJ589820 IX655354:IX655356 ST655354:ST655356 ACP655354:ACP655356 AML655354:AML655356 AWH655354:AWH655356 BGD655354:BGD655356 BPZ655354:BPZ655356 BZV655354:BZV655356 CJR655354:CJR655356 CTN655354:CTN655356 DDJ655354:DDJ655356 DNF655354:DNF655356 DXB655354:DXB655356 EGX655354:EGX655356 EQT655354:EQT655356 FAP655354:FAP655356 FKL655354:FKL655356 FUH655354:FUH655356 GED655354:GED655356 GNZ655354:GNZ655356 GXV655354:GXV655356 HHR655354:HHR655356 HRN655354:HRN655356 IBJ655354:IBJ655356 ILF655354:ILF655356 IVB655354:IVB655356 JEX655354:JEX655356 JOT655354:JOT655356 JYP655354:JYP655356 KIL655354:KIL655356 KSH655354:KSH655356 LCD655354:LCD655356 LLZ655354:LLZ655356 LVV655354:LVV655356 MFR655354:MFR655356 MPN655354:MPN655356 MZJ655354:MZJ655356 NJF655354:NJF655356 NTB655354:NTB655356 OCX655354:OCX655356 OMT655354:OMT655356 OWP655354:OWP655356 PGL655354:PGL655356 PQH655354:PQH655356 QAD655354:QAD655356 QJZ655354:QJZ655356 QTV655354:QTV655356 RDR655354:RDR655356 RNN655354:RNN655356 RXJ655354:RXJ655356 SHF655354:SHF655356 SRB655354:SRB655356 TAX655354:TAX655356 TKT655354:TKT655356 TUP655354:TUP655356 UEL655354:UEL655356 UOH655354:UOH655356 UYD655354:UYD655356 VHZ655354:VHZ655356 VRV655354:VRV655356 WBR655354:WBR655356 WLN655354:WLN655356 WVJ655354:WVJ655356 IX720890:IX720892 ST720890:ST720892 ACP720890:ACP720892 AML720890:AML720892 AWH720890:AWH720892 BGD720890:BGD720892 BPZ720890:BPZ720892 BZV720890:BZV720892 CJR720890:CJR720892 CTN720890:CTN720892 DDJ720890:DDJ720892 DNF720890:DNF720892 DXB720890:DXB720892 EGX720890:EGX720892 EQT720890:EQT720892 FAP720890:FAP720892 FKL720890:FKL720892 FUH720890:FUH720892 GED720890:GED720892 GNZ720890:GNZ720892 GXV720890:GXV720892 HHR720890:HHR720892 HRN720890:HRN720892 IBJ720890:IBJ720892 ILF720890:ILF720892 IVB720890:IVB720892 JEX720890:JEX720892 JOT720890:JOT720892 JYP720890:JYP720892 KIL720890:KIL720892 KSH720890:KSH720892 LCD720890:LCD720892 LLZ720890:LLZ720892 LVV720890:LVV720892 MFR720890:MFR720892 MPN720890:MPN720892 MZJ720890:MZJ720892 NJF720890:NJF720892 NTB720890:NTB720892 OCX720890:OCX720892 OMT720890:OMT720892 OWP720890:OWP720892 PGL720890:PGL720892 PQH720890:PQH720892 QAD720890:QAD720892 QJZ720890:QJZ720892 QTV720890:QTV720892 RDR720890:RDR720892 RNN720890:RNN720892 RXJ720890:RXJ720892 SHF720890:SHF720892 SRB720890:SRB720892 TAX720890:TAX720892 TKT720890:TKT720892 TUP720890:TUP720892 UEL720890:UEL720892 UOH720890:UOH720892 UYD720890:UYD720892 VHZ720890:VHZ720892 VRV720890:VRV720892 WBR720890:WBR720892 WLN720890:WLN720892 WVJ720890:WVJ720892 IX786426:IX786428 ST786426:ST786428 ACP786426:ACP786428 AML786426:AML786428 AWH786426:AWH786428 BGD786426:BGD786428 BPZ786426:BPZ786428 BZV786426:BZV786428 CJR786426:CJR786428 CTN786426:CTN786428 DDJ786426:DDJ786428 DNF786426:DNF786428 DXB786426:DXB786428 EGX786426:EGX786428 EQT786426:EQT786428 FAP786426:FAP786428 FKL786426:FKL786428 FUH786426:FUH786428 GED786426:GED786428 GNZ786426:GNZ786428 GXV786426:GXV786428 HHR786426:HHR786428 HRN786426:HRN786428 IBJ786426:IBJ786428 ILF786426:ILF786428 IVB786426:IVB786428 JEX786426:JEX786428 JOT786426:JOT786428 JYP786426:JYP786428 KIL786426:KIL786428 KSH786426:KSH786428 LCD786426:LCD786428 LLZ786426:LLZ786428 LVV786426:LVV786428 MFR786426:MFR786428 MPN786426:MPN786428 MZJ786426:MZJ786428 NJF786426:NJF786428 NTB786426:NTB786428 OCX786426:OCX786428 OMT786426:OMT786428 OWP786426:OWP786428 PGL786426:PGL786428 PQH786426:PQH786428 QAD786426:QAD786428 QJZ786426:QJZ786428 QTV786426:QTV786428 RDR786426:RDR786428 RNN786426:RNN786428 RXJ786426:RXJ786428 SHF786426:SHF786428 SRB786426:SRB786428 TAX786426:TAX786428 TKT786426:TKT786428 TUP786426:TUP786428 UEL786426:UEL786428 UOH786426:UOH786428 UYD786426:UYD786428 VHZ786426:VHZ786428 VRV786426:VRV786428 WBR786426:WBR786428 WLN786426:WLN786428 WVJ786426:WVJ786428 IX851962:IX851964 ST851962:ST851964 ACP851962:ACP851964 AML851962:AML851964 AWH851962:AWH851964 BGD851962:BGD851964 BPZ851962:BPZ851964 BZV851962:BZV851964 CJR851962:CJR851964 CTN851962:CTN851964 DDJ851962:DDJ851964 DNF851962:DNF851964 DXB851962:DXB851964 EGX851962:EGX851964 EQT851962:EQT851964 FAP851962:FAP851964 FKL851962:FKL851964 FUH851962:FUH851964 GED851962:GED851964 GNZ851962:GNZ851964 GXV851962:GXV851964 HHR851962:HHR851964 HRN851962:HRN851964 IBJ851962:IBJ851964 ILF851962:ILF851964 IVB851962:IVB851964 JEX851962:JEX851964 JOT851962:JOT851964 JYP851962:JYP851964 KIL851962:KIL851964 KSH851962:KSH851964 LCD851962:LCD851964 LLZ851962:LLZ851964 LVV851962:LVV851964 MFR851962:MFR851964 MPN851962:MPN851964 MZJ851962:MZJ851964 NJF851962:NJF851964 NTB851962:NTB851964 OCX851962:OCX851964 OMT851962:OMT851964 OWP851962:OWP851964 PGL851962:PGL851964 PQH851962:PQH851964 QAD851962:QAD851964 QJZ851962:QJZ851964 QTV851962:QTV851964 RDR851962:RDR851964 RNN851962:RNN851964 RXJ851962:RXJ851964 SHF851962:SHF851964 SRB851962:SRB851964 TAX851962:TAX851964 TKT851962:TKT851964 TUP851962:TUP851964 UEL851962:UEL851964 UOH851962:UOH851964 UYD851962:UYD851964 VHZ851962:VHZ851964 VRV851962:VRV851964 WBR851962:WBR851964 WLN851962:WLN851964 WVJ851962:WVJ851964 IX917498:IX917500 ST917498:ST917500 ACP917498:ACP917500 AML917498:AML917500 AWH917498:AWH917500 BGD917498:BGD917500 BPZ917498:BPZ917500 BZV917498:BZV917500 CJR917498:CJR917500 CTN917498:CTN917500 DDJ917498:DDJ917500 DNF917498:DNF917500 DXB917498:DXB917500 EGX917498:EGX917500 EQT917498:EQT917500 FAP917498:FAP917500 FKL917498:FKL917500 FUH917498:FUH917500 GED917498:GED917500 GNZ917498:GNZ917500 GXV917498:GXV917500 HHR917498:HHR917500 HRN917498:HRN917500 IBJ917498:IBJ917500 ILF917498:ILF917500 IVB917498:IVB917500 JEX917498:JEX917500 JOT917498:JOT917500 JYP917498:JYP917500 KIL917498:KIL917500 KSH917498:KSH917500 LCD917498:LCD917500 LLZ917498:LLZ917500 LVV917498:LVV917500 MFR917498:MFR917500 MPN917498:MPN917500 MZJ917498:MZJ917500 NJF917498:NJF917500 NTB917498:NTB917500 OCX917498:OCX917500 OMT917498:OMT917500 OWP917498:OWP917500 PGL917498:PGL917500 PQH917498:PQH917500 QAD917498:QAD917500 QJZ917498:QJZ917500 QTV917498:QTV917500 RDR917498:RDR917500 RNN917498:RNN917500 RXJ917498:RXJ917500 SHF917498:SHF917500 SRB917498:SRB917500 TAX917498:TAX917500 TKT917498:TKT917500 TUP917498:TUP917500 UEL917498:UEL917500 UOH917498:UOH917500 UYD917498:UYD917500 VHZ917498:VHZ917500 VRV917498:VRV917500 WBR917498:WBR917500 WLN917498:WLN917500 WVJ917498:WVJ917500 IX983034:IX983036 ST983034:ST983036 ACP983034:ACP983036 AML983034:AML983036 AWH983034:AWH983036 BGD983034:BGD983036 BPZ983034:BPZ983036 BZV983034:BZV983036 CJR983034:CJR983036 CTN983034:CTN983036 DDJ983034:DDJ983036 DNF983034:DNF983036 DXB983034:DXB983036 EGX983034:EGX983036 EQT983034:EQT983036 FAP983034:FAP983036 FKL983034:FKL983036 FUH983034:FUH983036 GED983034:GED983036 GNZ983034:GNZ983036 GXV983034:GXV983036 HHR983034:HHR983036 HRN983034:HRN983036 IBJ983034:IBJ983036 ILF983034:ILF983036 IVB983034:IVB983036 JEX983034:JEX983036 JOT983034:JOT983036 JYP983034:JYP983036 KIL983034:KIL983036 KSH983034:KSH983036 LCD983034:LCD983036 LLZ983034:LLZ983036 LVV983034:LVV983036 MFR983034:MFR983036 MPN983034:MPN983036 MZJ983034:MZJ983036 NJF983034:NJF983036 NTB983034:NTB983036 OCX983034:OCX983036 OMT983034:OMT983036 OWP983034:OWP983036 PGL983034:PGL983036 PQH983034:PQH983036 QAD983034:QAD983036 QJZ983034:QJZ983036 QTV983034:QTV983036 RDR983034:RDR983036 RNN983034:RNN983036 RXJ983034:RXJ983036 SHF983034:SHF983036 SRB983034:SRB983036 TAX983034:TAX983036 TKT983034:TKT983036 TUP983034:TUP983036 UEL983034:UEL983036 UOH983034:UOH983036 UYD983034:UYD983036 VHZ983034:VHZ983036 VRV983034:VRV983036 WBR983034:WBR983036 WLN983034:WLN983036 WVJ983034:WVJ983036 WLN983019 IX65515 ST65515 ACP65515 AML65515 AWH65515 BGD65515 BPZ65515 BZV65515 CJR65515 CTN65515 DDJ65515 DNF65515 DXB65515 EGX65515 EQT65515 FAP65515 FKL65515 FUH65515 GED65515 GNZ65515 GXV65515 HHR65515 HRN65515 IBJ65515 ILF65515 IVB65515 JEX65515 JOT65515 JYP65515 KIL65515 KSH65515 LCD65515 LLZ65515 LVV65515 MFR65515 MPN65515 MZJ65515 NJF65515 NTB65515 OCX65515 OMT65515 OWP65515 PGL65515 PQH65515 QAD65515 QJZ65515 QTV65515 RDR65515 RNN65515 RXJ65515 SHF65515 SRB65515 TAX65515 TKT65515 TUP65515 UEL65515 UOH65515 UYD65515 VHZ65515 VRV65515 WBR65515 WLN65515 WVJ65515 IX131051 ST131051 ACP131051 AML131051 AWH131051 BGD131051 BPZ131051 BZV131051 CJR131051 CTN131051 DDJ131051 DNF131051 DXB131051 EGX131051 EQT131051 FAP131051 FKL131051 FUH131051 GED131051 GNZ131051 GXV131051 HHR131051 HRN131051 IBJ131051 ILF131051 IVB131051 JEX131051 JOT131051 JYP131051 KIL131051 KSH131051 LCD131051 LLZ131051 LVV131051 MFR131051 MPN131051 MZJ131051 NJF131051 NTB131051 OCX131051 OMT131051 OWP131051 PGL131051 PQH131051 QAD131051 QJZ131051 QTV131051 RDR131051 RNN131051 RXJ131051 SHF131051 SRB131051 TAX131051 TKT131051 TUP131051 UEL131051 UOH131051 UYD131051 VHZ131051 VRV131051 WBR131051 WLN131051 WVJ131051 IX196587 ST196587 ACP196587 AML196587 AWH196587 BGD196587 BPZ196587 BZV196587 CJR196587 CTN196587 DDJ196587 DNF196587 DXB196587 EGX196587 EQT196587 FAP196587 FKL196587 FUH196587 GED196587 GNZ196587 GXV196587 HHR196587 HRN196587 IBJ196587 ILF196587 IVB196587 JEX196587 JOT196587 JYP196587 KIL196587 KSH196587 LCD196587 LLZ196587 LVV196587 MFR196587 MPN196587 MZJ196587 NJF196587 NTB196587 OCX196587 OMT196587 OWP196587 PGL196587 PQH196587 QAD196587 QJZ196587 QTV196587 RDR196587 RNN196587 RXJ196587 SHF196587 SRB196587 TAX196587 TKT196587 TUP196587 UEL196587 UOH196587 UYD196587 VHZ196587 VRV196587 WBR196587 WLN196587 WVJ196587 IX262123 ST262123 ACP262123 AML262123 AWH262123 BGD262123 BPZ262123 BZV262123 CJR262123 CTN262123 DDJ262123 DNF262123 DXB262123 EGX262123 EQT262123 FAP262123 FKL262123 FUH262123 GED262123 GNZ262123 GXV262123 HHR262123 HRN262123 IBJ262123 ILF262123 IVB262123 JEX262123 JOT262123 JYP262123 KIL262123 KSH262123 LCD262123 LLZ262123 LVV262123 MFR262123 MPN262123 MZJ262123 NJF262123 NTB262123 OCX262123 OMT262123 OWP262123 PGL262123 PQH262123 QAD262123 QJZ262123 QTV262123 RDR262123 RNN262123 RXJ262123 SHF262123 SRB262123 TAX262123 TKT262123 TUP262123 UEL262123 UOH262123 UYD262123 VHZ262123 VRV262123 WBR262123 WLN262123 WVJ262123 IX327659 ST327659 ACP327659 AML327659 AWH327659 BGD327659 BPZ327659 BZV327659 CJR327659 CTN327659 DDJ327659 DNF327659 DXB327659 EGX327659 EQT327659 FAP327659 FKL327659 FUH327659 GED327659 GNZ327659 GXV327659 HHR327659 HRN327659 IBJ327659 ILF327659 IVB327659 JEX327659 JOT327659 JYP327659 KIL327659 KSH327659 LCD327659 LLZ327659 LVV327659 MFR327659 MPN327659 MZJ327659 NJF327659 NTB327659 OCX327659 OMT327659 OWP327659 PGL327659 PQH327659 QAD327659 QJZ327659 QTV327659 RDR327659 RNN327659 RXJ327659 SHF327659 SRB327659 TAX327659 TKT327659 TUP327659 UEL327659 UOH327659 UYD327659 VHZ327659 VRV327659 WBR327659 WLN327659 WVJ327659 IX393195 ST393195 ACP393195 AML393195 AWH393195 BGD393195 BPZ393195 BZV393195 CJR393195 CTN393195 DDJ393195 DNF393195 DXB393195 EGX393195 EQT393195 FAP393195 FKL393195 FUH393195 GED393195 GNZ393195 GXV393195 HHR393195 HRN393195 IBJ393195 ILF393195 IVB393195 JEX393195 JOT393195 JYP393195 KIL393195 KSH393195 LCD393195 LLZ393195 LVV393195 MFR393195 MPN393195 MZJ393195 NJF393195 NTB393195 OCX393195 OMT393195 OWP393195 PGL393195 PQH393195 QAD393195 QJZ393195 QTV393195 RDR393195 RNN393195 RXJ393195 SHF393195 SRB393195 TAX393195 TKT393195 TUP393195 UEL393195 UOH393195 UYD393195 VHZ393195 VRV393195 WBR393195 WLN393195 WVJ393195 IX458731 ST458731 ACP458731 AML458731 AWH458731 BGD458731 BPZ458731 BZV458731 CJR458731 CTN458731 DDJ458731 DNF458731 DXB458731 EGX458731 EQT458731 FAP458731 FKL458731 FUH458731 GED458731 GNZ458731 GXV458731 HHR458731 HRN458731 IBJ458731 ILF458731 IVB458731 JEX458731 JOT458731 JYP458731 KIL458731 KSH458731 LCD458731 LLZ458731 LVV458731 MFR458731 MPN458731 MZJ458731 NJF458731 NTB458731 OCX458731 OMT458731 OWP458731 PGL458731 PQH458731 QAD458731 QJZ458731 QTV458731 RDR458731 RNN458731 RXJ458731 SHF458731 SRB458731 TAX458731 TKT458731 TUP458731 UEL458731 UOH458731 UYD458731 VHZ458731 VRV458731 WBR458731 WLN458731 WVJ458731 IX524267 ST524267 ACP524267 AML524267 AWH524267 BGD524267 BPZ524267 BZV524267 CJR524267 CTN524267 DDJ524267 DNF524267 DXB524267 EGX524267 EQT524267 FAP524267 FKL524267 FUH524267 GED524267 GNZ524267 GXV524267 HHR524267 HRN524267 IBJ524267 ILF524267 IVB524267 JEX524267 JOT524267 JYP524267 KIL524267 KSH524267 LCD524267 LLZ524267 LVV524267 MFR524267 MPN524267 MZJ524267 NJF524267 NTB524267 OCX524267 OMT524267 OWP524267 PGL524267 PQH524267 QAD524267 QJZ524267 QTV524267 RDR524267 RNN524267 RXJ524267 SHF524267 SRB524267 TAX524267 TKT524267 TUP524267 UEL524267 UOH524267 UYD524267 VHZ524267 VRV524267 WBR524267 WLN524267 WVJ524267 IX589803 ST589803 ACP589803 AML589803 AWH589803 BGD589803 BPZ589803 BZV589803 CJR589803 CTN589803 DDJ589803 DNF589803 DXB589803 EGX589803 EQT589803 FAP589803 FKL589803 FUH589803 GED589803 GNZ589803 GXV589803 HHR589803 HRN589803 IBJ589803 ILF589803 IVB589803 JEX589803 JOT589803 JYP589803 KIL589803 KSH589803 LCD589803 LLZ589803 LVV589803 MFR589803 MPN589803 MZJ589803 NJF589803 NTB589803 OCX589803 OMT589803 OWP589803 PGL589803 PQH589803 QAD589803 QJZ589803 QTV589803 RDR589803 RNN589803 RXJ589803 SHF589803 SRB589803 TAX589803 TKT589803 TUP589803 UEL589803 UOH589803 UYD589803 VHZ589803 VRV589803 WBR589803 WLN589803 WVJ589803 IX655339 ST655339 ACP655339 AML655339 AWH655339 BGD655339 BPZ655339 BZV655339 CJR655339 CTN655339 DDJ655339 DNF655339 DXB655339 EGX655339 EQT655339 FAP655339 FKL655339 FUH655339 GED655339 GNZ655339 GXV655339 HHR655339 HRN655339 IBJ655339 ILF655339 IVB655339 JEX655339 JOT655339 JYP655339 KIL655339 KSH655339 LCD655339 LLZ655339 LVV655339 MFR655339 MPN655339 MZJ655339 NJF655339 NTB655339 OCX655339 OMT655339 OWP655339 PGL655339 PQH655339 QAD655339 QJZ655339 QTV655339 RDR655339 RNN655339 RXJ655339 SHF655339 SRB655339 TAX655339 TKT655339 TUP655339 UEL655339 UOH655339 UYD655339 VHZ655339 VRV655339 WBR655339 WLN655339 WVJ655339 IX720875 ST720875 ACP720875 AML720875 AWH720875 BGD720875 BPZ720875 BZV720875 CJR720875 CTN720875 DDJ720875 DNF720875 DXB720875 EGX720875 EQT720875 FAP720875 FKL720875 FUH720875 GED720875 GNZ720875 GXV720875 HHR720875 HRN720875 IBJ720875 ILF720875 IVB720875 JEX720875 JOT720875 JYP720875 KIL720875 KSH720875 LCD720875 LLZ720875 LVV720875 MFR720875 MPN720875 MZJ720875 NJF720875 NTB720875 OCX720875 OMT720875 OWP720875 PGL720875 PQH720875 QAD720875 QJZ720875 QTV720875 RDR720875 RNN720875 RXJ720875 SHF720875 SRB720875 TAX720875 TKT720875 TUP720875 UEL720875 UOH720875 UYD720875 VHZ720875 VRV720875 WBR720875 WLN720875 WVJ720875 IX786411 ST786411 ACP786411 AML786411 AWH786411 BGD786411 BPZ786411 BZV786411 CJR786411 CTN786411 DDJ786411 DNF786411 DXB786411 EGX786411 EQT786411 FAP786411 FKL786411 FUH786411 GED786411 GNZ786411 GXV786411 HHR786411 HRN786411 IBJ786411 ILF786411 IVB786411 JEX786411 JOT786411 JYP786411 KIL786411 KSH786411 LCD786411 LLZ786411 LVV786411 MFR786411 MPN786411 MZJ786411 NJF786411 NTB786411 OCX786411 OMT786411 OWP786411 PGL786411 PQH786411 QAD786411 QJZ786411 QTV786411 RDR786411 RNN786411 RXJ786411 SHF786411 SRB786411 TAX786411 TKT786411 TUP786411 UEL786411 UOH786411 UYD786411 VHZ786411 VRV786411 WBR786411 WLN786411 WVJ786411 IX851947 ST851947 ACP851947 AML851947 AWH851947 BGD851947 BPZ851947 BZV851947 CJR851947 CTN851947 DDJ851947 DNF851947 DXB851947 EGX851947 EQT851947 FAP851947 FKL851947 FUH851947 GED851947 GNZ851947 GXV851947 HHR851947 HRN851947 IBJ851947 ILF851947 IVB851947 JEX851947 JOT851947 JYP851947 KIL851947 KSH851947 LCD851947 LLZ851947 LVV851947 MFR851947 MPN851947 MZJ851947 NJF851947 NTB851947 OCX851947 OMT851947 OWP851947 PGL851947 PQH851947 QAD851947 QJZ851947 QTV851947 RDR851947 RNN851947 RXJ851947 SHF851947 SRB851947 TAX851947 TKT851947 TUP851947 UEL851947 UOH851947 UYD851947 VHZ851947 VRV851947 WBR851947 WLN851947 WVJ851947 IX917483 ST917483 ACP917483 AML917483 AWH917483 BGD917483 BPZ917483 BZV917483 CJR917483 CTN917483 DDJ917483 DNF917483 DXB917483 EGX917483 EQT917483 FAP917483 FKL917483 FUH917483 GED917483 GNZ917483 GXV917483 HHR917483 HRN917483 IBJ917483 ILF917483 IVB917483 JEX917483 JOT917483 JYP917483 KIL917483 KSH917483 LCD917483 LLZ917483 LVV917483 MFR917483 MPN917483 MZJ917483 NJF917483 NTB917483 OCX917483 OMT917483 OWP917483 PGL917483 PQH917483 QAD917483 QJZ917483 QTV917483 RDR917483 RNN917483 RXJ917483 SHF917483 SRB917483 TAX917483 TKT917483 TUP917483 UEL917483 UOH917483 UYD917483 VHZ917483 VRV917483 WBR917483 WLN917483 WVJ917483 IX983019 ST983019 ACP983019 AML983019 AWH983019 BGD983019 BPZ983019 BZV983019 CJR983019 CTN983019 DDJ983019 DNF983019 DXB983019 EGX983019 EQT983019 FAP983019 FKL983019 FUH983019 GED983019 GNZ983019 GXV983019 HHR983019 HRN983019 IBJ983019 ILF983019 IVB983019 JEX983019 JOT983019 JYP983019 KIL983019 KSH983019 LCD983019 LLZ983019 LVV983019 MFR983019 MPN983019 MZJ983019 NJF983019 NTB983019 OCX983019 OMT983019 OWP983019 PGL983019 PQH983019 QAD983019 QJZ983019 QTV983019 RDR983019 RNN983019 RXJ983019 SHF983019 SRB983019 TAX983019 TKT983019 TUP983019 UEL983019 UOH983019 UYD983019 VHZ983019 VRV983019 WBR983019 C983019 C917483 C851947 C786411 C720875 C655339 C589803 C524267 C458731 C393195 C327659 C262123 C196587 C131051 C65515 C983034:C983036 C917498:C917500 C851962:C851964 C786426:C786428 C720890:C720892 C655354:C655356 C589818:C589820 C524282:C524284 C458746:C458748 C393210:C393212 C327674:C327676 C262138:C262140 C196602:C196604 C131066:C131068 C65530:C65532 E983034:E983036 E917498:E917500 E851962:E851964 E786426:E786428 E720890:E720892 E655354:E655356 E589818:E589820 E524282:E524284 E458746:E458748 E393210:E393212 E327674:E327676 E262138:E262140 E196602:E196604 E131066:E131068 E65530:E65532 E983019 E917483 E851947 E786411 E720875 E655339 E589803 E524267 E458731 E393195 E327659 E262123 E196587 E131051 E65515 IZ7 C4:C33 WVJ7 WLN7 WBR7 VRV7 VHZ7 UYD7 UOH7 UEL7 TUP7 TKT7 TAX7 SRB7 SHF7 RXJ7 RNN7 RDR7 QTV7 QJZ7 QAD7 PQH7 PGL7 OWP7 OMT7 OCX7 NTB7 NJF7 MZJ7 MPN7 MFR7 LVV7 LLZ7 LCD7 KSH7 KIL7 JYP7 JOT7 JEX7 IVB7 ILF7 IBJ7 HRN7 HHR7 GXV7 GNZ7 GED7 FUH7 FKL7 FAP7 EQT7 EGX7 DXB7 DNF7 DDJ7 CTN7 CJR7 BZV7 BPZ7 BGD7 AWH7 AML7 ACP7 ST7 IX7 WVL7 WLP7 WBT7 VRX7 VIB7 UYF7 UOJ7 UEN7 TUR7 TKV7 TAZ7 SRD7 SHH7 RXL7 RNP7 RDT7 QTX7 QKB7 QAF7 PQJ7 PGN7 OWR7 OMV7 OCZ7 NTD7 NJH7 MZL7 MPP7 MFT7 LVX7 LMB7 LCF7 KSJ7 KIN7 JYR7 JOV7 JEZ7 IVD7 ILH7 IBL7 HRP7 HHT7 GXX7 GOB7 GEF7 FUJ7 FKN7 FAR7 EQV7 EGZ7 DXD7 DNH7 DDL7 CTP7 CJT7 BZX7 BQB7 BGF7 AWJ7 AMN7 ACR7 SV7 E5:E6"/>
  </dataValidations>
  <printOptions horizontalCentered="1"/>
  <pageMargins left="0" right="0" top="0.98425196850393704" bottom="0.98425196850393704" header="0.51181102362204722" footer="0.51181102362204722"/>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dimension ref="A1:P92"/>
  <sheetViews>
    <sheetView workbookViewId="0">
      <pane xSplit="1" ySplit="25" topLeftCell="B26" activePane="bottomRight" state="frozen"/>
      <selection pane="topRight" activeCell="B1" sqref="B1"/>
      <selection pane="bottomLeft" activeCell="A26" sqref="A26"/>
      <selection pane="bottomRight" activeCell="J45" sqref="J45"/>
    </sheetView>
  </sheetViews>
  <sheetFormatPr defaultColWidth="9" defaultRowHeight="14.25"/>
  <cols>
    <col min="1" max="16" width="7.125" customWidth="1"/>
  </cols>
  <sheetData>
    <row r="1" spans="1:16" ht="27.75">
      <c r="A1" s="271" t="str">
        <f>人事封面!B3&amp;人事封面!B4&amp;人事封面!B2&amp;"员工考勤表"</f>
        <v>2017年8月天府路员工考勤表</v>
      </c>
      <c r="B1" s="271"/>
      <c r="C1" s="271"/>
      <c r="D1" s="271"/>
      <c r="E1" s="271"/>
      <c r="F1" s="271"/>
      <c r="G1" s="271"/>
      <c r="H1" s="271"/>
      <c r="I1" s="271"/>
      <c r="J1" s="271"/>
      <c r="K1" s="271"/>
      <c r="L1" s="271"/>
      <c r="M1" s="271"/>
      <c r="N1" s="271"/>
      <c r="O1" s="271"/>
      <c r="P1" s="271"/>
    </row>
    <row r="2" spans="1:16" ht="15" customHeight="1">
      <c r="A2" s="75" t="s">
        <v>97</v>
      </c>
      <c r="B2" s="272" t="s">
        <v>140</v>
      </c>
      <c r="C2" s="272"/>
      <c r="D2" s="272"/>
      <c r="E2" s="273" t="s">
        <v>16</v>
      </c>
      <c r="F2" s="274"/>
      <c r="G2" s="274"/>
      <c r="H2" s="274"/>
      <c r="I2" s="274"/>
      <c r="J2" s="274"/>
      <c r="K2" s="274"/>
      <c r="L2" s="275"/>
      <c r="M2" s="272" t="s">
        <v>20</v>
      </c>
      <c r="N2" s="272"/>
      <c r="O2" s="272"/>
      <c r="P2" s="272"/>
    </row>
    <row r="3" spans="1:16">
      <c r="A3" s="76" t="s">
        <v>117</v>
      </c>
      <c r="B3" s="76"/>
      <c r="C3" s="76"/>
      <c r="D3" s="76"/>
      <c r="E3" s="76"/>
      <c r="F3" s="77"/>
      <c r="G3" s="77"/>
      <c r="H3" s="77"/>
      <c r="I3" s="77"/>
      <c r="J3" s="77"/>
      <c r="K3" s="77"/>
      <c r="L3" s="77"/>
      <c r="M3" s="43"/>
      <c r="N3" s="43"/>
      <c r="O3" s="43"/>
      <c r="P3" s="43"/>
    </row>
    <row r="4" spans="1:16" hidden="1">
      <c r="A4" s="78" t="s">
        <v>197</v>
      </c>
      <c r="B4" s="79"/>
      <c r="C4" s="79"/>
      <c r="D4" s="80"/>
      <c r="E4" s="80"/>
      <c r="F4" s="81"/>
      <c r="G4" s="81"/>
      <c r="H4" s="81"/>
      <c r="I4" s="80"/>
      <c r="J4" s="80"/>
      <c r="K4" s="81"/>
      <c r="L4" s="81"/>
      <c r="M4" s="82"/>
      <c r="N4" s="82"/>
      <c r="O4" s="82"/>
      <c r="P4" s="82"/>
    </row>
    <row r="5" spans="1:16" hidden="1">
      <c r="A5" s="83" t="s">
        <v>268</v>
      </c>
      <c r="B5" s="79"/>
      <c r="C5" s="79"/>
      <c r="D5" s="80"/>
      <c r="E5" s="80"/>
      <c r="F5" s="81"/>
      <c r="G5" s="81"/>
      <c r="H5" s="81"/>
      <c r="I5" s="80"/>
      <c r="J5" s="80"/>
      <c r="K5" s="81"/>
      <c r="L5" s="81"/>
      <c r="M5" s="82"/>
      <c r="N5" s="82"/>
      <c r="O5" s="82"/>
      <c r="P5" s="82"/>
    </row>
    <row r="6" spans="1:16" hidden="1">
      <c r="A6" s="84" t="s">
        <v>198</v>
      </c>
      <c r="B6" s="85"/>
      <c r="C6" s="85"/>
      <c r="D6" s="85"/>
      <c r="E6" s="85"/>
      <c r="F6" s="85"/>
      <c r="G6" s="85"/>
      <c r="H6" s="85"/>
      <c r="I6" s="85"/>
      <c r="J6" s="85"/>
      <c r="K6" s="85"/>
      <c r="L6" s="85"/>
      <c r="M6" s="43"/>
      <c r="N6" s="43"/>
      <c r="O6" s="43"/>
      <c r="P6" s="43"/>
    </row>
    <row r="7" spans="1:16" hidden="1">
      <c r="A7" s="84" t="s">
        <v>199</v>
      </c>
      <c r="B7" s="85"/>
      <c r="C7" s="85"/>
      <c r="D7" s="85"/>
      <c r="E7" s="85"/>
      <c r="F7" s="85"/>
      <c r="G7" s="85"/>
      <c r="H7" s="85"/>
      <c r="I7" s="85"/>
      <c r="J7" s="85"/>
      <c r="K7" s="85"/>
      <c r="L7" s="85"/>
      <c r="M7" s="43"/>
      <c r="N7" s="43"/>
      <c r="O7" s="43"/>
      <c r="P7" s="43"/>
    </row>
    <row r="8" spans="1:16" hidden="1">
      <c r="A8" s="84" t="s">
        <v>200</v>
      </c>
      <c r="B8" s="85"/>
      <c r="C8" s="85"/>
      <c r="D8" s="85"/>
      <c r="E8" s="85"/>
      <c r="F8" s="85"/>
      <c r="G8" s="85"/>
      <c r="H8" s="85"/>
      <c r="I8" s="85"/>
      <c r="J8" s="85"/>
      <c r="K8" s="85"/>
      <c r="L8" s="85"/>
      <c r="M8" s="43"/>
      <c r="N8" s="43"/>
      <c r="O8" s="43"/>
      <c r="P8" s="43"/>
    </row>
    <row r="9" spans="1:16" ht="29.25" hidden="1" customHeight="1">
      <c r="A9" s="84" t="s">
        <v>201</v>
      </c>
      <c r="B9" s="85"/>
      <c r="C9" s="85"/>
      <c r="D9" s="85"/>
      <c r="E9" s="85"/>
      <c r="F9" s="85"/>
      <c r="G9" s="85"/>
      <c r="H9" s="85"/>
      <c r="I9" s="85"/>
      <c r="J9" s="85"/>
      <c r="K9" s="85"/>
      <c r="L9" s="85"/>
      <c r="M9" s="43"/>
      <c r="N9" s="43"/>
      <c r="O9" s="43"/>
      <c r="P9" s="43"/>
    </row>
    <row r="10" spans="1:16" hidden="1">
      <c r="A10" s="84" t="s">
        <v>202</v>
      </c>
      <c r="B10" s="85"/>
      <c r="C10" s="85"/>
      <c r="D10" s="85"/>
      <c r="E10" s="85"/>
      <c r="F10" s="85"/>
      <c r="G10" s="85"/>
      <c r="H10" s="85"/>
      <c r="I10" s="85"/>
      <c r="J10" s="85"/>
      <c r="K10" s="85"/>
      <c r="L10" s="85"/>
      <c r="M10" s="43"/>
      <c r="N10" s="43"/>
      <c r="O10" s="43"/>
      <c r="P10" s="43"/>
    </row>
    <row r="11" spans="1:16" hidden="1">
      <c r="A11" s="84" t="s">
        <v>203</v>
      </c>
      <c r="B11" s="85"/>
      <c r="C11" s="85"/>
      <c r="D11" s="85"/>
      <c r="E11" s="85"/>
      <c r="F11" s="85"/>
      <c r="G11" s="85"/>
      <c r="H11" s="85"/>
      <c r="I11" s="85"/>
      <c r="J11" s="85"/>
      <c r="K11" s="85"/>
      <c r="L11" s="85"/>
      <c r="M11" s="43"/>
      <c r="N11" s="43"/>
      <c r="O11" s="43"/>
      <c r="P11" s="43"/>
    </row>
    <row r="12" spans="1:16" hidden="1">
      <c r="A12" s="83" t="s">
        <v>269</v>
      </c>
      <c r="B12" s="86"/>
      <c r="C12" s="86"/>
      <c r="D12" s="86"/>
      <c r="E12" s="86"/>
      <c r="F12" s="81"/>
      <c r="G12" s="81"/>
      <c r="H12" s="81"/>
      <c r="I12" s="80"/>
      <c r="J12" s="80"/>
      <c r="K12" s="81"/>
      <c r="L12" s="81"/>
      <c r="M12" s="82"/>
      <c r="N12" s="82"/>
      <c r="O12" s="82"/>
      <c r="P12" s="82"/>
    </row>
    <row r="13" spans="1:16" hidden="1">
      <c r="A13" s="84" t="s">
        <v>198</v>
      </c>
      <c r="B13" s="85"/>
      <c r="C13" s="85"/>
      <c r="D13" s="85"/>
      <c r="E13" s="85"/>
      <c r="F13" s="85"/>
      <c r="G13" s="85"/>
      <c r="H13" s="85"/>
      <c r="I13" s="85"/>
      <c r="J13" s="85"/>
      <c r="K13" s="85"/>
      <c r="L13" s="85"/>
      <c r="M13" s="43"/>
      <c r="N13" s="43"/>
      <c r="O13" s="43"/>
      <c r="P13" s="43"/>
    </row>
    <row r="14" spans="1:16" hidden="1">
      <c r="A14" s="84" t="s">
        <v>199</v>
      </c>
      <c r="B14" s="85"/>
      <c r="C14" s="85"/>
      <c r="D14" s="85"/>
      <c r="E14" s="85"/>
      <c r="F14" s="85"/>
      <c r="G14" s="85"/>
      <c r="H14" s="85"/>
      <c r="I14" s="85"/>
      <c r="J14" s="85"/>
      <c r="K14" s="85"/>
      <c r="L14" s="85"/>
      <c r="M14" s="43"/>
      <c r="N14" s="43"/>
      <c r="O14" s="43"/>
      <c r="P14" s="43"/>
    </row>
    <row r="15" spans="1:16" hidden="1">
      <c r="A15" s="84" t="s">
        <v>200</v>
      </c>
      <c r="B15" s="85"/>
      <c r="C15" s="85"/>
      <c r="D15" s="85"/>
      <c r="E15" s="85"/>
      <c r="F15" s="85"/>
      <c r="G15" s="85"/>
      <c r="H15" s="85"/>
      <c r="I15" s="85"/>
      <c r="J15" s="85"/>
      <c r="K15" s="85"/>
      <c r="L15" s="85"/>
      <c r="M15" s="43"/>
      <c r="N15" s="43"/>
      <c r="O15" s="43"/>
      <c r="P15" s="43"/>
    </row>
    <row r="16" spans="1:16" ht="28.5" hidden="1" customHeight="1">
      <c r="A16" s="84" t="s">
        <v>201</v>
      </c>
      <c r="B16" s="85"/>
      <c r="C16" s="85"/>
      <c r="D16" s="85"/>
      <c r="E16" s="85"/>
      <c r="F16" s="85"/>
      <c r="G16" s="85"/>
      <c r="H16" s="85"/>
      <c r="I16" s="85"/>
      <c r="J16" s="85"/>
      <c r="K16" s="85"/>
      <c r="L16" s="85"/>
      <c r="M16" s="43"/>
      <c r="N16" s="43"/>
      <c r="O16" s="43"/>
      <c r="P16" s="43"/>
    </row>
    <row r="17" spans="1:16" hidden="1">
      <c r="A17" s="84" t="s">
        <v>202</v>
      </c>
      <c r="B17" s="85"/>
      <c r="C17" s="85"/>
      <c r="D17" s="85"/>
      <c r="E17" s="85"/>
      <c r="F17" s="85"/>
      <c r="G17" s="85"/>
      <c r="H17" s="85"/>
      <c r="I17" s="85"/>
      <c r="J17" s="85"/>
      <c r="K17" s="85"/>
      <c r="L17" s="85"/>
      <c r="M17" s="43"/>
      <c r="N17" s="43"/>
      <c r="O17" s="43"/>
      <c r="P17" s="43"/>
    </row>
    <row r="18" spans="1:16" hidden="1">
      <c r="A18" s="84" t="s">
        <v>203</v>
      </c>
      <c r="B18" s="85"/>
      <c r="C18" s="85"/>
      <c r="D18" s="85"/>
      <c r="E18" s="85"/>
      <c r="F18" s="87"/>
      <c r="G18" s="87"/>
      <c r="H18" s="87"/>
      <c r="I18" s="87"/>
      <c r="J18" s="87"/>
      <c r="K18" s="85"/>
      <c r="L18" s="87"/>
      <c r="M18" s="43"/>
      <c r="N18" s="43"/>
      <c r="O18" s="43"/>
      <c r="P18" s="43"/>
    </row>
    <row r="19" spans="1:16" hidden="1">
      <c r="A19" s="83" t="s">
        <v>270</v>
      </c>
      <c r="B19" s="86"/>
      <c r="C19" s="86"/>
      <c r="D19" s="86"/>
      <c r="E19" s="86"/>
      <c r="F19" s="86"/>
      <c r="G19" s="86"/>
      <c r="H19" s="86"/>
      <c r="I19" s="86"/>
      <c r="J19" s="86"/>
      <c r="K19" s="86"/>
      <c r="L19" s="86"/>
      <c r="M19" s="82"/>
      <c r="N19" s="82"/>
      <c r="O19" s="82"/>
      <c r="P19" s="82"/>
    </row>
    <row r="20" spans="1:16" hidden="1">
      <c r="A20" s="84" t="s">
        <v>198</v>
      </c>
      <c r="B20" s="85"/>
      <c r="C20" s="85"/>
      <c r="D20" s="85"/>
      <c r="E20" s="85"/>
      <c r="F20" s="85"/>
      <c r="G20" s="85"/>
      <c r="H20" s="85"/>
      <c r="I20" s="85"/>
      <c r="J20" s="85"/>
      <c r="K20" s="85"/>
      <c r="L20" s="85"/>
      <c r="M20" s="43"/>
      <c r="N20" s="43"/>
      <c r="O20" s="43"/>
      <c r="P20" s="43"/>
    </row>
    <row r="21" spans="1:16" hidden="1">
      <c r="A21" s="84" t="s">
        <v>199</v>
      </c>
      <c r="B21" s="85"/>
      <c r="C21" s="85"/>
      <c r="D21" s="85"/>
      <c r="E21" s="85"/>
      <c r="F21" s="85"/>
      <c r="G21" s="85"/>
      <c r="H21" s="85"/>
      <c r="I21" s="85"/>
      <c r="J21" s="85"/>
      <c r="K21" s="85"/>
      <c r="L21" s="85"/>
      <c r="M21" s="43"/>
      <c r="N21" s="43"/>
      <c r="O21" s="43"/>
      <c r="P21" s="43"/>
    </row>
    <row r="22" spans="1:16" hidden="1">
      <c r="A22" s="84" t="s">
        <v>200</v>
      </c>
      <c r="B22" s="85"/>
      <c r="C22" s="85"/>
      <c r="D22" s="85"/>
      <c r="E22" s="85"/>
      <c r="F22" s="85"/>
      <c r="G22" s="85"/>
      <c r="H22" s="85"/>
      <c r="I22" s="85"/>
      <c r="J22" s="85"/>
      <c r="K22" s="85"/>
      <c r="L22" s="85"/>
      <c r="M22" s="43"/>
      <c r="N22" s="43"/>
      <c r="O22" s="43"/>
      <c r="P22" s="43"/>
    </row>
    <row r="23" spans="1:16" ht="22.5" hidden="1">
      <c r="A23" s="84" t="s">
        <v>201</v>
      </c>
      <c r="B23" s="85"/>
      <c r="C23" s="85"/>
      <c r="D23" s="85"/>
      <c r="E23" s="85"/>
      <c r="F23" s="85"/>
      <c r="G23" s="85"/>
      <c r="H23" s="85"/>
      <c r="I23" s="85"/>
      <c r="J23" s="85"/>
      <c r="K23" s="85"/>
      <c r="L23" s="85"/>
      <c r="M23" s="43"/>
      <c r="N23" s="43"/>
      <c r="O23" s="43"/>
      <c r="P23" s="43"/>
    </row>
    <row r="24" spans="1:16" hidden="1">
      <c r="A24" s="84" t="s">
        <v>202</v>
      </c>
      <c r="B24" s="85"/>
      <c r="C24" s="85"/>
      <c r="D24" s="85"/>
      <c r="E24" s="85"/>
      <c r="F24" s="85"/>
      <c r="G24" s="85"/>
      <c r="H24" s="85"/>
      <c r="I24" s="85"/>
      <c r="J24" s="85"/>
      <c r="K24" s="85"/>
      <c r="L24" s="85"/>
      <c r="M24" s="43"/>
      <c r="N24" s="43"/>
      <c r="O24" s="43"/>
      <c r="P24" s="43"/>
    </row>
    <row r="25" spans="1:16" hidden="1">
      <c r="A25" s="84" t="s">
        <v>203</v>
      </c>
      <c r="B25" s="88"/>
      <c r="C25" s="88"/>
      <c r="D25" s="88"/>
      <c r="E25" s="88"/>
      <c r="F25" s="85"/>
      <c r="G25" s="85"/>
      <c r="H25" s="87"/>
      <c r="I25" s="87"/>
      <c r="J25" s="87"/>
      <c r="K25" s="85"/>
      <c r="L25" s="89"/>
      <c r="M25" s="43"/>
      <c r="N25" s="43"/>
      <c r="O25" s="43"/>
      <c r="P25" s="43"/>
    </row>
    <row r="26" spans="1:16">
      <c r="A26" s="83" t="s">
        <v>271</v>
      </c>
      <c r="B26" s="86"/>
      <c r="C26" s="86"/>
      <c r="D26" s="86"/>
      <c r="E26" s="86"/>
      <c r="F26" s="86"/>
      <c r="G26" s="86"/>
      <c r="H26" s="86"/>
      <c r="I26" s="86"/>
      <c r="J26" s="86"/>
      <c r="K26" s="86"/>
      <c r="L26" s="86"/>
      <c r="M26" s="82"/>
      <c r="N26" s="82"/>
      <c r="O26" s="82"/>
      <c r="P26" s="82"/>
    </row>
    <row r="27" spans="1:16" ht="15.75" customHeight="1">
      <c r="A27" s="90" t="s">
        <v>198</v>
      </c>
      <c r="B27" s="91"/>
      <c r="C27" s="91"/>
      <c r="D27" s="91"/>
      <c r="E27" s="91"/>
      <c r="F27" s="91"/>
      <c r="G27" s="91"/>
      <c r="H27" s="91"/>
      <c r="I27" s="91"/>
      <c r="J27" s="91"/>
      <c r="K27" s="91"/>
      <c r="L27" s="91"/>
      <c r="M27" s="43"/>
      <c r="N27" s="43"/>
      <c r="O27" s="43"/>
      <c r="P27" s="43"/>
    </row>
    <row r="28" spans="1:16" ht="15.75" customHeight="1">
      <c r="A28" s="90" t="s">
        <v>272</v>
      </c>
      <c r="B28" s="46"/>
      <c r="C28" s="91"/>
      <c r="D28" s="91"/>
      <c r="E28" s="91"/>
      <c r="F28" s="91"/>
      <c r="G28" s="46"/>
      <c r="H28" s="91"/>
      <c r="I28" s="46"/>
      <c r="J28" s="91"/>
      <c r="K28" s="91"/>
      <c r="L28" s="91"/>
      <c r="M28" s="43"/>
      <c r="N28" s="43"/>
      <c r="O28" s="43"/>
      <c r="P28" s="43"/>
    </row>
    <row r="29" spans="1:16" ht="15.75" customHeight="1">
      <c r="A29" s="90" t="s">
        <v>199</v>
      </c>
      <c r="B29" s="91"/>
      <c r="C29" s="91"/>
      <c r="D29" s="91"/>
      <c r="E29" s="91"/>
      <c r="F29" s="91"/>
      <c r="G29" s="91"/>
      <c r="H29" s="91"/>
      <c r="I29" s="91"/>
      <c r="J29" s="91"/>
      <c r="K29" s="89"/>
      <c r="L29" s="91"/>
      <c r="M29" s="43"/>
      <c r="N29" s="43"/>
      <c r="O29" s="43"/>
      <c r="P29" s="43"/>
    </row>
    <row r="30" spans="1:16" ht="15.75" customHeight="1">
      <c r="A30" s="90" t="s">
        <v>200</v>
      </c>
      <c r="B30" s="91"/>
      <c r="C30" s="91"/>
      <c r="D30" s="91"/>
      <c r="E30" s="91"/>
      <c r="F30" s="91"/>
      <c r="G30" s="91"/>
      <c r="H30" s="91"/>
      <c r="I30" s="91"/>
      <c r="J30" s="91"/>
      <c r="K30" s="91"/>
      <c r="L30" s="91"/>
      <c r="M30" s="43"/>
      <c r="N30" s="43"/>
      <c r="O30" s="43"/>
      <c r="P30" s="43"/>
    </row>
    <row r="31" spans="1:16" ht="15.75" customHeight="1">
      <c r="A31" s="90" t="s">
        <v>201</v>
      </c>
      <c r="B31" s="91"/>
      <c r="C31" s="91"/>
      <c r="D31" s="91"/>
      <c r="E31" s="91"/>
      <c r="F31" s="91"/>
      <c r="G31" s="91"/>
      <c r="H31" s="91"/>
      <c r="I31" s="91"/>
      <c r="J31" s="91"/>
      <c r="K31" s="91"/>
      <c r="L31" s="91"/>
      <c r="M31" s="43"/>
      <c r="N31" s="43"/>
      <c r="O31" s="43"/>
      <c r="P31" s="43"/>
    </row>
    <row r="32" spans="1:16" ht="15.75" customHeight="1">
      <c r="A32" s="90" t="s">
        <v>202</v>
      </c>
      <c r="B32" s="91"/>
      <c r="C32" s="91"/>
      <c r="D32" s="91"/>
      <c r="E32" s="91"/>
      <c r="F32" s="91"/>
      <c r="G32" s="91"/>
      <c r="H32" s="91"/>
      <c r="I32" s="91"/>
      <c r="J32" s="91"/>
      <c r="K32" s="91"/>
      <c r="L32" s="91"/>
      <c r="M32" s="43"/>
      <c r="N32" s="43"/>
      <c r="O32" s="43"/>
      <c r="P32" s="43"/>
    </row>
    <row r="33" spans="1:16" ht="15.75" customHeight="1">
      <c r="A33" s="90" t="s">
        <v>203</v>
      </c>
      <c r="B33" s="89"/>
      <c r="C33" s="89"/>
      <c r="D33" s="89"/>
      <c r="E33" s="89"/>
      <c r="F33" s="46"/>
      <c r="G33" s="46"/>
      <c r="H33" s="46"/>
      <c r="I33" s="46"/>
      <c r="J33" s="46"/>
      <c r="K33" s="46"/>
      <c r="L33" s="46"/>
      <c r="M33" s="43"/>
      <c r="N33" s="43"/>
      <c r="O33" s="43"/>
      <c r="P33" s="43"/>
    </row>
    <row r="34" spans="1:16">
      <c r="A34" s="92" t="s">
        <v>273</v>
      </c>
      <c r="B34" s="81"/>
      <c r="C34" s="81"/>
      <c r="D34" s="81"/>
      <c r="E34" s="81"/>
      <c r="F34" s="81"/>
      <c r="G34" s="81"/>
      <c r="H34" s="81"/>
      <c r="I34" s="81"/>
      <c r="J34" s="81"/>
      <c r="K34" s="81"/>
      <c r="L34" s="81"/>
      <c r="M34" s="82"/>
      <c r="N34" s="82"/>
      <c r="O34" s="82"/>
      <c r="P34" s="82"/>
    </row>
    <row r="35" spans="1:16" ht="15.75" customHeight="1">
      <c r="A35" s="90" t="s">
        <v>198</v>
      </c>
      <c r="B35" s="91"/>
      <c r="C35" s="91"/>
      <c r="D35" s="91"/>
      <c r="E35" s="91"/>
      <c r="F35" s="91"/>
      <c r="G35" s="91"/>
      <c r="H35" s="91"/>
      <c r="I35" s="91"/>
      <c r="J35" s="91"/>
      <c r="K35" s="91"/>
      <c r="L35" s="91"/>
      <c r="M35" s="43"/>
      <c r="N35" s="43"/>
      <c r="O35" s="43"/>
      <c r="P35" s="43"/>
    </row>
    <row r="36" spans="1:16" ht="15.75" customHeight="1">
      <c r="A36" s="90" t="s">
        <v>272</v>
      </c>
      <c r="B36" s="46"/>
      <c r="C36" s="91"/>
      <c r="D36" s="91"/>
      <c r="E36" s="91"/>
      <c r="F36" s="91"/>
      <c r="G36" s="46"/>
      <c r="H36" s="46"/>
      <c r="I36" s="46"/>
      <c r="J36" s="91"/>
      <c r="K36" s="91"/>
      <c r="L36" s="91"/>
      <c r="M36" s="43"/>
      <c r="N36" s="43"/>
      <c r="O36" s="43"/>
      <c r="P36" s="43"/>
    </row>
    <row r="37" spans="1:16" ht="15.75" customHeight="1">
      <c r="A37" s="90" t="s">
        <v>199</v>
      </c>
      <c r="B37" s="91"/>
      <c r="C37" s="91"/>
      <c r="D37" s="91"/>
      <c r="E37" s="91"/>
      <c r="F37" s="91"/>
      <c r="G37" s="91"/>
      <c r="H37" s="91"/>
      <c r="I37" s="91"/>
      <c r="J37" s="91"/>
      <c r="K37" s="89"/>
      <c r="L37" s="91"/>
      <c r="M37" s="43"/>
      <c r="N37" s="43"/>
      <c r="O37" s="43"/>
      <c r="P37" s="43"/>
    </row>
    <row r="38" spans="1:16" ht="15.75" customHeight="1">
      <c r="A38" s="90" t="s">
        <v>200</v>
      </c>
      <c r="B38" s="91"/>
      <c r="C38" s="91"/>
      <c r="D38" s="91"/>
      <c r="E38" s="91"/>
      <c r="F38" s="91"/>
      <c r="G38" s="91"/>
      <c r="H38" s="91"/>
      <c r="I38" s="91"/>
      <c r="J38" s="91"/>
      <c r="K38" s="91"/>
      <c r="L38" s="91"/>
      <c r="M38" s="43"/>
      <c r="N38" s="43"/>
      <c r="O38" s="43"/>
      <c r="P38" s="43"/>
    </row>
    <row r="39" spans="1:16" ht="15.75" customHeight="1">
      <c r="A39" s="90" t="s">
        <v>201</v>
      </c>
      <c r="B39" s="91"/>
      <c r="C39" s="91"/>
      <c r="D39" s="91"/>
      <c r="E39" s="91"/>
      <c r="F39" s="91"/>
      <c r="G39" s="91"/>
      <c r="H39" s="91"/>
      <c r="I39" s="91"/>
      <c r="J39" s="91"/>
      <c r="K39" s="91"/>
      <c r="L39" s="91"/>
      <c r="M39" s="43"/>
      <c r="N39" s="43"/>
      <c r="O39" s="43"/>
      <c r="P39" s="43"/>
    </row>
    <row r="40" spans="1:16" ht="15.75" customHeight="1">
      <c r="A40" s="90" t="s">
        <v>202</v>
      </c>
      <c r="B40" s="91"/>
      <c r="C40" s="91"/>
      <c r="D40" s="91"/>
      <c r="E40" s="91"/>
      <c r="F40" s="91"/>
      <c r="G40" s="91"/>
      <c r="H40" s="91"/>
      <c r="I40" s="91"/>
      <c r="J40" s="91"/>
      <c r="K40" s="91"/>
      <c r="L40" s="91"/>
      <c r="M40" s="43"/>
      <c r="N40" s="43"/>
      <c r="O40" s="43"/>
      <c r="P40" s="43"/>
    </row>
    <row r="41" spans="1:16" ht="15.75" customHeight="1">
      <c r="A41" s="90" t="s">
        <v>203</v>
      </c>
      <c r="B41" s="89"/>
      <c r="C41" s="89"/>
      <c r="D41" s="89"/>
      <c r="E41" s="89"/>
      <c r="F41" s="46"/>
      <c r="G41" s="46"/>
      <c r="H41" s="46"/>
      <c r="I41" s="46"/>
      <c r="J41" s="46"/>
      <c r="K41" s="46"/>
      <c r="L41" s="46"/>
      <c r="M41" s="43"/>
      <c r="N41" s="43"/>
      <c r="O41" s="43"/>
      <c r="P41" s="43"/>
    </row>
    <row r="42" spans="1:16">
      <c r="A42" s="92" t="s">
        <v>274</v>
      </c>
      <c r="B42" s="81"/>
      <c r="C42" s="81"/>
      <c r="D42" s="81"/>
      <c r="E42" s="81"/>
      <c r="F42" s="81"/>
      <c r="G42" s="81"/>
      <c r="H42" s="81"/>
      <c r="I42" s="81"/>
      <c r="J42" s="81"/>
      <c r="K42" s="81"/>
      <c r="L42" s="81"/>
      <c r="M42" s="82"/>
      <c r="N42" s="82"/>
      <c r="O42" s="82"/>
      <c r="P42" s="82"/>
    </row>
    <row r="43" spans="1:16">
      <c r="A43" s="93" t="s">
        <v>198</v>
      </c>
      <c r="B43" s="91"/>
      <c r="C43" s="91"/>
      <c r="D43" s="91"/>
      <c r="E43" s="91"/>
      <c r="F43" s="91"/>
      <c r="G43" s="91"/>
      <c r="H43" s="91"/>
      <c r="I43" s="91"/>
      <c r="J43" s="91"/>
      <c r="K43" s="91"/>
      <c r="L43" s="91"/>
      <c r="M43" s="43"/>
      <c r="N43" s="43"/>
      <c r="O43" s="43"/>
      <c r="P43" s="43"/>
    </row>
    <row r="44" spans="1:16">
      <c r="A44" s="93" t="s">
        <v>199</v>
      </c>
      <c r="B44" s="91"/>
      <c r="C44" s="91"/>
      <c r="D44" s="91"/>
      <c r="E44" s="91"/>
      <c r="F44" s="91"/>
      <c r="G44" s="91"/>
      <c r="H44" s="91"/>
      <c r="I44" s="91"/>
      <c r="J44" s="91"/>
      <c r="K44" s="91"/>
      <c r="L44" s="91"/>
      <c r="M44" s="43"/>
      <c r="N44" s="43"/>
      <c r="O44" s="43"/>
      <c r="P44" s="43"/>
    </row>
    <row r="45" spans="1:16">
      <c r="A45" s="93" t="s">
        <v>200</v>
      </c>
      <c r="B45" s="91"/>
      <c r="C45" s="91"/>
      <c r="D45" s="91"/>
      <c r="E45" s="91"/>
      <c r="F45" s="91"/>
      <c r="G45" s="91"/>
      <c r="H45" s="91"/>
      <c r="I45" s="91"/>
      <c r="J45" s="91"/>
      <c r="K45" s="91"/>
      <c r="L45" s="91"/>
      <c r="M45" s="43"/>
      <c r="N45" s="43"/>
      <c r="O45" s="43"/>
      <c r="P45" s="43"/>
    </row>
    <row r="46" spans="1:16" ht="22.5">
      <c r="A46" s="93" t="s">
        <v>201</v>
      </c>
      <c r="B46" s="91"/>
      <c r="C46" s="91"/>
      <c r="D46" s="91"/>
      <c r="E46" s="91"/>
      <c r="F46" s="91"/>
      <c r="G46" s="91"/>
      <c r="H46" s="91"/>
      <c r="I46" s="91"/>
      <c r="J46" s="91"/>
      <c r="K46" s="91"/>
      <c r="L46" s="91"/>
      <c r="M46" s="43"/>
      <c r="N46" s="43"/>
      <c r="O46" s="43"/>
      <c r="P46" s="43"/>
    </row>
    <row r="47" spans="1:16">
      <c r="A47" s="93" t="s">
        <v>202</v>
      </c>
      <c r="B47" s="91"/>
      <c r="C47" s="91"/>
      <c r="D47" s="91"/>
      <c r="E47" s="91"/>
      <c r="F47" s="91"/>
      <c r="G47" s="91"/>
      <c r="H47" s="91"/>
      <c r="I47" s="91"/>
      <c r="J47" s="91"/>
      <c r="K47" s="91"/>
      <c r="L47" s="91"/>
      <c r="M47" s="43"/>
      <c r="N47" s="43"/>
      <c r="O47" s="43"/>
      <c r="P47" s="43"/>
    </row>
    <row r="48" spans="1:16">
      <c r="A48" s="93" t="s">
        <v>203</v>
      </c>
      <c r="B48" s="94"/>
      <c r="C48" s="94"/>
      <c r="D48" s="94"/>
      <c r="E48" s="94"/>
      <c r="F48" s="94"/>
      <c r="G48" s="94"/>
      <c r="H48" s="89"/>
      <c r="I48" s="89"/>
      <c r="J48" s="89"/>
      <c r="K48" s="94"/>
      <c r="L48" s="94"/>
      <c r="M48" s="43"/>
      <c r="N48" s="43"/>
      <c r="O48" s="43"/>
      <c r="P48" s="43"/>
    </row>
    <row r="49" spans="1:16">
      <c r="A49" s="92" t="s">
        <v>275</v>
      </c>
      <c r="B49" s="81"/>
      <c r="C49" s="81"/>
      <c r="D49" s="81"/>
      <c r="E49" s="81"/>
      <c r="F49" s="81"/>
      <c r="G49" s="81"/>
      <c r="H49" s="81"/>
      <c r="I49" s="81"/>
      <c r="J49" s="81"/>
      <c r="K49" s="81"/>
      <c r="L49" s="81"/>
      <c r="M49" s="82"/>
      <c r="N49" s="82"/>
      <c r="O49" s="82"/>
      <c r="P49" s="82"/>
    </row>
    <row r="50" spans="1:16">
      <c r="A50" s="93" t="s">
        <v>198</v>
      </c>
      <c r="B50" s="91"/>
      <c r="C50" s="91"/>
      <c r="D50" s="91"/>
      <c r="E50" s="91"/>
      <c r="F50" s="91"/>
      <c r="G50" s="91"/>
      <c r="H50" s="91"/>
      <c r="I50" s="91"/>
      <c r="J50" s="91"/>
      <c r="K50" s="91"/>
      <c r="L50" s="91"/>
      <c r="M50" s="43"/>
      <c r="N50" s="43"/>
      <c r="O50" s="43"/>
      <c r="P50" s="43"/>
    </row>
    <row r="51" spans="1:16">
      <c r="A51" s="93" t="s">
        <v>199</v>
      </c>
      <c r="B51" s="91"/>
      <c r="C51" s="91"/>
      <c r="D51" s="91"/>
      <c r="E51" s="91"/>
      <c r="F51" s="91"/>
      <c r="G51" s="91"/>
      <c r="H51" s="91"/>
      <c r="I51" s="91"/>
      <c r="J51" s="91"/>
      <c r="K51" s="91"/>
      <c r="L51" s="91"/>
      <c r="M51" s="43"/>
      <c r="N51" s="43"/>
      <c r="O51" s="43"/>
      <c r="P51" s="43"/>
    </row>
    <row r="52" spans="1:16">
      <c r="A52" s="93" t="s">
        <v>200</v>
      </c>
      <c r="B52" s="91"/>
      <c r="C52" s="91"/>
      <c r="D52" s="91"/>
      <c r="E52" s="91"/>
      <c r="F52" s="91"/>
      <c r="G52" s="91"/>
      <c r="H52" s="91"/>
      <c r="I52" s="91"/>
      <c r="J52" s="91"/>
      <c r="K52" s="91"/>
      <c r="L52" s="91"/>
      <c r="M52" s="43"/>
      <c r="N52" s="43"/>
      <c r="O52" s="43"/>
      <c r="P52" s="43"/>
    </row>
    <row r="53" spans="1:16" ht="22.5">
      <c r="A53" s="93" t="s">
        <v>201</v>
      </c>
      <c r="B53" s="91"/>
      <c r="C53" s="91"/>
      <c r="D53" s="91"/>
      <c r="E53" s="91"/>
      <c r="F53" s="91"/>
      <c r="G53" s="91"/>
      <c r="H53" s="91"/>
      <c r="I53" s="91"/>
      <c r="J53" s="91"/>
      <c r="K53" s="91"/>
      <c r="L53" s="91"/>
      <c r="M53" s="43"/>
      <c r="N53" s="43"/>
      <c r="O53" s="43"/>
      <c r="P53" s="43"/>
    </row>
    <row r="54" spans="1:16">
      <c r="A54" s="93" t="s">
        <v>202</v>
      </c>
      <c r="B54" s="91"/>
      <c r="C54" s="91"/>
      <c r="D54" s="91"/>
      <c r="E54" s="91"/>
      <c r="F54" s="91"/>
      <c r="G54" s="91"/>
      <c r="H54" s="91"/>
      <c r="I54" s="91"/>
      <c r="J54" s="91"/>
      <c r="K54" s="91"/>
      <c r="L54" s="91"/>
      <c r="M54" s="43"/>
      <c r="N54" s="43"/>
      <c r="O54" s="43"/>
      <c r="P54" s="43"/>
    </row>
    <row r="55" spans="1:16">
      <c r="A55" s="95" t="s">
        <v>203</v>
      </c>
      <c r="B55" s="89"/>
      <c r="C55" s="89"/>
      <c r="D55" s="89"/>
      <c r="E55" s="89"/>
      <c r="F55" s="96"/>
      <c r="G55" s="96"/>
      <c r="H55" s="96"/>
      <c r="I55" s="96"/>
      <c r="J55" s="96"/>
      <c r="K55" s="96"/>
      <c r="L55" s="96"/>
      <c r="M55" s="43"/>
      <c r="N55" s="43"/>
      <c r="O55" s="43"/>
      <c r="P55" s="43"/>
    </row>
    <row r="56" spans="1:16">
      <c r="A56" s="92" t="s">
        <v>276</v>
      </c>
      <c r="B56" s="81"/>
      <c r="C56" s="81"/>
      <c r="D56" s="81"/>
      <c r="E56" s="81"/>
      <c r="F56" s="81"/>
      <c r="G56" s="81"/>
      <c r="H56" s="81"/>
      <c r="I56" s="81"/>
      <c r="J56" s="81"/>
      <c r="K56" s="81"/>
      <c r="L56" s="81"/>
      <c r="M56" s="82"/>
      <c r="N56" s="82"/>
      <c r="O56" s="82"/>
      <c r="P56" s="82"/>
    </row>
    <row r="57" spans="1:16">
      <c r="A57" s="93" t="s">
        <v>198</v>
      </c>
      <c r="B57" s="91"/>
      <c r="C57" s="91"/>
      <c r="D57" s="91"/>
      <c r="E57" s="91"/>
      <c r="F57" s="91"/>
      <c r="G57" s="91"/>
      <c r="H57" s="91"/>
      <c r="I57" s="91"/>
      <c r="J57" s="91"/>
      <c r="K57" s="91"/>
      <c r="L57" s="91"/>
      <c r="M57" s="43"/>
      <c r="N57" s="43"/>
      <c r="O57" s="43"/>
      <c r="P57" s="43"/>
    </row>
    <row r="58" spans="1:16">
      <c r="A58" s="93" t="s">
        <v>199</v>
      </c>
      <c r="B58" s="91"/>
      <c r="C58" s="91"/>
      <c r="D58" s="91"/>
      <c r="E58" s="91"/>
      <c r="F58" s="91"/>
      <c r="G58" s="91"/>
      <c r="H58" s="91"/>
      <c r="I58" s="91"/>
      <c r="J58" s="91"/>
      <c r="K58" s="91"/>
      <c r="L58" s="91"/>
      <c r="M58" s="43"/>
      <c r="N58" s="43"/>
      <c r="O58" s="43"/>
      <c r="P58" s="43"/>
    </row>
    <row r="59" spans="1:16">
      <c r="A59" s="93" t="s">
        <v>200</v>
      </c>
      <c r="B59" s="91"/>
      <c r="C59" s="91"/>
      <c r="D59" s="91"/>
      <c r="E59" s="91"/>
      <c r="F59" s="91"/>
      <c r="G59" s="91"/>
      <c r="H59" s="91"/>
      <c r="I59" s="91"/>
      <c r="J59" s="91"/>
      <c r="K59" s="91"/>
      <c r="L59" s="91"/>
      <c r="M59" s="43"/>
      <c r="N59" s="43"/>
      <c r="O59" s="43"/>
      <c r="P59" s="43"/>
    </row>
    <row r="60" spans="1:16" ht="22.5">
      <c r="A60" s="93" t="s">
        <v>201</v>
      </c>
      <c r="B60" s="91"/>
      <c r="C60" s="91"/>
      <c r="D60" s="91"/>
      <c r="E60" s="91"/>
      <c r="F60" s="91"/>
      <c r="G60" s="91"/>
      <c r="H60" s="91"/>
      <c r="I60" s="91"/>
      <c r="J60" s="91"/>
      <c r="K60" s="91"/>
      <c r="L60" s="91"/>
      <c r="M60" s="43"/>
      <c r="N60" s="43"/>
      <c r="O60" s="43"/>
      <c r="P60" s="43"/>
    </row>
    <row r="61" spans="1:16">
      <c r="A61" s="93" t="s">
        <v>202</v>
      </c>
      <c r="B61" s="91"/>
      <c r="C61" s="91"/>
      <c r="D61" s="91"/>
      <c r="E61" s="91"/>
      <c r="F61" s="91"/>
      <c r="G61" s="91"/>
      <c r="H61" s="91"/>
      <c r="I61" s="91"/>
      <c r="J61" s="91"/>
      <c r="K61" s="91"/>
      <c r="L61" s="91"/>
      <c r="M61" s="43"/>
      <c r="N61" s="43"/>
      <c r="O61" s="43"/>
      <c r="P61" s="43"/>
    </row>
    <row r="62" spans="1:16">
      <c r="A62" s="93" t="s">
        <v>203</v>
      </c>
      <c r="B62" s="91"/>
      <c r="C62" s="91"/>
      <c r="D62" s="91"/>
      <c r="E62" s="91"/>
      <c r="F62" s="89"/>
      <c r="G62" s="89"/>
      <c r="H62" s="89"/>
      <c r="I62" s="89"/>
      <c r="J62" s="89"/>
      <c r="K62" s="89"/>
      <c r="L62" s="89"/>
      <c r="M62" s="43"/>
      <c r="N62" s="43"/>
      <c r="O62" s="43"/>
      <c r="P62" s="43"/>
    </row>
    <row r="63" spans="1:16">
      <c r="A63" s="92" t="s">
        <v>277</v>
      </c>
      <c r="B63" s="81"/>
      <c r="C63" s="81"/>
      <c r="D63" s="81"/>
      <c r="E63" s="81"/>
      <c r="F63" s="81"/>
      <c r="G63" s="81"/>
      <c r="H63" s="81"/>
      <c r="I63" s="81"/>
      <c r="J63" s="81"/>
      <c r="K63" s="81"/>
      <c r="L63" s="81"/>
      <c r="M63" s="82"/>
      <c r="N63" s="82"/>
      <c r="O63" s="82"/>
      <c r="P63" s="82"/>
    </row>
    <row r="64" spans="1:16">
      <c r="A64" s="93" t="s">
        <v>198</v>
      </c>
      <c r="B64" s="91"/>
      <c r="C64" s="91"/>
      <c r="D64" s="91"/>
      <c r="E64" s="91"/>
      <c r="F64" s="91"/>
      <c r="G64" s="91"/>
      <c r="H64" s="91"/>
      <c r="I64" s="91"/>
      <c r="J64" s="91"/>
      <c r="K64" s="91"/>
      <c r="L64" s="91"/>
      <c r="M64" s="43"/>
      <c r="N64" s="43"/>
      <c r="O64" s="43"/>
      <c r="P64" s="43"/>
    </row>
    <row r="65" spans="1:16">
      <c r="A65" s="93" t="s">
        <v>199</v>
      </c>
      <c r="B65" s="91"/>
      <c r="C65" s="91"/>
      <c r="D65" s="91"/>
      <c r="E65" s="91"/>
      <c r="F65" s="91"/>
      <c r="G65" s="91"/>
      <c r="H65" s="91"/>
      <c r="I65" s="91"/>
      <c r="J65" s="91"/>
      <c r="K65" s="91"/>
      <c r="L65" s="91"/>
      <c r="M65" s="43"/>
      <c r="N65" s="43"/>
      <c r="O65" s="43"/>
      <c r="P65" s="43"/>
    </row>
    <row r="66" spans="1:16">
      <c r="A66" s="93" t="s">
        <v>200</v>
      </c>
      <c r="B66" s="91"/>
      <c r="C66" s="91"/>
      <c r="D66" s="91"/>
      <c r="E66" s="91"/>
      <c r="F66" s="91"/>
      <c r="G66" s="91"/>
      <c r="H66" s="91"/>
      <c r="I66" s="91"/>
      <c r="J66" s="91"/>
      <c r="K66" s="91"/>
      <c r="L66" s="91"/>
      <c r="M66" s="43"/>
      <c r="N66" s="43"/>
      <c r="O66" s="43"/>
      <c r="P66" s="43"/>
    </row>
    <row r="67" spans="1:16" ht="22.5">
      <c r="A67" s="93" t="s">
        <v>201</v>
      </c>
      <c r="B67" s="91"/>
      <c r="C67" s="91"/>
      <c r="D67" s="91"/>
      <c r="E67" s="91"/>
      <c r="F67" s="91"/>
      <c r="G67" s="91"/>
      <c r="H67" s="91"/>
      <c r="I67" s="91"/>
      <c r="J67" s="91"/>
      <c r="K67" s="91"/>
      <c r="L67" s="91"/>
      <c r="M67" s="43"/>
      <c r="N67" s="43"/>
      <c r="O67" s="43"/>
      <c r="P67" s="43"/>
    </row>
    <row r="68" spans="1:16">
      <c r="A68" s="93" t="s">
        <v>202</v>
      </c>
      <c r="B68" s="91"/>
      <c r="C68" s="91"/>
      <c r="D68" s="91"/>
      <c r="E68" s="91"/>
      <c r="F68" s="91"/>
      <c r="G68" s="91"/>
      <c r="H68" s="91"/>
      <c r="I68" s="91"/>
      <c r="J68" s="91"/>
      <c r="K68" s="91"/>
      <c r="L68" s="91"/>
      <c r="M68" s="43"/>
      <c r="N68" s="43"/>
      <c r="O68" s="43"/>
      <c r="P68" s="43"/>
    </row>
    <row r="69" spans="1:16">
      <c r="A69" s="93" t="s">
        <v>203</v>
      </c>
      <c r="B69" s="89"/>
      <c r="C69" s="89"/>
      <c r="D69" s="89"/>
      <c r="E69" s="89"/>
      <c r="F69" s="91"/>
      <c r="G69" s="91"/>
      <c r="H69" s="91"/>
      <c r="I69" s="91"/>
      <c r="J69" s="91"/>
      <c r="K69" s="91"/>
      <c r="L69" s="91"/>
      <c r="M69" s="43"/>
      <c r="N69" s="43"/>
      <c r="O69" s="43"/>
      <c r="P69" s="43"/>
    </row>
    <row r="70" spans="1:16">
      <c r="A70" s="92" t="s">
        <v>278</v>
      </c>
      <c r="B70" s="81"/>
      <c r="C70" s="81"/>
      <c r="D70" s="81"/>
      <c r="E70" s="81"/>
      <c r="F70" s="81"/>
      <c r="G70" s="81"/>
      <c r="H70" s="81"/>
      <c r="I70" s="81"/>
      <c r="J70" s="81"/>
      <c r="K70" s="81"/>
      <c r="L70" s="81"/>
      <c r="M70" s="82"/>
      <c r="N70" s="82"/>
      <c r="O70" s="82"/>
      <c r="P70" s="82"/>
    </row>
    <row r="71" spans="1:16">
      <c r="A71" s="93" t="s">
        <v>198</v>
      </c>
      <c r="B71" s="91"/>
      <c r="C71" s="91"/>
      <c r="D71" s="91"/>
      <c r="E71" s="91"/>
      <c r="F71" s="91"/>
      <c r="G71" s="91"/>
      <c r="H71" s="91"/>
      <c r="I71" s="91"/>
      <c r="J71" s="91"/>
      <c r="K71" s="91"/>
      <c r="L71" s="91"/>
      <c r="M71" s="43"/>
      <c r="N71" s="43"/>
      <c r="O71" s="43"/>
      <c r="P71" s="43"/>
    </row>
    <row r="72" spans="1:16">
      <c r="A72" s="93" t="s">
        <v>199</v>
      </c>
      <c r="B72" s="91"/>
      <c r="C72" s="91"/>
      <c r="D72" s="91"/>
      <c r="E72" s="91"/>
      <c r="F72" s="91"/>
      <c r="G72" s="91"/>
      <c r="H72" s="91"/>
      <c r="I72" s="91"/>
      <c r="J72" s="91"/>
      <c r="K72" s="91"/>
      <c r="L72" s="91"/>
      <c r="M72" s="43"/>
      <c r="N72" s="43"/>
      <c r="O72" s="43"/>
      <c r="P72" s="43"/>
    </row>
    <row r="73" spans="1:16">
      <c r="A73" s="93" t="s">
        <v>200</v>
      </c>
      <c r="B73" s="91"/>
      <c r="C73" s="91"/>
      <c r="D73" s="91"/>
      <c r="E73" s="91"/>
      <c r="F73" s="91"/>
      <c r="G73" s="91"/>
      <c r="H73" s="91"/>
      <c r="I73" s="91"/>
      <c r="J73" s="91"/>
      <c r="K73" s="91"/>
      <c r="L73" s="91"/>
      <c r="M73" s="43"/>
      <c r="N73" s="43"/>
      <c r="O73" s="43"/>
      <c r="P73" s="43"/>
    </row>
    <row r="74" spans="1:16" ht="22.5">
      <c r="A74" s="93" t="s">
        <v>201</v>
      </c>
      <c r="B74" s="91"/>
      <c r="C74" s="91"/>
      <c r="D74" s="91"/>
      <c r="E74" s="91"/>
      <c r="F74" s="91"/>
      <c r="G74" s="91"/>
      <c r="H74" s="91"/>
      <c r="I74" s="91"/>
      <c r="J74" s="91"/>
      <c r="K74" s="91"/>
      <c r="L74" s="91"/>
      <c r="M74" s="43"/>
      <c r="N74" s="43"/>
      <c r="O74" s="43"/>
      <c r="P74" s="43"/>
    </row>
    <row r="75" spans="1:16">
      <c r="A75" s="93" t="s">
        <v>202</v>
      </c>
      <c r="B75" s="91"/>
      <c r="C75" s="91"/>
      <c r="D75" s="91"/>
      <c r="E75" s="91"/>
      <c r="F75" s="91"/>
      <c r="G75" s="91"/>
      <c r="H75" s="91"/>
      <c r="I75" s="91"/>
      <c r="J75" s="91"/>
      <c r="K75" s="91"/>
      <c r="L75" s="91"/>
      <c r="M75" s="43"/>
      <c r="N75" s="43"/>
      <c r="O75" s="43"/>
      <c r="P75" s="43"/>
    </row>
    <row r="76" spans="1:16">
      <c r="A76" s="93" t="s">
        <v>203</v>
      </c>
      <c r="B76" s="97"/>
      <c r="C76" s="97"/>
      <c r="D76" s="97"/>
      <c r="E76" s="97"/>
      <c r="F76" s="91"/>
      <c r="G76" s="91"/>
      <c r="H76" s="91"/>
      <c r="I76" s="91"/>
      <c r="J76" s="91"/>
      <c r="K76" s="91"/>
      <c r="L76" s="91"/>
      <c r="M76" s="43"/>
      <c r="N76" s="43"/>
      <c r="O76" s="43"/>
      <c r="P76" s="43"/>
    </row>
    <row r="77" spans="1:16">
      <c r="A77" s="92" t="s">
        <v>279</v>
      </c>
      <c r="B77" s="81"/>
      <c r="C77" s="81"/>
      <c r="D77" s="81"/>
      <c r="E77" s="81"/>
      <c r="F77" s="81"/>
      <c r="G77" s="81"/>
      <c r="H77" s="81"/>
      <c r="I77" s="81"/>
      <c r="J77" s="81"/>
      <c r="K77" s="81"/>
      <c r="L77" s="81"/>
      <c r="M77" s="82"/>
      <c r="N77" s="82"/>
      <c r="O77" s="82"/>
      <c r="P77" s="82"/>
    </row>
    <row r="78" spans="1:16">
      <c r="A78" s="93" t="s">
        <v>198</v>
      </c>
      <c r="B78" s="91"/>
      <c r="C78" s="91"/>
      <c r="D78" s="91"/>
      <c r="E78" s="91"/>
      <c r="F78" s="91"/>
      <c r="G78" s="91"/>
      <c r="H78" s="91"/>
      <c r="I78" s="91"/>
      <c r="J78" s="91"/>
      <c r="K78" s="91"/>
      <c r="L78" s="91"/>
      <c r="M78" s="43"/>
      <c r="N78" s="43"/>
      <c r="O78" s="43"/>
      <c r="P78" s="43"/>
    </row>
    <row r="79" spans="1:16">
      <c r="A79" s="93" t="s">
        <v>199</v>
      </c>
      <c r="B79" s="91"/>
      <c r="C79" s="91"/>
      <c r="D79" s="91"/>
      <c r="E79" s="91"/>
      <c r="F79" s="91"/>
      <c r="G79" s="91"/>
      <c r="H79" s="91"/>
      <c r="I79" s="91"/>
      <c r="J79" s="91"/>
      <c r="K79" s="91"/>
      <c r="L79" s="91"/>
      <c r="M79" s="43"/>
      <c r="N79" s="43"/>
      <c r="O79" s="43"/>
      <c r="P79" s="43"/>
    </row>
    <row r="80" spans="1:16">
      <c r="A80" s="93" t="s">
        <v>200</v>
      </c>
      <c r="B80" s="91"/>
      <c r="C80" s="91"/>
      <c r="D80" s="91"/>
      <c r="E80" s="91"/>
      <c r="F80" s="91"/>
      <c r="G80" s="91"/>
      <c r="H80" s="91"/>
      <c r="I80" s="91"/>
      <c r="J80" s="91"/>
      <c r="K80" s="91"/>
      <c r="L80" s="91"/>
      <c r="M80" s="43"/>
      <c r="N80" s="43"/>
      <c r="O80" s="43"/>
      <c r="P80" s="43"/>
    </row>
    <row r="81" spans="1:16" ht="22.5">
      <c r="A81" s="93" t="s">
        <v>201</v>
      </c>
      <c r="B81" s="91"/>
      <c r="C81" s="91"/>
      <c r="D81" s="91"/>
      <c r="E81" s="91"/>
      <c r="F81" s="91"/>
      <c r="G81" s="91"/>
      <c r="H81" s="91"/>
      <c r="I81" s="91"/>
      <c r="J81" s="91"/>
      <c r="K81" s="91"/>
      <c r="L81" s="91"/>
      <c r="M81" s="43"/>
      <c r="N81" s="43"/>
      <c r="O81" s="43"/>
      <c r="P81" s="43"/>
    </row>
    <row r="82" spans="1:16">
      <c r="A82" s="93" t="s">
        <v>202</v>
      </c>
      <c r="B82" s="91"/>
      <c r="C82" s="91"/>
      <c r="D82" s="91"/>
      <c r="E82" s="91"/>
      <c r="F82" s="91"/>
      <c r="G82" s="91"/>
      <c r="H82" s="91"/>
      <c r="I82" s="91"/>
      <c r="J82" s="91"/>
      <c r="K82" s="91"/>
      <c r="L82" s="91"/>
      <c r="M82" s="43"/>
      <c r="N82" s="43"/>
      <c r="O82" s="43"/>
      <c r="P82" s="43"/>
    </row>
    <row r="83" spans="1:16">
      <c r="A83" s="93" t="s">
        <v>203</v>
      </c>
      <c r="B83" s="91"/>
      <c r="C83" s="91"/>
      <c r="D83" s="97"/>
      <c r="E83" s="97"/>
      <c r="F83" s="91"/>
      <c r="G83" s="91"/>
      <c r="H83" s="91"/>
      <c r="I83" s="91"/>
      <c r="J83" s="91"/>
      <c r="K83" s="91"/>
      <c r="L83" s="91"/>
      <c r="M83" s="43"/>
      <c r="N83" s="43"/>
      <c r="O83" s="43"/>
      <c r="P83" s="43"/>
    </row>
    <row r="84" spans="1:16">
      <c r="A84" s="92" t="s">
        <v>280</v>
      </c>
      <c r="B84" s="81"/>
      <c r="C84" s="81"/>
      <c r="D84" s="81"/>
      <c r="E84" s="81"/>
      <c r="F84" s="81"/>
      <c r="G84" s="81"/>
      <c r="H84" s="81"/>
      <c r="I84" s="81"/>
      <c r="J84" s="81"/>
      <c r="K84" s="81"/>
      <c r="L84" s="81"/>
      <c r="M84" s="82"/>
      <c r="N84" s="82"/>
      <c r="O84" s="82"/>
      <c r="P84" s="82"/>
    </row>
    <row r="85" spans="1:16">
      <c r="A85" s="93" t="s">
        <v>198</v>
      </c>
      <c r="B85" s="91"/>
      <c r="C85" s="91"/>
      <c r="D85" s="91"/>
      <c r="E85" s="91"/>
      <c r="F85" s="91"/>
      <c r="G85" s="91"/>
      <c r="H85" s="91"/>
      <c r="I85" s="91"/>
      <c r="J85" s="91"/>
      <c r="K85" s="91"/>
      <c r="L85" s="91"/>
      <c r="M85" s="43"/>
      <c r="N85" s="43"/>
      <c r="O85" s="43"/>
      <c r="P85" s="43"/>
    </row>
    <row r="86" spans="1:16">
      <c r="A86" s="93" t="s">
        <v>199</v>
      </c>
      <c r="B86" s="91"/>
      <c r="C86" s="91"/>
      <c r="D86" s="91"/>
      <c r="E86" s="91"/>
      <c r="F86" s="91"/>
      <c r="G86" s="91"/>
      <c r="H86" s="91"/>
      <c r="I86" s="91"/>
      <c r="J86" s="91"/>
      <c r="K86" s="91"/>
      <c r="L86" s="91"/>
      <c r="M86" s="43"/>
      <c r="N86" s="43"/>
      <c r="O86" s="43"/>
      <c r="P86" s="43"/>
    </row>
    <row r="87" spans="1:16">
      <c r="A87" s="93" t="s">
        <v>200</v>
      </c>
      <c r="B87" s="91"/>
      <c r="C87" s="91"/>
      <c r="D87" s="91"/>
      <c r="E87" s="91"/>
      <c r="F87" s="91"/>
      <c r="G87" s="91"/>
      <c r="H87" s="91"/>
      <c r="I87" s="91"/>
      <c r="J87" s="91"/>
      <c r="K87" s="91"/>
      <c r="L87" s="91"/>
      <c r="M87" s="43"/>
      <c r="N87" s="43"/>
      <c r="O87" s="43"/>
      <c r="P87" s="43"/>
    </row>
    <row r="88" spans="1:16" ht="22.5">
      <c r="A88" s="93" t="s">
        <v>201</v>
      </c>
      <c r="B88" s="91"/>
      <c r="C88" s="91"/>
      <c r="D88" s="91"/>
      <c r="E88" s="91"/>
      <c r="F88" s="91"/>
      <c r="G88" s="91"/>
      <c r="H88" s="91"/>
      <c r="I88" s="91"/>
      <c r="J88" s="91"/>
      <c r="K88" s="91"/>
      <c r="L88" s="91"/>
      <c r="M88" s="43"/>
      <c r="N88" s="43"/>
      <c r="O88" s="43"/>
      <c r="P88" s="43"/>
    </row>
    <row r="89" spans="1:16">
      <c r="A89" s="93" t="s">
        <v>202</v>
      </c>
      <c r="B89" s="91"/>
      <c r="C89" s="91"/>
      <c r="D89" s="91"/>
      <c r="E89" s="91"/>
      <c r="F89" s="91"/>
      <c r="G89" s="91"/>
      <c r="H89" s="91"/>
      <c r="I89" s="91"/>
      <c r="J89" s="91"/>
      <c r="K89" s="91"/>
      <c r="L89" s="91"/>
      <c r="M89" s="43"/>
      <c r="N89" s="43"/>
      <c r="O89" s="43"/>
      <c r="P89" s="43"/>
    </row>
    <row r="90" spans="1:16">
      <c r="A90" s="93" t="s">
        <v>203</v>
      </c>
      <c r="B90" s="89"/>
      <c r="C90" s="89"/>
      <c r="D90" s="94"/>
      <c r="E90" s="94"/>
      <c r="F90" s="91"/>
      <c r="G90" s="91"/>
      <c r="H90" s="91"/>
      <c r="I90" s="94"/>
      <c r="J90" s="94"/>
      <c r="K90" s="91"/>
      <c r="L90" s="91"/>
      <c r="M90" s="43"/>
      <c r="N90" s="43"/>
      <c r="O90" s="43"/>
      <c r="P90" s="43"/>
    </row>
    <row r="91" spans="1:16">
      <c r="A91" s="98"/>
      <c r="B91" s="98"/>
      <c r="C91" s="98"/>
      <c r="D91" s="98"/>
      <c r="E91" s="98"/>
      <c r="F91" s="98"/>
      <c r="G91" s="98"/>
      <c r="H91" s="98"/>
      <c r="I91" s="98"/>
      <c r="J91" s="98"/>
      <c r="K91" s="98"/>
      <c r="L91" s="98"/>
      <c r="M91" s="98"/>
      <c r="N91" s="98"/>
      <c r="O91" s="98"/>
      <c r="P91" s="98"/>
    </row>
    <row r="92" spans="1:16">
      <c r="A92" s="98"/>
      <c r="B92" s="98"/>
      <c r="C92" s="98"/>
      <c r="D92" s="98"/>
      <c r="E92" s="98"/>
      <c r="F92" s="98"/>
      <c r="G92" s="98"/>
      <c r="H92" s="98"/>
      <c r="I92" s="98"/>
      <c r="J92" s="98"/>
      <c r="K92" s="98"/>
      <c r="L92" s="98"/>
      <c r="M92" s="98"/>
      <c r="N92" s="98"/>
      <c r="O92" s="98"/>
      <c r="P92" s="98"/>
    </row>
  </sheetData>
  <protectedRanges>
    <protectedRange sqref="B28 B36" name="区域1"/>
    <protectedRange sqref="F33 F41" name="区域1_1"/>
    <protectedRange sqref="G33 G41" name="区域1_2"/>
    <protectedRange sqref="K33" name="区域1_3"/>
    <protectedRange sqref="J33 J41" name="区域1_4"/>
    <protectedRange sqref="H33 H41" name="区域1_5"/>
    <protectedRange sqref="I33 I41 K41" name="区域1_6"/>
    <protectedRange sqref="L33 L41" name="区域1_7"/>
    <protectedRange sqref="G28 G36" name="区域1_8"/>
    <protectedRange sqref="I28 H36:I36" name="区域1_9"/>
  </protectedRanges>
  <mergeCells count="4">
    <mergeCell ref="A1:P1"/>
    <mergeCell ref="B2:D2"/>
    <mergeCell ref="M2:P2"/>
    <mergeCell ref="E2:L2"/>
  </mergeCells>
  <phoneticPr fontId="2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H18"/>
  <sheetViews>
    <sheetView workbookViewId="0">
      <selection activeCell="C10" sqref="C10"/>
    </sheetView>
  </sheetViews>
  <sheetFormatPr defaultColWidth="9" defaultRowHeight="13.5"/>
  <cols>
    <col min="1" max="1" width="8.375" style="33" customWidth="1"/>
    <col min="2" max="2" width="13.625" style="34" customWidth="1"/>
    <col min="3" max="3" width="11.625" style="34" customWidth="1"/>
    <col min="4" max="4" width="12.25" style="34" customWidth="1"/>
    <col min="5" max="5" width="10.125" style="34" customWidth="1"/>
    <col min="6" max="6" width="13.625" style="34" customWidth="1"/>
    <col min="7" max="7" width="10.125" style="33" customWidth="1"/>
    <col min="8" max="8" width="13.625" style="34" customWidth="1"/>
    <col min="9" max="16384" width="9" style="33"/>
  </cols>
  <sheetData>
    <row r="1" spans="1:8" s="32" customFormat="1" ht="24.75" customHeight="1">
      <c r="A1" s="35" t="s">
        <v>0</v>
      </c>
      <c r="B1" s="36" t="s">
        <v>1</v>
      </c>
      <c r="C1" s="36" t="s">
        <v>2</v>
      </c>
      <c r="D1" s="36" t="s">
        <v>3</v>
      </c>
      <c r="E1" s="36" t="s">
        <v>4</v>
      </c>
      <c r="F1" s="36" t="s">
        <v>1</v>
      </c>
      <c r="G1" s="36" t="s">
        <v>5</v>
      </c>
      <c r="H1" s="36" t="s">
        <v>3</v>
      </c>
    </row>
    <row r="2" spans="1:8" ht="15" customHeight="1">
      <c r="A2" s="37" t="s">
        <v>6</v>
      </c>
      <c r="B2" s="38" t="s">
        <v>7</v>
      </c>
      <c r="C2" s="38" t="s">
        <v>8</v>
      </c>
      <c r="D2" s="38" t="s">
        <v>9</v>
      </c>
      <c r="E2" s="38" t="s">
        <v>10</v>
      </c>
      <c r="F2" s="38" t="s">
        <v>7</v>
      </c>
      <c r="G2" s="37" t="s">
        <v>11</v>
      </c>
      <c r="H2" s="38" t="s">
        <v>12</v>
      </c>
    </row>
    <row r="3" spans="1:8" ht="15" customHeight="1">
      <c r="A3" s="37" t="s">
        <v>13</v>
      </c>
      <c r="B3" s="38" t="s">
        <v>14</v>
      </c>
      <c r="C3" s="38" t="s">
        <v>15</v>
      </c>
      <c r="D3" s="38" t="s">
        <v>12</v>
      </c>
      <c r="E3" s="38" t="s">
        <v>16</v>
      </c>
      <c r="F3" s="38" t="s">
        <v>14</v>
      </c>
      <c r="G3" s="37"/>
      <c r="H3" s="38" t="s">
        <v>17</v>
      </c>
    </row>
    <row r="4" spans="1:8" ht="15" customHeight="1">
      <c r="A4" s="37" t="s">
        <v>18</v>
      </c>
      <c r="B4" s="38" t="s">
        <v>19</v>
      </c>
      <c r="C4" s="38" t="s">
        <v>556</v>
      </c>
      <c r="D4" s="38" t="s">
        <v>17</v>
      </c>
      <c r="E4" s="38" t="s">
        <v>20</v>
      </c>
      <c r="F4" s="38" t="s">
        <v>19</v>
      </c>
      <c r="G4" s="37"/>
      <c r="H4" s="38" t="s">
        <v>21</v>
      </c>
    </row>
    <row r="5" spans="1:8" ht="15" customHeight="1">
      <c r="A5" s="37" t="s">
        <v>22</v>
      </c>
      <c r="B5" s="38" t="s">
        <v>23</v>
      </c>
      <c r="C5" s="18" t="s">
        <v>24</v>
      </c>
      <c r="D5" s="38" t="s">
        <v>21</v>
      </c>
      <c r="E5" s="38" t="s">
        <v>25</v>
      </c>
      <c r="F5" s="38" t="s">
        <v>23</v>
      </c>
      <c r="G5" s="37"/>
      <c r="H5" s="38" t="s">
        <v>26</v>
      </c>
    </row>
    <row r="6" spans="1:8" ht="15" customHeight="1">
      <c r="A6" s="37" t="s">
        <v>27</v>
      </c>
      <c r="B6" s="38"/>
      <c r="C6" s="18" t="s">
        <v>28</v>
      </c>
      <c r="D6" s="38" t="s">
        <v>26</v>
      </c>
      <c r="E6" s="38" t="s">
        <v>29</v>
      </c>
      <c r="F6" s="38" t="s">
        <v>30</v>
      </c>
      <c r="G6" s="37"/>
      <c r="H6" s="38" t="s">
        <v>31</v>
      </c>
    </row>
    <row r="7" spans="1:8" ht="15" customHeight="1">
      <c r="A7" s="37"/>
      <c r="B7" s="38"/>
      <c r="C7" s="18" t="s">
        <v>32</v>
      </c>
      <c r="D7" s="38" t="s">
        <v>31</v>
      </c>
      <c r="E7" s="38" t="s">
        <v>33</v>
      </c>
      <c r="F7" s="38" t="s">
        <v>34</v>
      </c>
      <c r="G7" s="37"/>
      <c r="H7" s="38" t="s">
        <v>35</v>
      </c>
    </row>
    <row r="8" spans="1:8" ht="15" customHeight="1">
      <c r="A8" s="37"/>
      <c r="B8" s="38"/>
      <c r="C8" s="18" t="s">
        <v>36</v>
      </c>
      <c r="D8" s="38" t="s">
        <v>35</v>
      </c>
      <c r="E8" s="38" t="s">
        <v>37</v>
      </c>
      <c r="F8" s="38" t="s">
        <v>38</v>
      </c>
      <c r="G8" s="37"/>
      <c r="H8" s="38" t="s">
        <v>27</v>
      </c>
    </row>
    <row r="9" spans="1:8" ht="15" customHeight="1">
      <c r="A9" s="37"/>
      <c r="B9" s="38"/>
      <c r="C9" s="18" t="s">
        <v>39</v>
      </c>
      <c r="D9" s="38" t="s">
        <v>40</v>
      </c>
      <c r="E9" s="38" t="s">
        <v>41</v>
      </c>
      <c r="F9" s="38" t="s">
        <v>42</v>
      </c>
      <c r="G9" s="37"/>
      <c r="H9" s="38"/>
    </row>
    <row r="10" spans="1:8" ht="15" customHeight="1">
      <c r="A10" s="37"/>
      <c r="B10" s="38"/>
      <c r="C10" s="18" t="s">
        <v>43</v>
      </c>
      <c r="D10" s="38" t="s">
        <v>44</v>
      </c>
      <c r="E10" s="38" t="s">
        <v>45</v>
      </c>
      <c r="F10" s="38" t="s">
        <v>46</v>
      </c>
      <c r="G10" s="37"/>
      <c r="H10" s="38"/>
    </row>
    <row r="11" spans="1:8" ht="15" customHeight="1">
      <c r="A11" s="37"/>
      <c r="B11" s="38"/>
      <c r="C11" s="18" t="s">
        <v>47</v>
      </c>
      <c r="D11" s="38" t="s">
        <v>48</v>
      </c>
      <c r="E11" s="38" t="s">
        <v>27</v>
      </c>
      <c r="F11" s="38"/>
      <c r="G11" s="37"/>
      <c r="H11" s="38"/>
    </row>
    <row r="12" spans="1:8" ht="15" customHeight="1">
      <c r="A12" s="37"/>
      <c r="B12" s="38"/>
      <c r="C12" s="18" t="s">
        <v>49</v>
      </c>
      <c r="D12" s="38" t="s">
        <v>50</v>
      </c>
      <c r="E12" s="38"/>
      <c r="F12" s="38"/>
      <c r="G12" s="37"/>
      <c r="H12" s="38"/>
    </row>
    <row r="13" spans="1:8" ht="15" customHeight="1">
      <c r="A13" s="37"/>
      <c r="B13" s="38"/>
      <c r="C13" s="18" t="s">
        <v>51</v>
      </c>
      <c r="D13" s="38" t="s">
        <v>52</v>
      </c>
      <c r="E13" s="38"/>
      <c r="F13" s="38"/>
      <c r="G13" s="37"/>
      <c r="H13" s="38"/>
    </row>
    <row r="14" spans="1:8" ht="15" customHeight="1">
      <c r="A14" s="37"/>
      <c r="B14" s="38"/>
      <c r="C14" s="18" t="s">
        <v>53</v>
      </c>
      <c r="D14" s="38" t="s">
        <v>54</v>
      </c>
      <c r="E14" s="38"/>
      <c r="F14" s="38"/>
      <c r="G14" s="37"/>
      <c r="H14" s="38"/>
    </row>
    <row r="15" spans="1:8" ht="15" customHeight="1">
      <c r="A15" s="37"/>
      <c r="B15" s="38"/>
      <c r="C15" s="18" t="s">
        <v>55</v>
      </c>
      <c r="D15" s="38" t="s">
        <v>56</v>
      </c>
      <c r="E15" s="38"/>
      <c r="F15" s="38"/>
      <c r="G15" s="37"/>
      <c r="H15" s="38"/>
    </row>
    <row r="16" spans="1:8" ht="15" customHeight="1">
      <c r="A16" s="37"/>
      <c r="B16" s="38"/>
      <c r="C16" s="18" t="s">
        <v>57</v>
      </c>
      <c r="D16" s="38" t="s">
        <v>58</v>
      </c>
      <c r="E16" s="38"/>
      <c r="F16" s="38"/>
      <c r="G16" s="37"/>
      <c r="H16" s="38"/>
    </row>
    <row r="17" spans="1:8" ht="15" customHeight="1">
      <c r="A17" s="37"/>
      <c r="B17" s="38"/>
      <c r="C17" s="18" t="s">
        <v>59</v>
      </c>
      <c r="D17" s="38" t="s">
        <v>60</v>
      </c>
      <c r="E17" s="38"/>
      <c r="F17" s="38"/>
      <c r="G17" s="37"/>
      <c r="H17" s="38"/>
    </row>
    <row r="18" spans="1:8" ht="15" customHeight="1">
      <c r="A18" s="37"/>
      <c r="B18" s="38"/>
      <c r="C18" s="18" t="s">
        <v>556</v>
      </c>
      <c r="D18" s="38" t="s">
        <v>557</v>
      </c>
      <c r="E18" s="38"/>
      <c r="F18" s="38"/>
      <c r="G18" s="37"/>
      <c r="H18" s="38"/>
    </row>
  </sheetData>
  <phoneticPr fontId="21"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R24"/>
  <sheetViews>
    <sheetView workbookViewId="0">
      <selection activeCell="F15" sqref="F15"/>
    </sheetView>
  </sheetViews>
  <sheetFormatPr defaultColWidth="9.125" defaultRowHeight="24.75" customHeight="1"/>
  <cols>
    <col min="1" max="1" width="20.875" style="60" customWidth="1"/>
    <col min="2" max="2" width="14" style="60" customWidth="1"/>
    <col min="3" max="6" width="9.125" style="60"/>
    <col min="7" max="8" width="9.125" style="60" hidden="1" customWidth="1"/>
    <col min="9" max="10" width="11.625" style="60" hidden="1" customWidth="1"/>
    <col min="11" max="14" width="9.125" style="60" hidden="1" customWidth="1"/>
    <col min="15" max="15" width="36.125" style="60" hidden="1" customWidth="1"/>
    <col min="16" max="16" width="7.75" style="60" hidden="1" customWidth="1"/>
    <col min="17" max="17" width="8" style="60" hidden="1" customWidth="1"/>
    <col min="18" max="18" width="9.25" style="60" hidden="1" customWidth="1"/>
    <col min="19" max="19" width="0" style="60" hidden="1" customWidth="1"/>
    <col min="20" max="16384" width="9.125" style="60"/>
  </cols>
  <sheetData>
    <row r="1" spans="1:18" ht="24.75" customHeight="1">
      <c r="H1" s="60" t="s">
        <v>253</v>
      </c>
      <c r="I1" s="67" t="s">
        <v>299</v>
      </c>
      <c r="J1" s="67" t="s">
        <v>205</v>
      </c>
      <c r="K1" s="60" t="s">
        <v>254</v>
      </c>
      <c r="L1" s="60" t="s">
        <v>255</v>
      </c>
      <c r="M1" s="60" t="s">
        <v>0</v>
      </c>
      <c r="O1" s="67" t="s">
        <v>298</v>
      </c>
      <c r="P1" s="67" t="s">
        <v>305</v>
      </c>
      <c r="Q1" s="67" t="s">
        <v>306</v>
      </c>
      <c r="R1" s="60" t="s">
        <v>206</v>
      </c>
    </row>
    <row r="2" spans="1:18" ht="24.75" customHeight="1">
      <c r="A2" s="61" t="s">
        <v>231</v>
      </c>
      <c r="B2" s="69" t="s">
        <v>693</v>
      </c>
      <c r="C2" s="62"/>
      <c r="D2" s="62"/>
      <c r="E2" s="62"/>
      <c r="F2" s="62"/>
      <c r="H2" s="67" t="s">
        <v>233</v>
      </c>
      <c r="I2" s="67" t="s">
        <v>300</v>
      </c>
      <c r="J2" s="67" t="s">
        <v>149</v>
      </c>
      <c r="K2" s="67" t="s">
        <v>247</v>
      </c>
      <c r="L2" s="67" t="s">
        <v>217</v>
      </c>
      <c r="M2" s="60" t="s">
        <v>6</v>
      </c>
      <c r="O2" s="60" t="s">
        <v>281</v>
      </c>
      <c r="P2" s="60" t="s">
        <v>141</v>
      </c>
      <c r="Q2" s="60" t="s">
        <v>156</v>
      </c>
      <c r="R2" s="60" t="s">
        <v>319</v>
      </c>
    </row>
    <row r="3" spans="1:18" ht="24.75" customHeight="1">
      <c r="A3" s="61" t="s">
        <v>246</v>
      </c>
      <c r="B3" s="69" t="s">
        <v>423</v>
      </c>
      <c r="C3" s="63"/>
      <c r="D3" s="63"/>
      <c r="E3" s="63"/>
      <c r="F3" s="63"/>
      <c r="H3" s="67" t="s">
        <v>234</v>
      </c>
      <c r="I3" s="67" t="s">
        <v>301</v>
      </c>
      <c r="J3" s="67" t="s">
        <v>148</v>
      </c>
      <c r="K3" s="67" t="s">
        <v>248</v>
      </c>
      <c r="L3" s="67" t="s">
        <v>204</v>
      </c>
      <c r="M3" s="60" t="s">
        <v>13</v>
      </c>
      <c r="O3" s="60" t="s">
        <v>282</v>
      </c>
      <c r="P3" s="60" t="s">
        <v>307</v>
      </c>
      <c r="Q3" s="60" t="s">
        <v>111</v>
      </c>
      <c r="R3" s="60" t="s">
        <v>320</v>
      </c>
    </row>
    <row r="4" spans="1:18" ht="24.75" customHeight="1">
      <c r="A4" s="61" t="s">
        <v>252</v>
      </c>
      <c r="B4" s="69" t="s">
        <v>229</v>
      </c>
      <c r="C4" s="64"/>
      <c r="D4" s="64"/>
      <c r="E4" s="64"/>
      <c r="F4" s="64"/>
      <c r="H4" s="67" t="s">
        <v>235</v>
      </c>
      <c r="I4" s="67" t="s">
        <v>302</v>
      </c>
      <c r="J4" s="67" t="s">
        <v>318</v>
      </c>
      <c r="K4" s="67" t="s">
        <v>249</v>
      </c>
      <c r="L4" s="67" t="s">
        <v>186</v>
      </c>
      <c r="M4" s="60" t="s">
        <v>18</v>
      </c>
      <c r="O4" s="60" t="s">
        <v>283</v>
      </c>
      <c r="P4" s="67" t="s">
        <v>310</v>
      </c>
      <c r="R4" s="60" t="s">
        <v>321</v>
      </c>
    </row>
    <row r="5" spans="1:18" ht="24.75" customHeight="1">
      <c r="A5" s="61" t="s">
        <v>232</v>
      </c>
      <c r="B5" s="69" t="s">
        <v>378</v>
      </c>
      <c r="C5" s="65"/>
      <c r="D5" s="65"/>
      <c r="E5" s="66"/>
      <c r="F5" s="66"/>
      <c r="H5" s="67" t="s">
        <v>236</v>
      </c>
      <c r="K5" s="67" t="s">
        <v>250</v>
      </c>
      <c r="L5" s="67" t="s">
        <v>215</v>
      </c>
      <c r="M5" s="60" t="s">
        <v>22</v>
      </c>
      <c r="O5" s="60" t="s">
        <v>284</v>
      </c>
      <c r="P5" s="67" t="s">
        <v>151</v>
      </c>
      <c r="R5" s="60" t="s">
        <v>322</v>
      </c>
    </row>
    <row r="6" spans="1:18" ht="24.75" customHeight="1">
      <c r="A6" s="67" t="s">
        <v>304</v>
      </c>
      <c r="B6" s="69" t="s">
        <v>376</v>
      </c>
      <c r="C6" s="68"/>
      <c r="H6" s="67" t="s">
        <v>237</v>
      </c>
      <c r="K6" s="67" t="s">
        <v>251</v>
      </c>
      <c r="L6" s="67" t="s">
        <v>216</v>
      </c>
      <c r="O6" s="60" t="s">
        <v>285</v>
      </c>
      <c r="P6" s="60" t="s">
        <v>207</v>
      </c>
      <c r="R6" s="60" t="s">
        <v>323</v>
      </c>
    </row>
    <row r="7" spans="1:18" ht="24.75" customHeight="1">
      <c r="H7" s="67" t="s">
        <v>238</v>
      </c>
      <c r="L7" s="67" t="s">
        <v>227</v>
      </c>
      <c r="O7" s="60" t="s">
        <v>286</v>
      </c>
      <c r="P7" s="60" t="s">
        <v>311</v>
      </c>
    </row>
    <row r="8" spans="1:18" ht="24.75" customHeight="1">
      <c r="H8" s="67" t="s">
        <v>239</v>
      </c>
      <c r="L8" s="67" t="s">
        <v>228</v>
      </c>
      <c r="O8" s="60" t="s">
        <v>287</v>
      </c>
      <c r="P8" s="67" t="s">
        <v>112</v>
      </c>
    </row>
    <row r="9" spans="1:18" ht="24.75" customHeight="1">
      <c r="H9" s="67" t="s">
        <v>240</v>
      </c>
      <c r="L9" s="67" t="s">
        <v>229</v>
      </c>
      <c r="O9" s="60" t="s">
        <v>288</v>
      </c>
      <c r="P9" s="60" t="s">
        <v>312</v>
      </c>
    </row>
    <row r="10" spans="1:18" ht="24.75" customHeight="1">
      <c r="H10" s="67" t="s">
        <v>241</v>
      </c>
      <c r="L10" s="67" t="s">
        <v>187</v>
      </c>
      <c r="O10" s="60" t="s">
        <v>289</v>
      </c>
      <c r="P10" s="60" t="s">
        <v>308</v>
      </c>
    </row>
    <row r="11" spans="1:18" ht="24.75" customHeight="1">
      <c r="H11" s="67" t="s">
        <v>242</v>
      </c>
      <c r="L11" s="67" t="s">
        <v>230</v>
      </c>
      <c r="O11" s="60" t="s">
        <v>290</v>
      </c>
      <c r="P11" s="60" t="s">
        <v>152</v>
      </c>
    </row>
    <row r="12" spans="1:18" ht="24.75" customHeight="1">
      <c r="H12" s="67" t="s">
        <v>243</v>
      </c>
      <c r="L12" s="67" t="s">
        <v>190</v>
      </c>
      <c r="O12" s="60" t="s">
        <v>291</v>
      </c>
      <c r="P12" s="60" t="s">
        <v>313</v>
      </c>
    </row>
    <row r="13" spans="1:18" ht="24.75" customHeight="1">
      <c r="H13" s="67" t="s">
        <v>244</v>
      </c>
      <c r="L13" s="67" t="s">
        <v>191</v>
      </c>
      <c r="O13" s="60" t="s">
        <v>292</v>
      </c>
      <c r="P13" s="60" t="s">
        <v>314</v>
      </c>
    </row>
    <row r="14" spans="1:18" ht="24.75" customHeight="1">
      <c r="H14" s="67" t="s">
        <v>245</v>
      </c>
      <c r="O14" s="60" t="s">
        <v>293</v>
      </c>
      <c r="P14" s="67" t="s">
        <v>315</v>
      </c>
    </row>
    <row r="15" spans="1:18" ht="24.75" customHeight="1">
      <c r="H15" s="67" t="s">
        <v>303</v>
      </c>
      <c r="O15" s="60" t="s">
        <v>294</v>
      </c>
      <c r="P15" s="60" t="s">
        <v>153</v>
      </c>
    </row>
    <row r="16" spans="1:18" ht="24.75" customHeight="1">
      <c r="H16" s="60" t="s">
        <v>693</v>
      </c>
      <c r="O16" s="60" t="s">
        <v>295</v>
      </c>
      <c r="P16" s="60" t="s">
        <v>316</v>
      </c>
    </row>
    <row r="17" spans="15:16" ht="24.75" customHeight="1">
      <c r="O17" s="60" t="s">
        <v>296</v>
      </c>
      <c r="P17" s="60" t="s">
        <v>155</v>
      </c>
    </row>
    <row r="18" spans="15:16" ht="24.75" customHeight="1">
      <c r="O18" s="60" t="s">
        <v>297</v>
      </c>
      <c r="P18" s="60" t="s">
        <v>309</v>
      </c>
    </row>
    <row r="19" spans="15:16" ht="24.75" customHeight="1">
      <c r="O19" s="60" t="s">
        <v>282</v>
      </c>
      <c r="P19" s="60" t="s">
        <v>154</v>
      </c>
    </row>
    <row r="20" spans="15:16" ht="24.75" customHeight="1">
      <c r="O20" s="60" t="s">
        <v>292</v>
      </c>
      <c r="P20" s="60" t="s">
        <v>317</v>
      </c>
    </row>
    <row r="21" spans="15:16" ht="24.75" customHeight="1">
      <c r="P21" s="227" t="s">
        <v>419</v>
      </c>
    </row>
    <row r="22" spans="15:16" ht="24.75" customHeight="1">
      <c r="P22" s="227" t="s">
        <v>420</v>
      </c>
    </row>
    <row r="23" spans="15:16" ht="24.75" customHeight="1">
      <c r="P23" s="227" t="s">
        <v>421</v>
      </c>
    </row>
    <row r="24" spans="15:16" ht="24.75" customHeight="1">
      <c r="P24" s="227" t="s">
        <v>422</v>
      </c>
    </row>
  </sheetData>
  <phoneticPr fontId="8" type="noConversion"/>
  <dataValidations count="3">
    <dataValidation type="list" allowBlank="1" showInputMessage="1" showErrorMessage="1" sqref="B2">
      <formula1>分校名称</formula1>
    </dataValidation>
    <dataValidation type="list" allowBlank="1" showInputMessage="1" showErrorMessage="1" sqref="B3">
      <formula1>年份</formula1>
    </dataValidation>
    <dataValidation type="list" allowBlank="1" showInputMessage="1" showErrorMessage="1" sqref="B4">
      <formula1>月份</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BD30"/>
  <sheetViews>
    <sheetView workbookViewId="0">
      <pane xSplit="10" ySplit="4" topLeftCell="K5" activePane="bottomRight" state="frozen"/>
      <selection pane="topRight" activeCell="J1" sqref="J1"/>
      <selection pane="bottomLeft" activeCell="A4" sqref="A4"/>
      <selection pane="bottomRight" activeCell="Q24" sqref="Q24"/>
    </sheetView>
  </sheetViews>
  <sheetFormatPr defaultColWidth="3.875" defaultRowHeight="18" customHeight="1"/>
  <cols>
    <col min="1" max="1" width="3.875" style="117"/>
    <col min="2" max="2" width="6" style="117" bestFit="1" customWidth="1"/>
    <col min="3" max="3" width="3.25" style="117" bestFit="1" customWidth="1"/>
    <col min="4" max="4" width="8.625" style="106" customWidth="1"/>
    <col min="5" max="5" width="9" style="117" hidden="1" customWidth="1"/>
    <col min="6" max="7" width="6" style="106" bestFit="1" customWidth="1"/>
    <col min="8" max="8" width="5" style="106" hidden="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hidden="1" customWidth="1"/>
    <col min="15" max="15" width="5" style="117" hidden="1" customWidth="1"/>
    <col min="16" max="16" width="12.25" style="117" hidden="1" customWidth="1"/>
    <col min="17" max="17" width="14.875" style="117" customWidth="1"/>
    <col min="18" max="18" width="9.75" style="117" hidden="1" customWidth="1"/>
    <col min="19" max="19" width="25.625" style="117" hidden="1" customWidth="1"/>
    <col min="20" max="20" width="12.2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hidden="1" customWidth="1"/>
    <col min="27" max="27" width="25.5" style="117" hidden="1" customWidth="1"/>
    <col min="28" max="28" width="9" style="106" hidden="1" customWidth="1"/>
    <col min="29" max="29" width="16.375" style="106" hidden="1" customWidth="1"/>
    <col min="30" max="30" width="15.5" style="129" hidden="1" customWidth="1"/>
    <col min="31" max="31" width="9" style="117" bestFit="1" customWidth="1"/>
    <col min="32" max="32" width="6" style="117" hidden="1" customWidth="1"/>
    <col min="33" max="34" width="9" style="117" hidden="1" customWidth="1"/>
    <col min="35" max="35" width="25.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8.125" style="117" hidden="1" customWidth="1"/>
    <col min="44" max="44" width="10.25" style="117" hidden="1" customWidth="1"/>
    <col min="45" max="45" width="18" style="117" bestFit="1" customWidth="1"/>
    <col min="46" max="46" width="19" style="117" bestFit="1" customWidth="1"/>
    <col min="47" max="50" width="17.75" style="117" hidden="1" customWidth="1"/>
    <col min="51" max="51" width="9.125" style="117" hidden="1" customWidth="1"/>
    <col min="52" max="52" width="17.625" style="117" hidden="1" customWidth="1"/>
    <col min="53" max="53" width="15" style="117" hidden="1" customWidth="1"/>
    <col min="54" max="54" width="6" style="117" hidden="1" customWidth="1"/>
    <col min="55" max="55" width="5" style="117" hidden="1" customWidth="1"/>
    <col min="56" max="56" width="7.5" style="117" hidden="1" customWidth="1"/>
    <col min="57" max="16384" width="3.875" style="117"/>
  </cols>
  <sheetData>
    <row r="1" spans="2:56" ht="31.5" customHeight="1">
      <c r="B1" s="245" t="str">
        <f>人事封面!B3&amp;人事封面!B4&amp;人事封面!B2&amp;"兼职人员信息表"</f>
        <v>2017年8月天府路兼职人员信息表</v>
      </c>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row>
    <row r="2" spans="2:56" s="99" customFormat="1" ht="28.5" customHeight="1">
      <c r="B2" s="118" t="s">
        <v>208</v>
      </c>
      <c r="C2" s="118" t="s">
        <v>95</v>
      </c>
      <c r="D2" s="102" t="s">
        <v>115</v>
      </c>
      <c r="E2" s="119" t="s">
        <v>116</v>
      </c>
      <c r="F2" s="122" t="s">
        <v>117</v>
      </c>
      <c r="G2" s="122" t="s">
        <v>97</v>
      </c>
      <c r="H2" s="122" t="s">
        <v>324</v>
      </c>
      <c r="I2" s="122" t="s">
        <v>329</v>
      </c>
      <c r="J2" s="102" t="s">
        <v>330</v>
      </c>
      <c r="K2" s="122" t="s">
        <v>98</v>
      </c>
      <c r="L2" s="102" t="s">
        <v>99</v>
      </c>
      <c r="M2" s="102" t="s">
        <v>106</v>
      </c>
      <c r="N2" s="120" t="s">
        <v>119</v>
      </c>
      <c r="O2" s="120" t="s">
        <v>120</v>
      </c>
      <c r="P2" s="120" t="s">
        <v>121</v>
      </c>
      <c r="Q2" s="122" t="s">
        <v>374</v>
      </c>
      <c r="R2" s="120" t="s">
        <v>104</v>
      </c>
      <c r="S2" s="120" t="s">
        <v>122</v>
      </c>
      <c r="T2" s="121" t="s">
        <v>123</v>
      </c>
      <c r="U2" s="120" t="s">
        <v>124</v>
      </c>
      <c r="V2" s="120" t="s">
        <v>125</v>
      </c>
      <c r="W2" s="120" t="s">
        <v>126</v>
      </c>
      <c r="X2" s="102" t="s">
        <v>127</v>
      </c>
      <c r="Y2" s="122" t="s">
        <v>107</v>
      </c>
      <c r="Z2" s="120" t="s">
        <v>128</v>
      </c>
      <c r="AA2" s="120" t="s">
        <v>129</v>
      </c>
      <c r="AB2" s="122" t="s">
        <v>130</v>
      </c>
      <c r="AC2" s="120" t="s">
        <v>131</v>
      </c>
      <c r="AD2" s="120" t="s">
        <v>132</v>
      </c>
      <c r="AE2" s="122" t="s">
        <v>108</v>
      </c>
      <c r="AF2" s="102" t="s">
        <v>210</v>
      </c>
      <c r="AG2" s="123" t="s">
        <v>133</v>
      </c>
      <c r="AH2" s="123" t="s">
        <v>134</v>
      </c>
      <c r="AI2" s="123" t="s">
        <v>333</v>
      </c>
      <c r="AJ2" s="123" t="s">
        <v>135</v>
      </c>
      <c r="AK2" s="123" t="s">
        <v>136</v>
      </c>
      <c r="AL2" s="121" t="s">
        <v>137</v>
      </c>
      <c r="AM2" s="141" t="s">
        <v>325</v>
      </c>
      <c r="AN2" s="140" t="s">
        <v>326</v>
      </c>
      <c r="AO2" s="140" t="s">
        <v>327</v>
      </c>
      <c r="AP2" s="142" t="s">
        <v>328</v>
      </c>
      <c r="AQ2" s="124" t="s">
        <v>110</v>
      </c>
      <c r="AR2" s="120" t="s">
        <v>138</v>
      </c>
      <c r="AS2" s="122" t="s">
        <v>212</v>
      </c>
      <c r="AT2" s="122" t="s">
        <v>213</v>
      </c>
      <c r="AU2" s="125" t="s">
        <v>214</v>
      </c>
      <c r="AV2" s="125"/>
      <c r="AW2" s="125"/>
      <c r="AX2" s="125"/>
      <c r="AY2" s="125" t="s">
        <v>332</v>
      </c>
      <c r="AZ2" s="125" t="s">
        <v>334</v>
      </c>
      <c r="BA2" s="125" t="s">
        <v>335</v>
      </c>
      <c r="BB2" s="102" t="s">
        <v>209</v>
      </c>
      <c r="BC2" s="102" t="s">
        <v>211</v>
      </c>
      <c r="BD2" s="125" t="s">
        <v>331</v>
      </c>
    </row>
    <row r="3" spans="2:56" s="41" customFormat="1" ht="18" customHeight="1">
      <c r="B3" s="42" t="str">
        <f>IF(F3&lt;&gt;"",人事封面!$B$2,"")</f>
        <v>天府路</v>
      </c>
      <c r="C3" s="39">
        <v>1</v>
      </c>
      <c r="D3" s="150" t="s">
        <v>319</v>
      </c>
      <c r="E3" s="110"/>
      <c r="F3" s="157" t="s">
        <v>399</v>
      </c>
      <c r="G3" s="115" t="s">
        <v>16</v>
      </c>
      <c r="H3" s="115"/>
      <c r="I3" s="115" t="s">
        <v>111</v>
      </c>
      <c r="J3" s="105" t="str">
        <f>D3</f>
        <v>正式期</v>
      </c>
      <c r="K3" s="199" t="s">
        <v>207</v>
      </c>
      <c r="L3" s="133" t="str">
        <f t="shared" ref="L3:L30" si="0">IF(ISERROR(IF(MOD(MID(Q3,15,3),2),"男","女")),"",IF(MOD(MID(Q3,15,3),2),"男","女"))</f>
        <v>女</v>
      </c>
      <c r="M3" s="130" t="str">
        <f t="shared" ref="M3:M30" si="1">CONCATENATE(MID(Q3,7,4),"/",MID(Q3,11,2),"/",MID(Q3,13,2))</f>
        <v>1998/08/04</v>
      </c>
      <c r="N3" s="114"/>
      <c r="O3" s="114"/>
      <c r="P3" s="115"/>
      <c r="Q3" s="206" t="s">
        <v>404</v>
      </c>
      <c r="R3" s="116"/>
      <c r="S3" s="115"/>
      <c r="T3" s="115"/>
      <c r="U3" s="115"/>
      <c r="V3" s="115"/>
      <c r="W3" s="115"/>
      <c r="X3" s="131"/>
      <c r="Y3" s="135"/>
      <c r="Z3" s="115"/>
      <c r="AA3" s="114"/>
      <c r="AB3" s="131"/>
      <c r="AC3" s="136"/>
      <c r="AD3" s="114"/>
      <c r="AE3" s="197">
        <v>41924</v>
      </c>
      <c r="AF3" s="107">
        <f t="shared" ref="AF3:AF15" ca="1" si="2">DATEDIF(AE3,TODAY(),"Y")</f>
        <v>2</v>
      </c>
      <c r="AG3" s="131"/>
      <c r="AH3" s="131"/>
      <c r="AI3" s="137"/>
      <c r="AJ3" s="109"/>
      <c r="AK3" s="115"/>
      <c r="AL3" s="115"/>
      <c r="AM3" s="115"/>
      <c r="AN3" s="115"/>
      <c r="AO3" s="115"/>
      <c r="AP3" s="115"/>
      <c r="AQ3" s="110"/>
      <c r="AR3" s="138"/>
      <c r="AS3" s="208" t="s">
        <v>409</v>
      </c>
      <c r="AT3" s="139" t="s">
        <v>494</v>
      </c>
      <c r="AU3" s="110"/>
      <c r="AV3" s="110"/>
      <c r="AW3" s="110"/>
      <c r="AX3" s="110"/>
      <c r="AY3" s="149"/>
      <c r="AZ3" s="110"/>
      <c r="BA3" s="110"/>
      <c r="BB3" s="126" t="str">
        <f t="shared" ref="BB3:BB15" si="3">MID(Q3,11,2)</f>
        <v>08</v>
      </c>
      <c r="BC3" s="128">
        <f t="shared" ref="BC3:BC8" ca="1" si="4">DATEDIF(AE3,TODAY(),"YM")</f>
        <v>10</v>
      </c>
      <c r="BD3" s="40" t="str">
        <f ca="1">IF(F3="","",AF3&amp;"年"&amp;BC3&amp;"月")</f>
        <v>2年10月</v>
      </c>
    </row>
    <row r="4" spans="2:56" s="41" customFormat="1" ht="18" customHeight="1">
      <c r="B4" s="42" t="str">
        <f>IF(F4&lt;&gt;"",人事封面!$B$2,"")</f>
        <v>天府路</v>
      </c>
      <c r="C4" s="39">
        <f>IF(F4&lt;&gt;"",+C3+1,"")</f>
        <v>2</v>
      </c>
      <c r="D4" s="150" t="s">
        <v>319</v>
      </c>
      <c r="E4" s="110"/>
      <c r="F4" s="157" t="s">
        <v>400</v>
      </c>
      <c r="G4" s="198" t="s">
        <v>16</v>
      </c>
      <c r="H4" s="115"/>
      <c r="I4" s="115" t="s">
        <v>111</v>
      </c>
      <c r="J4" s="105" t="str">
        <f t="shared" ref="J4:J30" si="5">D4</f>
        <v>正式期</v>
      </c>
      <c r="K4" s="135" t="s">
        <v>207</v>
      </c>
      <c r="L4" s="133" t="str">
        <f t="shared" si="0"/>
        <v>女</v>
      </c>
      <c r="M4" s="130" t="str">
        <f t="shared" si="1"/>
        <v>1997/07/02</v>
      </c>
      <c r="N4" s="114"/>
      <c r="O4" s="114"/>
      <c r="P4" s="115"/>
      <c r="Q4" s="206" t="s">
        <v>408</v>
      </c>
      <c r="R4" s="116"/>
      <c r="S4" s="115"/>
      <c r="T4" s="115"/>
      <c r="U4" s="115"/>
      <c r="V4" s="115"/>
      <c r="W4" s="115"/>
      <c r="X4" s="131"/>
      <c r="Y4" s="135"/>
      <c r="Z4" s="115"/>
      <c r="AA4" s="114"/>
      <c r="AB4" s="131"/>
      <c r="AC4" s="136"/>
      <c r="AD4" s="114"/>
      <c r="AE4" s="197">
        <v>42338</v>
      </c>
      <c r="AF4" s="107">
        <f t="shared" ca="1" si="2"/>
        <v>1</v>
      </c>
      <c r="AG4" s="131"/>
      <c r="AH4" s="131"/>
      <c r="AI4" s="137"/>
      <c r="AJ4" s="109"/>
      <c r="AK4" s="115"/>
      <c r="AL4" s="115"/>
      <c r="AM4" s="115"/>
      <c r="AN4" s="115"/>
      <c r="AO4" s="115"/>
      <c r="AP4" s="115"/>
      <c r="AQ4" s="110"/>
      <c r="AR4" s="138"/>
      <c r="AS4" s="208" t="s">
        <v>410</v>
      </c>
      <c r="AT4" s="208" t="s">
        <v>495</v>
      </c>
      <c r="AU4" s="110"/>
      <c r="AV4" s="110"/>
      <c r="AW4" s="110"/>
      <c r="AX4" s="110"/>
      <c r="AY4" s="110"/>
      <c r="AZ4" s="110"/>
      <c r="BA4" s="110"/>
      <c r="BB4" s="126" t="str">
        <f t="shared" si="3"/>
        <v>07</v>
      </c>
      <c r="BC4" s="128">
        <f t="shared" ca="1" si="4"/>
        <v>9</v>
      </c>
      <c r="BD4" s="40" t="str">
        <f t="shared" ref="BD4:BD30" ca="1" si="6">IF(F4="","",AF4&amp;"年"&amp;BC4&amp;"月")</f>
        <v>1年9月</v>
      </c>
    </row>
    <row r="5" spans="2:56" s="41" customFormat="1" ht="18" customHeight="1">
      <c r="B5" s="42" t="str">
        <f>IF(F5&lt;&gt;"",人事封面!$B$2,"")</f>
        <v>天府路</v>
      </c>
      <c r="C5" s="39">
        <f t="shared" ref="C5:C30" si="7">IF(F5&lt;&gt;"",+C4+1,"")</f>
        <v>3</v>
      </c>
      <c r="D5" s="150" t="s">
        <v>319</v>
      </c>
      <c r="E5" s="110"/>
      <c r="F5" s="157" t="s">
        <v>401</v>
      </c>
      <c r="G5" s="198" t="s">
        <v>16</v>
      </c>
      <c r="H5" s="115"/>
      <c r="I5" s="198" t="s">
        <v>111</v>
      </c>
      <c r="J5" s="105" t="str">
        <f t="shared" si="5"/>
        <v>正式期</v>
      </c>
      <c r="K5" s="199" t="s">
        <v>207</v>
      </c>
      <c r="L5" s="133" t="str">
        <f t="shared" si="0"/>
        <v>女</v>
      </c>
      <c r="M5" s="130" t="str">
        <f t="shared" si="1"/>
        <v>1996/01/17</v>
      </c>
      <c r="N5" s="114"/>
      <c r="O5" s="114"/>
      <c r="P5" s="115"/>
      <c r="Q5" s="206" t="s">
        <v>405</v>
      </c>
      <c r="R5" s="116"/>
      <c r="S5" s="115"/>
      <c r="T5" s="115"/>
      <c r="U5" s="115"/>
      <c r="V5" s="115"/>
      <c r="W5" s="115"/>
      <c r="X5" s="131"/>
      <c r="Y5" s="135"/>
      <c r="Z5" s="115"/>
      <c r="AA5" s="114"/>
      <c r="AB5" s="131"/>
      <c r="AC5" s="136"/>
      <c r="AD5" s="114"/>
      <c r="AE5" s="197">
        <v>41286</v>
      </c>
      <c r="AF5" s="107">
        <f t="shared" ca="1" si="2"/>
        <v>4</v>
      </c>
      <c r="AG5" s="131"/>
      <c r="AH5" s="131"/>
      <c r="AI5" s="137"/>
      <c r="AJ5" s="109"/>
      <c r="AK5" s="115"/>
      <c r="AL5" s="115"/>
      <c r="AM5" s="115"/>
      <c r="AN5" s="115"/>
      <c r="AO5" s="115"/>
      <c r="AP5" s="115"/>
      <c r="AQ5" s="110"/>
      <c r="AR5" s="138"/>
      <c r="AS5" s="208" t="s">
        <v>411</v>
      </c>
      <c r="AT5" s="139"/>
      <c r="AU5" s="110"/>
      <c r="AV5" s="110"/>
      <c r="AW5" s="110"/>
      <c r="AX5" s="110"/>
      <c r="AY5" s="110"/>
      <c r="AZ5" s="110"/>
      <c r="BA5" s="110"/>
      <c r="BB5" s="126" t="str">
        <f t="shared" si="3"/>
        <v>01</v>
      </c>
      <c r="BC5" s="128">
        <f t="shared" ca="1" si="4"/>
        <v>7</v>
      </c>
      <c r="BD5" s="40" t="str">
        <f t="shared" ca="1" si="6"/>
        <v>4年7月</v>
      </c>
    </row>
    <row r="6" spans="2:56" s="41" customFormat="1" ht="18" customHeight="1">
      <c r="B6" s="42" t="str">
        <f>IF(F6&lt;&gt;"",人事封面!$B$2,"")</f>
        <v>天府路</v>
      </c>
      <c r="C6" s="39">
        <f t="shared" si="7"/>
        <v>4</v>
      </c>
      <c r="D6" s="150" t="s">
        <v>319</v>
      </c>
      <c r="E6" s="110"/>
      <c r="F6" s="157" t="s">
        <v>402</v>
      </c>
      <c r="G6" s="198" t="s">
        <v>16</v>
      </c>
      <c r="H6" s="115"/>
      <c r="I6" s="198" t="s">
        <v>111</v>
      </c>
      <c r="J6" s="105" t="str">
        <f t="shared" si="5"/>
        <v>正式期</v>
      </c>
      <c r="K6" s="199" t="s">
        <v>207</v>
      </c>
      <c r="L6" s="133" t="str">
        <f t="shared" si="0"/>
        <v>女</v>
      </c>
      <c r="M6" s="130" t="str">
        <f t="shared" si="1"/>
        <v>1997/03/27</v>
      </c>
      <c r="N6" s="114"/>
      <c r="O6" s="114"/>
      <c r="P6" s="115"/>
      <c r="Q6" s="206" t="s">
        <v>406</v>
      </c>
      <c r="R6" s="116"/>
      <c r="S6" s="115"/>
      <c r="T6" s="115"/>
      <c r="U6" s="115"/>
      <c r="V6" s="115"/>
      <c r="W6" s="115"/>
      <c r="X6" s="131"/>
      <c r="Y6" s="135"/>
      <c r="Z6" s="115"/>
      <c r="AA6" s="114"/>
      <c r="AB6" s="131"/>
      <c r="AC6" s="136"/>
      <c r="AD6" s="114"/>
      <c r="AE6" s="197">
        <v>42259</v>
      </c>
      <c r="AF6" s="107">
        <f t="shared" ca="1" si="2"/>
        <v>1</v>
      </c>
      <c r="AG6" s="131"/>
      <c r="AH6" s="131"/>
      <c r="AI6" s="137"/>
      <c r="AJ6" s="109"/>
      <c r="AK6" s="115"/>
      <c r="AL6" s="115"/>
      <c r="AM6" s="115"/>
      <c r="AN6" s="115"/>
      <c r="AO6" s="115"/>
      <c r="AP6" s="115"/>
      <c r="AQ6" s="110"/>
      <c r="AR6" s="138"/>
      <c r="AS6" s="208" t="s">
        <v>412</v>
      </c>
      <c r="AT6" s="139"/>
      <c r="AU6" s="110"/>
      <c r="AV6" s="110"/>
      <c r="AW6" s="110"/>
      <c r="AX6" s="110"/>
      <c r="AY6" s="110"/>
      <c r="AZ6" s="110"/>
      <c r="BA6" s="110"/>
      <c r="BB6" s="126" t="str">
        <f t="shared" si="3"/>
        <v>03</v>
      </c>
      <c r="BC6" s="128">
        <f t="shared" ca="1" si="4"/>
        <v>11</v>
      </c>
      <c r="BD6" s="40" t="str">
        <f t="shared" ca="1" si="6"/>
        <v>1年11月</v>
      </c>
    </row>
    <row r="7" spans="2:56" s="41" customFormat="1" ht="18" customHeight="1">
      <c r="B7" s="42" t="str">
        <f>IF(F7&lt;&gt;"",人事封面!$B$2,"")</f>
        <v>天府路</v>
      </c>
      <c r="C7" s="39">
        <f t="shared" si="7"/>
        <v>5</v>
      </c>
      <c r="D7" s="150" t="s">
        <v>319</v>
      </c>
      <c r="E7" s="110"/>
      <c r="F7" s="157" t="s">
        <v>403</v>
      </c>
      <c r="G7" s="198" t="s">
        <v>16</v>
      </c>
      <c r="H7" s="115"/>
      <c r="I7" s="198" t="s">
        <v>111</v>
      </c>
      <c r="J7" s="105" t="str">
        <f t="shared" si="5"/>
        <v>正式期</v>
      </c>
      <c r="K7" s="199" t="s">
        <v>207</v>
      </c>
      <c r="L7" s="133" t="str">
        <f t="shared" si="0"/>
        <v>女</v>
      </c>
      <c r="M7" s="130" t="str">
        <f t="shared" si="1"/>
        <v>1997/09/23</v>
      </c>
      <c r="N7" s="114"/>
      <c r="O7" s="114"/>
      <c r="P7" s="115"/>
      <c r="Q7" s="206" t="s">
        <v>407</v>
      </c>
      <c r="R7" s="116"/>
      <c r="S7" s="115"/>
      <c r="T7" s="115"/>
      <c r="U7" s="115"/>
      <c r="V7" s="115"/>
      <c r="W7" s="115"/>
      <c r="X7" s="131"/>
      <c r="Y7" s="135"/>
      <c r="Z7" s="115"/>
      <c r="AA7" s="114"/>
      <c r="AB7" s="131"/>
      <c r="AC7" s="136"/>
      <c r="AD7" s="114"/>
      <c r="AE7" s="197">
        <v>42259</v>
      </c>
      <c r="AF7" s="107">
        <f t="shared" ca="1" si="2"/>
        <v>1</v>
      </c>
      <c r="AG7" s="131"/>
      <c r="AH7" s="131"/>
      <c r="AI7" s="137"/>
      <c r="AJ7" s="109"/>
      <c r="AK7" s="115"/>
      <c r="AL7" s="115"/>
      <c r="AM7" s="115"/>
      <c r="AN7" s="115"/>
      <c r="AO7" s="115"/>
      <c r="AP7" s="115"/>
      <c r="AQ7" s="110"/>
      <c r="AR7" s="138"/>
      <c r="AS7" s="208" t="s">
        <v>413</v>
      </c>
      <c r="AT7" s="139"/>
      <c r="AU7" s="110"/>
      <c r="AV7" s="110"/>
      <c r="AW7" s="110"/>
      <c r="AX7" s="110"/>
      <c r="AY7" s="110"/>
      <c r="AZ7" s="110"/>
      <c r="BA7" s="110"/>
      <c r="BB7" s="126" t="str">
        <f t="shared" si="3"/>
        <v>09</v>
      </c>
      <c r="BC7" s="128">
        <f t="shared" ca="1" si="4"/>
        <v>11</v>
      </c>
      <c r="BD7" s="40" t="str">
        <f t="shared" ca="1" si="6"/>
        <v>1年11月</v>
      </c>
    </row>
    <row r="8" spans="2:56" s="41" customFormat="1" ht="18" customHeight="1">
      <c r="B8" s="42" t="str">
        <f>IF(F8&lt;&gt;"",人事封面!$B$2,"")</f>
        <v>天府路</v>
      </c>
      <c r="C8" s="39">
        <f t="shared" si="7"/>
        <v>6</v>
      </c>
      <c r="D8" s="111" t="s">
        <v>320</v>
      </c>
      <c r="E8" s="110"/>
      <c r="F8" s="108" t="s">
        <v>454</v>
      </c>
      <c r="G8" s="198"/>
      <c r="H8" s="115"/>
      <c r="I8" s="198"/>
      <c r="J8" s="105" t="str">
        <f t="shared" si="5"/>
        <v>试用期</v>
      </c>
      <c r="K8" s="199"/>
      <c r="L8" s="133" t="str">
        <f t="shared" si="0"/>
        <v>男</v>
      </c>
      <c r="M8" s="130" t="str">
        <f t="shared" si="1"/>
        <v>1973/09/06</v>
      </c>
      <c r="N8" s="114"/>
      <c r="O8" s="114"/>
      <c r="P8" s="115"/>
      <c r="Q8" s="109" t="s">
        <v>456</v>
      </c>
      <c r="R8" s="116"/>
      <c r="S8" s="115"/>
      <c r="T8" s="115"/>
      <c r="U8" s="115"/>
      <c r="V8" s="115"/>
      <c r="W8" s="115"/>
      <c r="X8" s="131"/>
      <c r="Y8" s="135"/>
      <c r="Z8" s="115"/>
      <c r="AA8" s="114"/>
      <c r="AB8" s="131"/>
      <c r="AC8" s="136"/>
      <c r="AD8" s="114"/>
      <c r="AE8" s="131"/>
      <c r="AF8" s="107">
        <f t="shared" ca="1" si="2"/>
        <v>117</v>
      </c>
      <c r="AG8" s="131"/>
      <c r="AH8" s="131"/>
      <c r="AI8" s="137"/>
      <c r="AJ8" s="109"/>
      <c r="AK8" s="115"/>
      <c r="AL8" s="115"/>
      <c r="AM8" s="115"/>
      <c r="AN8" s="115"/>
      <c r="AO8" s="115"/>
      <c r="AP8" s="115"/>
      <c r="AQ8" s="110"/>
      <c r="AR8" s="138"/>
      <c r="AS8" s="139"/>
      <c r="AT8" s="208" t="s">
        <v>455</v>
      </c>
      <c r="AU8" s="110"/>
      <c r="AV8" s="110"/>
      <c r="AW8" s="110"/>
      <c r="AX8" s="110"/>
      <c r="AY8" s="110"/>
      <c r="AZ8" s="110"/>
      <c r="BA8" s="110"/>
      <c r="BB8" s="126" t="str">
        <f t="shared" si="3"/>
        <v>09</v>
      </c>
      <c r="BC8" s="128">
        <f t="shared" ca="1" si="4"/>
        <v>8</v>
      </c>
      <c r="BD8" s="40" t="str">
        <f t="shared" ca="1" si="6"/>
        <v>117年8月</v>
      </c>
    </row>
    <row r="9" spans="2:56" s="41" customFormat="1" ht="18" customHeight="1">
      <c r="B9" s="42" t="str">
        <f>IF(F9&lt;&gt;"",人事封面!$B$2,"")</f>
        <v>天府路</v>
      </c>
      <c r="C9" s="39">
        <f t="shared" si="7"/>
        <v>7</v>
      </c>
      <c r="D9" s="111" t="s">
        <v>320</v>
      </c>
      <c r="E9" s="110"/>
      <c r="F9" s="236" t="s">
        <v>486</v>
      </c>
      <c r="G9" s="198" t="s">
        <v>20</v>
      </c>
      <c r="H9" s="115"/>
      <c r="I9" s="198" t="s">
        <v>111</v>
      </c>
      <c r="J9" s="105" t="str">
        <f t="shared" si="5"/>
        <v>试用期</v>
      </c>
      <c r="K9" s="199" t="s">
        <v>315</v>
      </c>
      <c r="L9" s="133" t="str">
        <f t="shared" si="0"/>
        <v>男</v>
      </c>
      <c r="M9" s="130" t="str">
        <f t="shared" si="1"/>
        <v>1995/11/28</v>
      </c>
      <c r="N9" s="114"/>
      <c r="O9" s="114"/>
      <c r="P9" s="115"/>
      <c r="Q9" s="206" t="s">
        <v>487</v>
      </c>
      <c r="R9" s="116"/>
      <c r="S9" s="115"/>
      <c r="T9" s="115"/>
      <c r="U9" s="115"/>
      <c r="V9" s="115"/>
      <c r="W9" s="115"/>
      <c r="X9" s="131"/>
      <c r="Y9" s="135"/>
      <c r="Z9" s="115"/>
      <c r="AA9" s="114"/>
      <c r="AB9" s="131"/>
      <c r="AC9" s="136"/>
      <c r="AD9" s="114"/>
      <c r="AE9" s="197">
        <v>42795</v>
      </c>
      <c r="AF9" s="107">
        <f t="shared" ca="1" si="2"/>
        <v>0</v>
      </c>
      <c r="AG9" s="131"/>
      <c r="AH9" s="131"/>
      <c r="AI9" s="137"/>
      <c r="AJ9" s="109"/>
      <c r="AK9" s="115"/>
      <c r="AL9" s="115"/>
      <c r="AM9" s="115"/>
      <c r="AN9" s="115"/>
      <c r="AO9" s="115"/>
      <c r="AP9" s="115"/>
      <c r="AQ9" s="110"/>
      <c r="AR9" s="138"/>
      <c r="AS9" s="139"/>
      <c r="AT9" s="208" t="s">
        <v>488</v>
      </c>
      <c r="AU9" s="110"/>
      <c r="AV9" s="110"/>
      <c r="AW9" s="110"/>
      <c r="AX9" s="110"/>
      <c r="AY9" s="110"/>
      <c r="AZ9" s="110"/>
      <c r="BA9" s="110"/>
      <c r="BB9" s="126" t="str">
        <f t="shared" si="3"/>
        <v>11</v>
      </c>
      <c r="BC9" s="128">
        <f t="shared" ref="BC9:BC30" ca="1" si="8">DATEDIF(AE9,TODAY(),"YM")</f>
        <v>6</v>
      </c>
      <c r="BD9" s="40" t="str">
        <f t="shared" ca="1" si="6"/>
        <v>0年6月</v>
      </c>
    </row>
    <row r="10" spans="2:56" s="41" customFormat="1" ht="18" customHeight="1">
      <c r="B10" s="42" t="str">
        <f>IF(F10&lt;&gt;"",人事封面!$B$2,"")</f>
        <v>天府路</v>
      </c>
      <c r="C10" s="39">
        <f t="shared" si="7"/>
        <v>8</v>
      </c>
      <c r="D10" s="111" t="s">
        <v>320</v>
      </c>
      <c r="E10" s="110"/>
      <c r="F10" s="108" t="s">
        <v>489</v>
      </c>
      <c r="G10" s="198" t="s">
        <v>16</v>
      </c>
      <c r="H10" s="115"/>
      <c r="I10" s="198" t="s">
        <v>111</v>
      </c>
      <c r="J10" s="105" t="str">
        <f t="shared" si="5"/>
        <v>试用期</v>
      </c>
      <c r="K10" s="199" t="s">
        <v>207</v>
      </c>
      <c r="L10" s="133" t="str">
        <f t="shared" si="0"/>
        <v>女</v>
      </c>
      <c r="M10" s="130" t="str">
        <f t="shared" si="1"/>
        <v>1997/10/17</v>
      </c>
      <c r="N10" s="114"/>
      <c r="O10" s="114"/>
      <c r="P10" s="115"/>
      <c r="Q10" s="109" t="s">
        <v>500</v>
      </c>
      <c r="R10" s="116"/>
      <c r="S10" s="115"/>
      <c r="T10" s="115"/>
      <c r="U10" s="115"/>
      <c r="V10" s="115"/>
      <c r="W10" s="115"/>
      <c r="X10" s="131"/>
      <c r="Y10" s="135"/>
      <c r="Z10" s="115"/>
      <c r="AA10" s="114"/>
      <c r="AB10" s="131"/>
      <c r="AC10" s="136"/>
      <c r="AD10" s="114"/>
      <c r="AE10" s="131"/>
      <c r="AF10" s="107">
        <f t="shared" ca="1" si="2"/>
        <v>117</v>
      </c>
      <c r="AG10" s="131"/>
      <c r="AH10" s="131"/>
      <c r="AI10" s="137"/>
      <c r="AJ10" s="109"/>
      <c r="AK10" s="115"/>
      <c r="AL10" s="115"/>
      <c r="AM10" s="115"/>
      <c r="AN10" s="115"/>
      <c r="AO10" s="115"/>
      <c r="AP10" s="115"/>
      <c r="AQ10" s="110"/>
      <c r="AR10" s="138"/>
      <c r="AS10" s="139"/>
      <c r="AT10" s="208" t="s">
        <v>498</v>
      </c>
      <c r="AU10" s="110"/>
      <c r="AV10" s="110"/>
      <c r="AW10" s="110"/>
      <c r="AX10" s="110"/>
      <c r="AY10" s="110"/>
      <c r="AZ10" s="110"/>
      <c r="BA10" s="110"/>
      <c r="BB10" s="126" t="str">
        <f t="shared" si="3"/>
        <v>10</v>
      </c>
      <c r="BC10" s="128">
        <f t="shared" ca="1" si="8"/>
        <v>8</v>
      </c>
      <c r="BD10" s="40" t="str">
        <f t="shared" ca="1" si="6"/>
        <v>117年8月</v>
      </c>
    </row>
    <row r="11" spans="2:56" s="41" customFormat="1" ht="18" customHeight="1">
      <c r="B11" s="42" t="str">
        <f>IF(F11&lt;&gt;"",人事封面!$B$2,"")</f>
        <v>天府路</v>
      </c>
      <c r="C11" s="39">
        <f t="shared" si="7"/>
        <v>9</v>
      </c>
      <c r="D11" s="111" t="s">
        <v>319</v>
      </c>
      <c r="E11" s="110"/>
      <c r="F11" s="108" t="s">
        <v>490</v>
      </c>
      <c r="G11" s="198" t="s">
        <v>16</v>
      </c>
      <c r="H11" s="115"/>
      <c r="I11" s="198" t="s">
        <v>111</v>
      </c>
      <c r="J11" s="105" t="str">
        <f t="shared" si="5"/>
        <v>正式期</v>
      </c>
      <c r="K11" s="199" t="s">
        <v>207</v>
      </c>
      <c r="L11" s="133" t="str">
        <f t="shared" si="0"/>
        <v/>
      </c>
      <c r="M11" s="130" t="str">
        <f t="shared" si="1"/>
        <v>//</v>
      </c>
      <c r="N11" s="114"/>
      <c r="O11" s="114"/>
      <c r="P11" s="115"/>
      <c r="Q11" s="109"/>
      <c r="R11" s="116"/>
      <c r="S11" s="115"/>
      <c r="T11" s="115"/>
      <c r="U11" s="115"/>
      <c r="V11" s="115"/>
      <c r="W11" s="115"/>
      <c r="X11" s="131"/>
      <c r="Y11" s="135"/>
      <c r="Z11" s="115"/>
      <c r="AA11" s="114"/>
      <c r="AB11" s="131"/>
      <c r="AC11" s="136"/>
      <c r="AD11" s="114"/>
      <c r="AE11" s="131"/>
      <c r="AF11" s="107">
        <f t="shared" ca="1" si="2"/>
        <v>117</v>
      </c>
      <c r="AG11" s="131"/>
      <c r="AH11" s="131"/>
      <c r="AI11" s="137"/>
      <c r="AJ11" s="109"/>
      <c r="AK11" s="115"/>
      <c r="AL11" s="115"/>
      <c r="AM11" s="115"/>
      <c r="AN11" s="115"/>
      <c r="AO11" s="115"/>
      <c r="AP11" s="115"/>
      <c r="AQ11" s="110"/>
      <c r="AR11" s="138"/>
      <c r="AS11" s="139"/>
      <c r="AT11" s="237" t="s">
        <v>501</v>
      </c>
      <c r="AU11" s="110"/>
      <c r="AV11" s="110"/>
      <c r="AW11" s="110"/>
      <c r="AX11" s="110"/>
      <c r="AY11" s="110"/>
      <c r="AZ11" s="110"/>
      <c r="BA11" s="110"/>
      <c r="BB11" s="126" t="str">
        <f t="shared" si="3"/>
        <v/>
      </c>
      <c r="BC11" s="128">
        <f t="shared" ca="1" si="8"/>
        <v>8</v>
      </c>
      <c r="BD11" s="40" t="str">
        <f t="shared" ca="1" si="6"/>
        <v>117年8月</v>
      </c>
    </row>
    <row r="12" spans="2:56" s="41" customFormat="1" ht="18" customHeight="1">
      <c r="B12" s="42" t="str">
        <f>IF(F12&lt;&gt;"",人事封面!$B$2,"")</f>
        <v>天府路</v>
      </c>
      <c r="C12" s="39">
        <f t="shared" si="7"/>
        <v>10</v>
      </c>
      <c r="D12" s="111" t="s">
        <v>320</v>
      </c>
      <c r="E12" s="110"/>
      <c r="F12" s="108" t="s">
        <v>491</v>
      </c>
      <c r="G12" s="198" t="s">
        <v>16</v>
      </c>
      <c r="H12" s="115"/>
      <c r="I12" s="198" t="s">
        <v>111</v>
      </c>
      <c r="J12" s="105" t="str">
        <f t="shared" si="5"/>
        <v>试用期</v>
      </c>
      <c r="K12" s="199" t="s">
        <v>207</v>
      </c>
      <c r="L12" s="133" t="str">
        <f t="shared" si="0"/>
        <v>女</v>
      </c>
      <c r="M12" s="130" t="str">
        <f t="shared" si="1"/>
        <v>1998/06/24</v>
      </c>
      <c r="N12" s="114"/>
      <c r="O12" s="114"/>
      <c r="P12" s="115"/>
      <c r="Q12" s="109" t="s">
        <v>499</v>
      </c>
      <c r="R12" s="116"/>
      <c r="S12" s="115"/>
      <c r="T12" s="115"/>
      <c r="U12" s="115"/>
      <c r="V12" s="115"/>
      <c r="W12" s="115"/>
      <c r="X12" s="131"/>
      <c r="Y12" s="135"/>
      <c r="Z12" s="115"/>
      <c r="AA12" s="114"/>
      <c r="AB12" s="131"/>
      <c r="AC12" s="136"/>
      <c r="AD12" s="114"/>
      <c r="AE12" s="131"/>
      <c r="AF12" s="107">
        <f t="shared" ca="1" si="2"/>
        <v>117</v>
      </c>
      <c r="AG12" s="131"/>
      <c r="AH12" s="131"/>
      <c r="AI12" s="137"/>
      <c r="AJ12" s="109"/>
      <c r="AK12" s="115"/>
      <c r="AL12" s="115"/>
      <c r="AM12" s="115"/>
      <c r="AN12" s="115"/>
      <c r="AO12" s="115"/>
      <c r="AP12" s="115"/>
      <c r="AQ12" s="110"/>
      <c r="AR12" s="138"/>
      <c r="AS12" s="139"/>
      <c r="AT12" s="208" t="s">
        <v>497</v>
      </c>
      <c r="AU12" s="110"/>
      <c r="AV12" s="110"/>
      <c r="AW12" s="110"/>
      <c r="AX12" s="110"/>
      <c r="AY12" s="110"/>
      <c r="AZ12" s="110"/>
      <c r="BA12" s="110"/>
      <c r="BB12" s="126" t="str">
        <f t="shared" si="3"/>
        <v>06</v>
      </c>
      <c r="BC12" s="128">
        <f t="shared" ca="1" si="8"/>
        <v>8</v>
      </c>
      <c r="BD12" s="40" t="str">
        <f t="shared" ca="1" si="6"/>
        <v>117年8月</v>
      </c>
    </row>
    <row r="13" spans="2:56" s="41" customFormat="1" ht="18" customHeight="1">
      <c r="B13" s="42" t="str">
        <f>IF(F13&lt;&gt;"",人事封面!$B$2,"")</f>
        <v>天府路</v>
      </c>
      <c r="C13" s="39">
        <f t="shared" si="7"/>
        <v>11</v>
      </c>
      <c r="D13" s="111" t="s">
        <v>320</v>
      </c>
      <c r="E13" s="110"/>
      <c r="F13" s="108" t="s">
        <v>492</v>
      </c>
      <c r="G13" s="198" t="s">
        <v>16</v>
      </c>
      <c r="H13" s="115"/>
      <c r="I13" s="198" t="s">
        <v>111</v>
      </c>
      <c r="J13" s="105" t="str">
        <f t="shared" si="5"/>
        <v>试用期</v>
      </c>
      <c r="K13" s="199" t="s">
        <v>207</v>
      </c>
      <c r="L13" s="133" t="str">
        <f t="shared" si="0"/>
        <v/>
      </c>
      <c r="M13" s="130" t="str">
        <f t="shared" si="1"/>
        <v>//</v>
      </c>
      <c r="N13" s="114"/>
      <c r="O13" s="114"/>
      <c r="P13" s="115"/>
      <c r="Q13" s="109"/>
      <c r="R13" s="116"/>
      <c r="S13" s="115"/>
      <c r="T13" s="115"/>
      <c r="U13" s="115"/>
      <c r="V13" s="115"/>
      <c r="W13" s="115"/>
      <c r="X13" s="131"/>
      <c r="Y13" s="135"/>
      <c r="Z13" s="115"/>
      <c r="AA13" s="114"/>
      <c r="AB13" s="131"/>
      <c r="AC13" s="136"/>
      <c r="AD13" s="114"/>
      <c r="AE13" s="131"/>
      <c r="AF13" s="107">
        <f ca="1">DATEDIF(AE13,TODAY(),"Y")</f>
        <v>117</v>
      </c>
      <c r="AG13" s="131"/>
      <c r="AH13" s="131"/>
      <c r="AI13" s="137"/>
      <c r="AJ13" s="109"/>
      <c r="AK13" s="115"/>
      <c r="AL13" s="115"/>
      <c r="AM13" s="115"/>
      <c r="AN13" s="115"/>
      <c r="AO13" s="115"/>
      <c r="AP13" s="115"/>
      <c r="AQ13" s="110"/>
      <c r="AR13" s="138"/>
      <c r="AS13" s="139"/>
      <c r="AT13" s="238" t="s">
        <v>501</v>
      </c>
      <c r="AU13" s="110"/>
      <c r="AV13" s="110"/>
      <c r="AW13" s="110"/>
      <c r="AX13" s="110"/>
      <c r="AY13" s="110"/>
      <c r="AZ13" s="110"/>
      <c r="BA13" s="110"/>
      <c r="BB13" s="126" t="str">
        <f t="shared" si="3"/>
        <v/>
      </c>
      <c r="BC13" s="128">
        <f t="shared" ca="1" si="8"/>
        <v>8</v>
      </c>
      <c r="BD13" s="40" t="str">
        <f t="shared" ca="1" si="6"/>
        <v>117年8月</v>
      </c>
    </row>
    <row r="14" spans="2:56" s="41" customFormat="1" ht="18" customHeight="1">
      <c r="B14" s="42" t="str">
        <f>IF(F14&lt;&gt;"",人事封面!$B$2,"")</f>
        <v>天府路</v>
      </c>
      <c r="C14" s="39">
        <f t="shared" si="7"/>
        <v>12</v>
      </c>
      <c r="D14" s="111" t="s">
        <v>320</v>
      </c>
      <c r="E14" s="110"/>
      <c r="F14" s="108" t="s">
        <v>493</v>
      </c>
      <c r="G14" s="198" t="s">
        <v>16</v>
      </c>
      <c r="H14" s="115"/>
      <c r="I14" s="198" t="s">
        <v>111</v>
      </c>
      <c r="J14" s="105" t="str">
        <f t="shared" si="5"/>
        <v>试用期</v>
      </c>
      <c r="K14" s="199" t="s">
        <v>207</v>
      </c>
      <c r="L14" s="133" t="str">
        <f t="shared" si="0"/>
        <v/>
      </c>
      <c r="M14" s="130" t="str">
        <f t="shared" si="1"/>
        <v>//</v>
      </c>
      <c r="N14" s="114"/>
      <c r="O14" s="114"/>
      <c r="P14" s="115"/>
      <c r="Q14" s="109"/>
      <c r="R14" s="116"/>
      <c r="S14" s="115"/>
      <c r="T14" s="115"/>
      <c r="U14" s="115"/>
      <c r="V14" s="115"/>
      <c r="W14" s="115"/>
      <c r="X14" s="131"/>
      <c r="Y14" s="135"/>
      <c r="Z14" s="115"/>
      <c r="AA14" s="114"/>
      <c r="AB14" s="131"/>
      <c r="AC14" s="136"/>
      <c r="AD14" s="114"/>
      <c r="AE14" s="131"/>
      <c r="AF14" s="107">
        <f t="shared" ca="1" si="2"/>
        <v>117</v>
      </c>
      <c r="AG14" s="131"/>
      <c r="AH14" s="131"/>
      <c r="AI14" s="137"/>
      <c r="AJ14" s="109"/>
      <c r="AK14" s="115"/>
      <c r="AL14" s="115"/>
      <c r="AM14" s="115"/>
      <c r="AN14" s="115"/>
      <c r="AO14" s="115"/>
      <c r="AP14" s="115"/>
      <c r="AQ14" s="110"/>
      <c r="AR14" s="138"/>
      <c r="AS14" s="139"/>
      <c r="AT14" s="208" t="s">
        <v>496</v>
      </c>
      <c r="AU14" s="110"/>
      <c r="AV14" s="110"/>
      <c r="AW14" s="110"/>
      <c r="AX14" s="110"/>
      <c r="AY14" s="110"/>
      <c r="AZ14" s="110"/>
      <c r="BA14" s="110"/>
      <c r="BB14" s="126" t="str">
        <f t="shared" si="3"/>
        <v/>
      </c>
      <c r="BC14" s="128">
        <f t="shared" ca="1" si="8"/>
        <v>8</v>
      </c>
      <c r="BD14" s="40" t="str">
        <f t="shared" ca="1" si="6"/>
        <v>117年8月</v>
      </c>
    </row>
    <row r="15" spans="2:56" s="41" customFormat="1" ht="18" customHeight="1">
      <c r="B15" s="42" t="str">
        <f>IF(F15&lt;&gt;"",人事封面!$B$2,"")</f>
        <v/>
      </c>
      <c r="C15" s="39" t="str">
        <f t="shared" si="7"/>
        <v/>
      </c>
      <c r="D15" s="111"/>
      <c r="E15" s="110"/>
      <c r="F15" s="108"/>
      <c r="G15" s="198"/>
      <c r="H15" s="115"/>
      <c r="I15" s="198"/>
      <c r="J15" s="105">
        <f t="shared" si="5"/>
        <v>0</v>
      </c>
      <c r="K15" s="199"/>
      <c r="L15" s="133" t="str">
        <f t="shared" si="0"/>
        <v/>
      </c>
      <c r="M15" s="130" t="str">
        <f t="shared" si="1"/>
        <v>//</v>
      </c>
      <c r="N15" s="114"/>
      <c r="O15" s="114"/>
      <c r="P15" s="115"/>
      <c r="Q15" s="109"/>
      <c r="R15" s="116"/>
      <c r="S15" s="115"/>
      <c r="T15" s="115"/>
      <c r="U15" s="115"/>
      <c r="V15" s="115"/>
      <c r="W15" s="115"/>
      <c r="X15" s="131"/>
      <c r="Y15" s="135"/>
      <c r="Z15" s="115"/>
      <c r="AA15" s="114"/>
      <c r="AB15" s="131"/>
      <c r="AC15" s="136"/>
      <c r="AD15" s="114"/>
      <c r="AE15" s="131"/>
      <c r="AF15" s="107">
        <f t="shared" ca="1" si="2"/>
        <v>117</v>
      </c>
      <c r="AG15" s="131"/>
      <c r="AH15" s="131"/>
      <c r="AI15" s="137"/>
      <c r="AJ15" s="109"/>
      <c r="AK15" s="115"/>
      <c r="AL15" s="115"/>
      <c r="AM15" s="115"/>
      <c r="AN15" s="115"/>
      <c r="AO15" s="115"/>
      <c r="AP15" s="115"/>
      <c r="AQ15" s="110"/>
      <c r="AR15" s="138"/>
      <c r="AS15" s="139"/>
      <c r="AT15" s="139"/>
      <c r="AU15" s="110"/>
      <c r="AV15" s="110"/>
      <c r="AW15" s="110"/>
      <c r="AX15" s="110"/>
      <c r="AY15" s="110"/>
      <c r="AZ15" s="110"/>
      <c r="BA15" s="110"/>
      <c r="BB15" s="126" t="str">
        <f t="shared" si="3"/>
        <v/>
      </c>
      <c r="BC15" s="128">
        <f t="shared" ca="1" si="8"/>
        <v>8</v>
      </c>
      <c r="BD15" s="40" t="str">
        <f t="shared" si="6"/>
        <v/>
      </c>
    </row>
    <row r="16" spans="2:56" ht="18" customHeight="1">
      <c r="B16" s="42" t="str">
        <f>IF(F16&lt;&gt;"",人事封面!$B$2,"")</f>
        <v/>
      </c>
      <c r="C16" s="39" t="str">
        <f t="shared" si="7"/>
        <v/>
      </c>
      <c r="D16" s="111"/>
      <c r="E16" s="110"/>
      <c r="F16" s="108"/>
      <c r="G16" s="198"/>
      <c r="H16" s="115"/>
      <c r="I16" s="198"/>
      <c r="J16" s="105">
        <f t="shared" si="5"/>
        <v>0</v>
      </c>
      <c r="K16" s="199"/>
      <c r="L16" s="133" t="str">
        <f t="shared" si="0"/>
        <v/>
      </c>
      <c r="M16" s="130" t="str">
        <f t="shared" si="1"/>
        <v>//</v>
      </c>
      <c r="N16" s="114"/>
      <c r="O16" s="114"/>
      <c r="P16" s="115"/>
      <c r="Q16" s="109"/>
      <c r="R16" s="148"/>
      <c r="S16" s="148"/>
      <c r="T16" s="148"/>
      <c r="U16" s="148"/>
      <c r="V16" s="148"/>
      <c r="W16" s="148"/>
      <c r="X16" s="131"/>
      <c r="Y16" s="148"/>
      <c r="Z16" s="147"/>
      <c r="AA16" s="148"/>
      <c r="AB16" s="131"/>
      <c r="AC16" s="148"/>
      <c r="AD16" s="148"/>
      <c r="AE16" s="131"/>
      <c r="AF16" s="127"/>
      <c r="AG16" s="131"/>
      <c r="AH16" s="131"/>
      <c r="AI16" s="148"/>
      <c r="AJ16" s="148"/>
      <c r="AK16" s="148"/>
      <c r="AL16" s="148"/>
      <c r="AM16" s="148"/>
      <c r="AN16" s="148"/>
      <c r="AO16" s="148"/>
      <c r="AP16" s="148"/>
      <c r="AQ16" s="148"/>
      <c r="AR16" s="148"/>
      <c r="AS16" s="148"/>
      <c r="AT16" s="148"/>
      <c r="AU16" s="148"/>
      <c r="AV16" s="148"/>
      <c r="AW16" s="148"/>
      <c r="AX16" s="148"/>
      <c r="AY16" s="148"/>
      <c r="AZ16" s="148"/>
      <c r="BA16" s="148"/>
      <c r="BB16" s="126" t="str">
        <f t="shared" ref="BB16:BB30" si="9">MID(Q16,11,2)</f>
        <v/>
      </c>
      <c r="BC16" s="128">
        <f t="shared" ca="1" si="8"/>
        <v>8</v>
      </c>
      <c r="BD16" s="40" t="str">
        <f t="shared" si="6"/>
        <v/>
      </c>
    </row>
    <row r="17" spans="2:56" ht="18" customHeight="1">
      <c r="B17" s="42" t="str">
        <f>IF(F17&lt;&gt;"",人事封面!$B$2,"")</f>
        <v/>
      </c>
      <c r="C17" s="39" t="str">
        <f t="shared" si="7"/>
        <v/>
      </c>
      <c r="D17" s="111"/>
      <c r="E17" s="110"/>
      <c r="F17" s="108"/>
      <c r="G17" s="198"/>
      <c r="H17" s="115"/>
      <c r="I17" s="198"/>
      <c r="J17" s="105">
        <f t="shared" si="5"/>
        <v>0</v>
      </c>
      <c r="K17" s="199"/>
      <c r="L17" s="133" t="str">
        <f t="shared" si="0"/>
        <v/>
      </c>
      <c r="M17" s="130" t="str">
        <f t="shared" si="1"/>
        <v>//</v>
      </c>
      <c r="N17" s="114"/>
      <c r="O17" s="114"/>
      <c r="P17" s="115"/>
      <c r="Q17" s="109"/>
      <c r="R17" s="148"/>
      <c r="S17" s="148"/>
      <c r="T17" s="148"/>
      <c r="U17" s="148"/>
      <c r="V17" s="148"/>
      <c r="W17" s="148"/>
      <c r="X17" s="131"/>
      <c r="Y17" s="148"/>
      <c r="Z17" s="147"/>
      <c r="AA17" s="148"/>
      <c r="AB17" s="131"/>
      <c r="AC17" s="148"/>
      <c r="AD17" s="148"/>
      <c r="AE17" s="131"/>
      <c r="AF17" s="127"/>
      <c r="AG17" s="131"/>
      <c r="AH17" s="131"/>
      <c r="AI17" s="148"/>
      <c r="AJ17" s="148"/>
      <c r="AK17" s="148"/>
      <c r="AL17" s="148"/>
      <c r="AM17" s="148"/>
      <c r="AN17" s="148"/>
      <c r="AO17" s="148"/>
      <c r="AP17" s="148"/>
      <c r="AQ17" s="148"/>
      <c r="AR17" s="148"/>
      <c r="AS17" s="148"/>
      <c r="AT17" s="148"/>
      <c r="AU17" s="148"/>
      <c r="AV17" s="148"/>
      <c r="AW17" s="148"/>
      <c r="AX17" s="148"/>
      <c r="AY17" s="148"/>
      <c r="AZ17" s="148"/>
      <c r="BA17" s="148"/>
      <c r="BB17" s="126" t="str">
        <f t="shared" si="9"/>
        <v/>
      </c>
      <c r="BC17" s="128">
        <f t="shared" ca="1" si="8"/>
        <v>8</v>
      </c>
      <c r="BD17" s="40" t="str">
        <f t="shared" si="6"/>
        <v/>
      </c>
    </row>
    <row r="18" spans="2:56" ht="18" customHeight="1">
      <c r="B18" s="42" t="str">
        <f>IF(F18&lt;&gt;"",人事封面!$B$2,"")</f>
        <v/>
      </c>
      <c r="C18" s="39" t="str">
        <f t="shared" si="7"/>
        <v/>
      </c>
      <c r="D18" s="111"/>
      <c r="E18" s="110"/>
      <c r="F18" s="108"/>
      <c r="G18" s="198"/>
      <c r="H18" s="115"/>
      <c r="I18" s="198"/>
      <c r="J18" s="105">
        <f t="shared" si="5"/>
        <v>0</v>
      </c>
      <c r="K18" s="199"/>
      <c r="L18" s="133" t="str">
        <f t="shared" si="0"/>
        <v/>
      </c>
      <c r="M18" s="130" t="str">
        <f t="shared" si="1"/>
        <v>//</v>
      </c>
      <c r="N18" s="114"/>
      <c r="O18" s="114"/>
      <c r="P18" s="115"/>
      <c r="Q18" s="109"/>
      <c r="R18" s="148"/>
      <c r="S18" s="148"/>
      <c r="T18" s="148"/>
      <c r="U18" s="148"/>
      <c r="V18" s="148"/>
      <c r="W18" s="148"/>
      <c r="X18" s="131"/>
      <c r="Y18" s="148"/>
      <c r="Z18" s="147"/>
      <c r="AA18" s="148"/>
      <c r="AB18" s="131"/>
      <c r="AC18" s="148"/>
      <c r="AD18" s="148"/>
      <c r="AE18" s="131"/>
      <c r="AF18" s="127"/>
      <c r="AG18" s="131"/>
      <c r="AH18" s="131"/>
      <c r="AI18" s="148"/>
      <c r="AJ18" s="148"/>
      <c r="AK18" s="148"/>
      <c r="AL18" s="148"/>
      <c r="AM18" s="148"/>
      <c r="AN18" s="148"/>
      <c r="AO18" s="148"/>
      <c r="AP18" s="148"/>
      <c r="AQ18" s="148"/>
      <c r="AR18" s="148"/>
      <c r="AS18" s="148"/>
      <c r="AT18" s="148"/>
      <c r="AU18" s="148"/>
      <c r="AV18" s="148"/>
      <c r="AW18" s="148"/>
      <c r="AX18" s="148"/>
      <c r="AY18" s="148"/>
      <c r="AZ18" s="148"/>
      <c r="BA18" s="148"/>
      <c r="BB18" s="126" t="str">
        <f t="shared" si="9"/>
        <v/>
      </c>
      <c r="BC18" s="128">
        <f t="shared" ca="1" si="8"/>
        <v>8</v>
      </c>
      <c r="BD18" s="40" t="str">
        <f t="shared" si="6"/>
        <v/>
      </c>
    </row>
    <row r="19" spans="2:56" ht="18" customHeight="1">
      <c r="B19" s="42" t="str">
        <f>IF(F19&lt;&gt;"",人事封面!$B$2,"")</f>
        <v/>
      </c>
      <c r="C19" s="39" t="str">
        <f t="shared" si="7"/>
        <v/>
      </c>
      <c r="D19" s="111"/>
      <c r="E19" s="110"/>
      <c r="F19" s="108"/>
      <c r="G19" s="115"/>
      <c r="H19" s="115"/>
      <c r="I19" s="115"/>
      <c r="J19" s="105">
        <f t="shared" si="5"/>
        <v>0</v>
      </c>
      <c r="K19" s="135"/>
      <c r="L19" s="133" t="str">
        <f t="shared" si="0"/>
        <v/>
      </c>
      <c r="M19" s="130" t="str">
        <f t="shared" si="1"/>
        <v>//</v>
      </c>
      <c r="N19" s="114"/>
      <c r="O19" s="114"/>
      <c r="P19" s="115"/>
      <c r="Q19" s="109"/>
      <c r="R19" s="148"/>
      <c r="S19" s="148"/>
      <c r="T19" s="148"/>
      <c r="U19" s="148"/>
      <c r="V19" s="148"/>
      <c r="W19" s="148"/>
      <c r="X19" s="131"/>
      <c r="Y19" s="148"/>
      <c r="Z19" s="147"/>
      <c r="AA19" s="148"/>
      <c r="AB19" s="131"/>
      <c r="AC19" s="148"/>
      <c r="AD19" s="148"/>
      <c r="AE19" s="131"/>
      <c r="AF19" s="127"/>
      <c r="AG19" s="131"/>
      <c r="AH19" s="131"/>
      <c r="AI19" s="148"/>
      <c r="AJ19" s="148"/>
      <c r="AK19" s="148"/>
      <c r="AL19" s="148"/>
      <c r="AM19" s="148"/>
      <c r="AN19" s="148"/>
      <c r="AO19" s="148"/>
      <c r="AP19" s="148"/>
      <c r="AQ19" s="148"/>
      <c r="AR19" s="148"/>
      <c r="AS19" s="148"/>
      <c r="AT19" s="148"/>
      <c r="AU19" s="148"/>
      <c r="AV19" s="148"/>
      <c r="AW19" s="148"/>
      <c r="AX19" s="148"/>
      <c r="AY19" s="148"/>
      <c r="AZ19" s="148"/>
      <c r="BA19" s="148"/>
      <c r="BB19" s="126" t="str">
        <f t="shared" si="9"/>
        <v/>
      </c>
      <c r="BC19" s="128">
        <f t="shared" ca="1" si="8"/>
        <v>8</v>
      </c>
      <c r="BD19" s="40" t="str">
        <f t="shared" si="6"/>
        <v/>
      </c>
    </row>
    <row r="20" spans="2:56" ht="18" customHeight="1">
      <c r="B20" s="42" t="str">
        <f>IF(F20&lt;&gt;"",人事封面!$B$2,"")</f>
        <v/>
      </c>
      <c r="C20" s="39" t="str">
        <f t="shared" si="7"/>
        <v/>
      </c>
      <c r="D20" s="111"/>
      <c r="E20" s="110"/>
      <c r="F20" s="108"/>
      <c r="G20" s="115"/>
      <c r="H20" s="115"/>
      <c r="I20" s="115"/>
      <c r="J20" s="105">
        <f t="shared" si="5"/>
        <v>0</v>
      </c>
      <c r="K20" s="135"/>
      <c r="L20" s="133" t="str">
        <f t="shared" si="0"/>
        <v/>
      </c>
      <c r="M20" s="130" t="str">
        <f t="shared" si="1"/>
        <v>//</v>
      </c>
      <c r="N20" s="114"/>
      <c r="O20" s="114"/>
      <c r="P20" s="115"/>
      <c r="Q20" s="109"/>
      <c r="R20" s="148"/>
      <c r="S20" s="148"/>
      <c r="T20" s="148"/>
      <c r="U20" s="148"/>
      <c r="V20" s="148"/>
      <c r="W20" s="148"/>
      <c r="X20" s="131"/>
      <c r="Y20" s="148"/>
      <c r="Z20" s="147"/>
      <c r="AA20" s="148"/>
      <c r="AB20" s="131"/>
      <c r="AC20" s="148"/>
      <c r="AD20" s="148"/>
      <c r="AE20" s="131"/>
      <c r="AF20" s="127"/>
      <c r="AG20" s="131"/>
      <c r="AH20" s="131"/>
      <c r="AI20" s="148"/>
      <c r="AJ20" s="148"/>
      <c r="AK20" s="148"/>
      <c r="AL20" s="148"/>
      <c r="AM20" s="148"/>
      <c r="AN20" s="148"/>
      <c r="AO20" s="148"/>
      <c r="AP20" s="148"/>
      <c r="AQ20" s="148"/>
      <c r="AR20" s="148"/>
      <c r="AS20" s="148"/>
      <c r="AT20" s="148"/>
      <c r="AU20" s="148"/>
      <c r="AV20" s="148"/>
      <c r="AW20" s="148"/>
      <c r="AX20" s="148"/>
      <c r="AY20" s="148"/>
      <c r="AZ20" s="148"/>
      <c r="BA20" s="148"/>
      <c r="BB20" s="126" t="str">
        <f t="shared" si="9"/>
        <v/>
      </c>
      <c r="BC20" s="128">
        <f t="shared" ca="1" si="8"/>
        <v>8</v>
      </c>
      <c r="BD20" s="40" t="str">
        <f t="shared" si="6"/>
        <v/>
      </c>
    </row>
    <row r="21" spans="2:56" ht="18" customHeight="1">
      <c r="B21" s="42" t="str">
        <f>IF(F21&lt;&gt;"",人事封面!$B$2,"")</f>
        <v/>
      </c>
      <c r="C21" s="39" t="str">
        <f t="shared" si="7"/>
        <v/>
      </c>
      <c r="D21" s="111"/>
      <c r="E21" s="110"/>
      <c r="F21" s="108"/>
      <c r="G21" s="115"/>
      <c r="H21" s="115"/>
      <c r="I21" s="115"/>
      <c r="J21" s="105">
        <f t="shared" si="5"/>
        <v>0</v>
      </c>
      <c r="K21" s="135"/>
      <c r="L21" s="133" t="str">
        <f t="shared" si="0"/>
        <v/>
      </c>
      <c r="M21" s="130" t="str">
        <f t="shared" si="1"/>
        <v>//</v>
      </c>
      <c r="N21" s="114"/>
      <c r="O21" s="114"/>
      <c r="P21" s="115"/>
      <c r="Q21" s="109"/>
      <c r="R21" s="148"/>
      <c r="S21" s="148"/>
      <c r="T21" s="148"/>
      <c r="U21" s="148"/>
      <c r="V21" s="148"/>
      <c r="W21" s="148"/>
      <c r="X21" s="131"/>
      <c r="Y21" s="148"/>
      <c r="Z21" s="147"/>
      <c r="AA21" s="148"/>
      <c r="AB21" s="131"/>
      <c r="AC21" s="148"/>
      <c r="AD21" s="148"/>
      <c r="AE21" s="131"/>
      <c r="AF21" s="127"/>
      <c r="AG21" s="131"/>
      <c r="AH21" s="131"/>
      <c r="AI21" s="148"/>
      <c r="AJ21" s="148"/>
      <c r="AK21" s="148"/>
      <c r="AL21" s="148"/>
      <c r="AM21" s="148"/>
      <c r="AN21" s="148"/>
      <c r="AO21" s="148"/>
      <c r="AP21" s="148"/>
      <c r="AQ21" s="148"/>
      <c r="AR21" s="148"/>
      <c r="AS21" s="148"/>
      <c r="AT21" s="148"/>
      <c r="AU21" s="148"/>
      <c r="AV21" s="148"/>
      <c r="AW21" s="148"/>
      <c r="AX21" s="148"/>
      <c r="AY21" s="148"/>
      <c r="AZ21" s="148"/>
      <c r="BA21" s="148"/>
      <c r="BB21" s="126" t="str">
        <f t="shared" si="9"/>
        <v/>
      </c>
      <c r="BC21" s="128">
        <f t="shared" ca="1" si="8"/>
        <v>8</v>
      </c>
      <c r="BD21" s="40" t="str">
        <f t="shared" si="6"/>
        <v/>
      </c>
    </row>
    <row r="22" spans="2:56" ht="18" customHeight="1">
      <c r="B22" s="42" t="str">
        <f>IF(F22&lt;&gt;"",人事封面!$B$2,"")</f>
        <v/>
      </c>
      <c r="C22" s="39" t="str">
        <f t="shared" si="7"/>
        <v/>
      </c>
      <c r="D22" s="111"/>
      <c r="E22" s="110"/>
      <c r="F22" s="108"/>
      <c r="G22" s="115"/>
      <c r="H22" s="115"/>
      <c r="I22" s="115"/>
      <c r="J22" s="105">
        <f t="shared" si="5"/>
        <v>0</v>
      </c>
      <c r="K22" s="135"/>
      <c r="L22" s="133" t="str">
        <f t="shared" si="0"/>
        <v/>
      </c>
      <c r="M22" s="130" t="str">
        <f t="shared" si="1"/>
        <v>//</v>
      </c>
      <c r="N22" s="114"/>
      <c r="O22" s="114"/>
      <c r="P22" s="115"/>
      <c r="Q22" s="109"/>
      <c r="R22" s="148"/>
      <c r="S22" s="148"/>
      <c r="T22" s="148"/>
      <c r="U22" s="148"/>
      <c r="V22" s="148"/>
      <c r="W22" s="148"/>
      <c r="X22" s="131"/>
      <c r="Y22" s="148"/>
      <c r="Z22" s="147"/>
      <c r="AA22" s="148"/>
      <c r="AB22" s="131"/>
      <c r="AC22" s="148"/>
      <c r="AD22" s="148"/>
      <c r="AE22" s="131"/>
      <c r="AF22" s="127"/>
      <c r="AG22" s="131"/>
      <c r="AH22" s="131"/>
      <c r="AI22" s="148"/>
      <c r="AJ22" s="148"/>
      <c r="AK22" s="148"/>
      <c r="AL22" s="148"/>
      <c r="AM22" s="148"/>
      <c r="AN22" s="148"/>
      <c r="AO22" s="148"/>
      <c r="AP22" s="148"/>
      <c r="AQ22" s="148"/>
      <c r="AR22" s="148"/>
      <c r="AS22" s="148"/>
      <c r="AT22" s="148"/>
      <c r="AU22" s="148"/>
      <c r="AV22" s="148"/>
      <c r="AW22" s="148"/>
      <c r="AX22" s="148"/>
      <c r="AY22" s="148"/>
      <c r="AZ22" s="148"/>
      <c r="BA22" s="148"/>
      <c r="BB22" s="126" t="str">
        <f t="shared" si="9"/>
        <v/>
      </c>
      <c r="BC22" s="128">
        <f t="shared" ca="1" si="8"/>
        <v>8</v>
      </c>
      <c r="BD22" s="40" t="str">
        <f t="shared" si="6"/>
        <v/>
      </c>
    </row>
    <row r="23" spans="2:56" ht="18" customHeight="1">
      <c r="B23" s="42" t="str">
        <f>IF(F23&lt;&gt;"",人事封面!$B$2,"")</f>
        <v/>
      </c>
      <c r="C23" s="39" t="str">
        <f t="shared" si="7"/>
        <v/>
      </c>
      <c r="D23" s="111"/>
      <c r="E23" s="110"/>
      <c r="F23" s="108"/>
      <c r="G23" s="115"/>
      <c r="H23" s="115"/>
      <c r="I23" s="115"/>
      <c r="J23" s="105">
        <f t="shared" si="5"/>
        <v>0</v>
      </c>
      <c r="K23" s="135"/>
      <c r="L23" s="133" t="str">
        <f t="shared" si="0"/>
        <v/>
      </c>
      <c r="M23" s="130" t="str">
        <f t="shared" si="1"/>
        <v>//</v>
      </c>
      <c r="N23" s="114"/>
      <c r="O23" s="114"/>
      <c r="P23" s="115"/>
      <c r="Q23" s="109"/>
      <c r="R23" s="148"/>
      <c r="S23" s="148"/>
      <c r="T23" s="148"/>
      <c r="U23" s="148"/>
      <c r="V23" s="148"/>
      <c r="W23" s="148"/>
      <c r="X23" s="131"/>
      <c r="Y23" s="148"/>
      <c r="Z23" s="147"/>
      <c r="AA23" s="148"/>
      <c r="AB23" s="131"/>
      <c r="AC23" s="148"/>
      <c r="AD23" s="148"/>
      <c r="AE23" s="131"/>
      <c r="AF23" s="127"/>
      <c r="AG23" s="131"/>
      <c r="AH23" s="131"/>
      <c r="AI23" s="148"/>
      <c r="AJ23" s="148"/>
      <c r="AK23" s="148"/>
      <c r="AL23" s="148"/>
      <c r="AM23" s="148"/>
      <c r="AN23" s="148"/>
      <c r="AO23" s="148"/>
      <c r="AP23" s="148"/>
      <c r="AQ23" s="148"/>
      <c r="AR23" s="148"/>
      <c r="AS23" s="148"/>
      <c r="AT23" s="148"/>
      <c r="AU23" s="148"/>
      <c r="AV23" s="148"/>
      <c r="AW23" s="148"/>
      <c r="AX23" s="148"/>
      <c r="AY23" s="148"/>
      <c r="AZ23" s="148"/>
      <c r="BA23" s="148"/>
      <c r="BB23" s="126" t="str">
        <f t="shared" si="9"/>
        <v/>
      </c>
      <c r="BC23" s="128">
        <f t="shared" ca="1" si="8"/>
        <v>8</v>
      </c>
      <c r="BD23" s="40" t="str">
        <f t="shared" si="6"/>
        <v/>
      </c>
    </row>
    <row r="24" spans="2:56" ht="18" customHeight="1">
      <c r="B24" s="42" t="str">
        <f>IF(F24&lt;&gt;"",人事封面!$B$2,"")</f>
        <v/>
      </c>
      <c r="C24" s="39" t="str">
        <f t="shared" si="7"/>
        <v/>
      </c>
      <c r="D24" s="111"/>
      <c r="E24" s="110"/>
      <c r="F24" s="108"/>
      <c r="G24" s="115"/>
      <c r="H24" s="115"/>
      <c r="I24" s="115"/>
      <c r="J24" s="105">
        <f t="shared" si="5"/>
        <v>0</v>
      </c>
      <c r="K24" s="135"/>
      <c r="L24" s="133" t="str">
        <f t="shared" si="0"/>
        <v/>
      </c>
      <c r="M24" s="130" t="str">
        <f t="shared" si="1"/>
        <v>//</v>
      </c>
      <c r="N24" s="114"/>
      <c r="O24" s="114"/>
      <c r="P24" s="115"/>
      <c r="Q24" s="109"/>
      <c r="R24" s="148"/>
      <c r="S24" s="148"/>
      <c r="T24" s="148"/>
      <c r="U24" s="148"/>
      <c r="V24" s="148"/>
      <c r="W24" s="148"/>
      <c r="X24" s="131"/>
      <c r="Y24" s="148"/>
      <c r="Z24" s="147"/>
      <c r="AA24" s="148"/>
      <c r="AB24" s="131"/>
      <c r="AC24" s="148"/>
      <c r="AD24" s="148"/>
      <c r="AE24" s="131"/>
      <c r="AF24" s="127"/>
      <c r="AG24" s="131"/>
      <c r="AH24" s="131"/>
      <c r="AI24" s="148"/>
      <c r="AJ24" s="148"/>
      <c r="AK24" s="148"/>
      <c r="AL24" s="148"/>
      <c r="AM24" s="148"/>
      <c r="AN24" s="148"/>
      <c r="AO24" s="148"/>
      <c r="AP24" s="148"/>
      <c r="AQ24" s="148"/>
      <c r="AR24" s="148"/>
      <c r="AS24" s="148"/>
      <c r="AT24" s="148"/>
      <c r="AU24" s="148"/>
      <c r="AV24" s="148"/>
      <c r="AW24" s="148"/>
      <c r="AX24" s="148"/>
      <c r="AY24" s="148"/>
      <c r="AZ24" s="148"/>
      <c r="BA24" s="148"/>
      <c r="BB24" s="126" t="str">
        <f t="shared" si="9"/>
        <v/>
      </c>
      <c r="BC24" s="128">
        <f t="shared" ca="1" si="8"/>
        <v>8</v>
      </c>
      <c r="BD24" s="40" t="str">
        <f t="shared" si="6"/>
        <v/>
      </c>
    </row>
    <row r="25" spans="2:56" ht="18" customHeight="1">
      <c r="B25" s="42" t="str">
        <f>IF(F25&lt;&gt;"",人事封面!$B$2,"")</f>
        <v/>
      </c>
      <c r="C25" s="39" t="str">
        <f t="shared" si="7"/>
        <v/>
      </c>
      <c r="D25" s="111"/>
      <c r="E25" s="110"/>
      <c r="F25" s="108"/>
      <c r="G25" s="115"/>
      <c r="H25" s="115"/>
      <c r="I25" s="115"/>
      <c r="J25" s="105">
        <f t="shared" si="5"/>
        <v>0</v>
      </c>
      <c r="K25" s="135"/>
      <c r="L25" s="133" t="str">
        <f t="shared" si="0"/>
        <v/>
      </c>
      <c r="M25" s="130" t="str">
        <f t="shared" si="1"/>
        <v>//</v>
      </c>
      <c r="N25" s="114"/>
      <c r="O25" s="114"/>
      <c r="P25" s="115"/>
      <c r="Q25" s="109"/>
      <c r="R25" s="148"/>
      <c r="S25" s="148"/>
      <c r="T25" s="148"/>
      <c r="U25" s="148"/>
      <c r="V25" s="148"/>
      <c r="W25" s="148"/>
      <c r="X25" s="131"/>
      <c r="Y25" s="148"/>
      <c r="Z25" s="147"/>
      <c r="AA25" s="148"/>
      <c r="AB25" s="131"/>
      <c r="AC25" s="148"/>
      <c r="AD25" s="148"/>
      <c r="AE25" s="131"/>
      <c r="AF25" s="127"/>
      <c r="AG25" s="131"/>
      <c r="AH25" s="131"/>
      <c r="AI25" s="148"/>
      <c r="AJ25" s="148"/>
      <c r="AK25" s="148"/>
      <c r="AL25" s="148"/>
      <c r="AM25" s="148"/>
      <c r="AN25" s="148"/>
      <c r="AO25" s="148"/>
      <c r="AP25" s="148"/>
      <c r="AQ25" s="148"/>
      <c r="AR25" s="148"/>
      <c r="AS25" s="148"/>
      <c r="AT25" s="148"/>
      <c r="AU25" s="148"/>
      <c r="AV25" s="148"/>
      <c r="AW25" s="148"/>
      <c r="AX25" s="148"/>
      <c r="AY25" s="148"/>
      <c r="AZ25" s="148"/>
      <c r="BA25" s="148"/>
      <c r="BB25" s="126" t="str">
        <f t="shared" si="9"/>
        <v/>
      </c>
      <c r="BC25" s="128">
        <f t="shared" ca="1" si="8"/>
        <v>8</v>
      </c>
      <c r="BD25" s="40" t="str">
        <f t="shared" si="6"/>
        <v/>
      </c>
    </row>
    <row r="26" spans="2:56" ht="18" customHeight="1">
      <c r="B26" s="42" t="str">
        <f>IF(F26&lt;&gt;"",人事封面!$B$2,"")</f>
        <v/>
      </c>
      <c r="C26" s="39" t="str">
        <f t="shared" si="7"/>
        <v/>
      </c>
      <c r="D26" s="111"/>
      <c r="E26" s="110"/>
      <c r="F26" s="108"/>
      <c r="G26" s="115"/>
      <c r="H26" s="115"/>
      <c r="I26" s="115"/>
      <c r="J26" s="105">
        <f t="shared" si="5"/>
        <v>0</v>
      </c>
      <c r="K26" s="135"/>
      <c r="L26" s="133" t="str">
        <f t="shared" si="0"/>
        <v/>
      </c>
      <c r="M26" s="130" t="str">
        <f t="shared" si="1"/>
        <v>//</v>
      </c>
      <c r="N26" s="114"/>
      <c r="O26" s="114"/>
      <c r="P26" s="115"/>
      <c r="Q26" s="109"/>
      <c r="R26" s="148"/>
      <c r="S26" s="148"/>
      <c r="T26" s="148"/>
      <c r="U26" s="148"/>
      <c r="V26" s="148"/>
      <c r="W26" s="148"/>
      <c r="X26" s="131"/>
      <c r="Y26" s="148"/>
      <c r="Z26" s="147"/>
      <c r="AA26" s="148"/>
      <c r="AB26" s="131"/>
      <c r="AC26" s="148"/>
      <c r="AD26" s="148"/>
      <c r="AE26" s="131"/>
      <c r="AF26" s="127"/>
      <c r="AG26" s="131"/>
      <c r="AH26" s="131"/>
      <c r="AI26" s="148"/>
      <c r="AJ26" s="148"/>
      <c r="AK26" s="148"/>
      <c r="AL26" s="148"/>
      <c r="AM26" s="148"/>
      <c r="AN26" s="148"/>
      <c r="AO26" s="148"/>
      <c r="AP26" s="148"/>
      <c r="AQ26" s="148"/>
      <c r="AR26" s="148"/>
      <c r="AS26" s="148"/>
      <c r="AT26" s="148"/>
      <c r="AU26" s="148"/>
      <c r="AV26" s="148"/>
      <c r="AW26" s="148"/>
      <c r="AX26" s="148"/>
      <c r="AY26" s="148"/>
      <c r="AZ26" s="148"/>
      <c r="BA26" s="148"/>
      <c r="BB26" s="126" t="str">
        <f t="shared" si="9"/>
        <v/>
      </c>
      <c r="BC26" s="128">
        <f t="shared" ca="1" si="8"/>
        <v>8</v>
      </c>
      <c r="BD26" s="40" t="str">
        <f t="shared" si="6"/>
        <v/>
      </c>
    </row>
    <row r="27" spans="2:56" ht="18" customHeight="1">
      <c r="B27" s="42" t="str">
        <f>IF(F27&lt;&gt;"",人事封面!$B$2,"")</f>
        <v/>
      </c>
      <c r="C27" s="39" t="str">
        <f t="shared" si="7"/>
        <v/>
      </c>
      <c r="D27" s="111"/>
      <c r="E27" s="110"/>
      <c r="F27" s="108"/>
      <c r="G27" s="115"/>
      <c r="H27" s="115"/>
      <c r="I27" s="115"/>
      <c r="J27" s="105">
        <f t="shared" si="5"/>
        <v>0</v>
      </c>
      <c r="K27" s="135"/>
      <c r="L27" s="133" t="str">
        <f t="shared" si="0"/>
        <v/>
      </c>
      <c r="M27" s="130" t="str">
        <f t="shared" si="1"/>
        <v>//</v>
      </c>
      <c r="N27" s="114"/>
      <c r="O27" s="114"/>
      <c r="P27" s="115"/>
      <c r="Q27" s="109"/>
      <c r="R27" s="148"/>
      <c r="S27" s="148"/>
      <c r="T27" s="148"/>
      <c r="U27" s="148"/>
      <c r="V27" s="148"/>
      <c r="W27" s="148"/>
      <c r="X27" s="131"/>
      <c r="Y27" s="148"/>
      <c r="Z27" s="147"/>
      <c r="AA27" s="148"/>
      <c r="AB27" s="131"/>
      <c r="AC27" s="148"/>
      <c r="AD27" s="148"/>
      <c r="AE27" s="131"/>
      <c r="AF27" s="127"/>
      <c r="AG27" s="131"/>
      <c r="AH27" s="131"/>
      <c r="AI27" s="148"/>
      <c r="AJ27" s="148"/>
      <c r="AK27" s="148"/>
      <c r="AL27" s="148"/>
      <c r="AM27" s="148"/>
      <c r="AN27" s="148"/>
      <c r="AO27" s="148"/>
      <c r="AP27" s="148"/>
      <c r="AQ27" s="148"/>
      <c r="AR27" s="148"/>
      <c r="AS27" s="148"/>
      <c r="AT27" s="148"/>
      <c r="AU27" s="148"/>
      <c r="AV27" s="148"/>
      <c r="AW27" s="148"/>
      <c r="AX27" s="148"/>
      <c r="AY27" s="148"/>
      <c r="AZ27" s="148"/>
      <c r="BA27" s="148"/>
      <c r="BB27" s="126" t="str">
        <f t="shared" si="9"/>
        <v/>
      </c>
      <c r="BC27" s="128">
        <f t="shared" ca="1" si="8"/>
        <v>8</v>
      </c>
      <c r="BD27" s="40" t="str">
        <f t="shared" si="6"/>
        <v/>
      </c>
    </row>
    <row r="28" spans="2:56" ht="18" customHeight="1">
      <c r="B28" s="42" t="str">
        <f>IF(F28&lt;&gt;"",人事封面!$B$2,"")</f>
        <v/>
      </c>
      <c r="C28" s="39" t="str">
        <f t="shared" si="7"/>
        <v/>
      </c>
      <c r="D28" s="111"/>
      <c r="E28" s="110"/>
      <c r="F28" s="108"/>
      <c r="G28" s="115"/>
      <c r="H28" s="115"/>
      <c r="I28" s="115"/>
      <c r="J28" s="105">
        <f t="shared" si="5"/>
        <v>0</v>
      </c>
      <c r="K28" s="135"/>
      <c r="L28" s="133" t="str">
        <f t="shared" si="0"/>
        <v/>
      </c>
      <c r="M28" s="130" t="str">
        <f t="shared" si="1"/>
        <v>//</v>
      </c>
      <c r="N28" s="114"/>
      <c r="O28" s="114"/>
      <c r="P28" s="115"/>
      <c r="Q28" s="109"/>
      <c r="R28" s="148"/>
      <c r="S28" s="148"/>
      <c r="T28" s="148"/>
      <c r="U28" s="148"/>
      <c r="V28" s="148"/>
      <c r="W28" s="148"/>
      <c r="X28" s="131"/>
      <c r="Y28" s="148"/>
      <c r="Z28" s="147"/>
      <c r="AA28" s="148"/>
      <c r="AB28" s="131"/>
      <c r="AC28" s="148"/>
      <c r="AD28" s="148"/>
      <c r="AE28" s="131"/>
      <c r="AF28" s="127"/>
      <c r="AG28" s="131"/>
      <c r="AH28" s="131"/>
      <c r="AI28" s="148"/>
      <c r="AJ28" s="148"/>
      <c r="AK28" s="148"/>
      <c r="AL28" s="148"/>
      <c r="AM28" s="148"/>
      <c r="AN28" s="148"/>
      <c r="AO28" s="148"/>
      <c r="AP28" s="148"/>
      <c r="AQ28" s="148"/>
      <c r="AR28" s="148"/>
      <c r="AS28" s="148"/>
      <c r="AT28" s="148"/>
      <c r="AU28" s="148"/>
      <c r="AV28" s="148"/>
      <c r="AW28" s="148"/>
      <c r="AX28" s="148"/>
      <c r="AY28" s="148"/>
      <c r="AZ28" s="148"/>
      <c r="BA28" s="148"/>
      <c r="BB28" s="126" t="str">
        <f t="shared" si="9"/>
        <v/>
      </c>
      <c r="BC28" s="128">
        <f t="shared" ca="1" si="8"/>
        <v>8</v>
      </c>
      <c r="BD28" s="40" t="str">
        <f t="shared" si="6"/>
        <v/>
      </c>
    </row>
    <row r="29" spans="2:56" ht="18" customHeight="1">
      <c r="B29" s="42" t="str">
        <f>IF(F29&lt;&gt;"",人事封面!$B$2,"")</f>
        <v/>
      </c>
      <c r="C29" s="39" t="str">
        <f t="shared" si="7"/>
        <v/>
      </c>
      <c r="D29" s="111"/>
      <c r="E29" s="110"/>
      <c r="F29" s="108"/>
      <c r="G29" s="115"/>
      <c r="H29" s="115"/>
      <c r="I29" s="115"/>
      <c r="J29" s="105">
        <f t="shared" si="5"/>
        <v>0</v>
      </c>
      <c r="K29" s="135"/>
      <c r="L29" s="133" t="str">
        <f t="shared" si="0"/>
        <v/>
      </c>
      <c r="M29" s="130" t="str">
        <f t="shared" si="1"/>
        <v>//</v>
      </c>
      <c r="N29" s="114"/>
      <c r="O29" s="114"/>
      <c r="P29" s="115"/>
      <c r="Q29" s="109"/>
      <c r="R29" s="148"/>
      <c r="S29" s="148"/>
      <c r="T29" s="148"/>
      <c r="U29" s="148"/>
      <c r="V29" s="148"/>
      <c r="W29" s="148"/>
      <c r="X29" s="131"/>
      <c r="Y29" s="148"/>
      <c r="Z29" s="147"/>
      <c r="AA29" s="148"/>
      <c r="AB29" s="131"/>
      <c r="AC29" s="148"/>
      <c r="AD29" s="148"/>
      <c r="AE29" s="131"/>
      <c r="AF29" s="127"/>
      <c r="AG29" s="131"/>
      <c r="AH29" s="131"/>
      <c r="AI29" s="148"/>
      <c r="AJ29" s="148"/>
      <c r="AK29" s="148"/>
      <c r="AL29" s="148"/>
      <c r="AM29" s="148"/>
      <c r="AN29" s="148"/>
      <c r="AO29" s="148"/>
      <c r="AP29" s="148"/>
      <c r="AQ29" s="148"/>
      <c r="AR29" s="148"/>
      <c r="AS29" s="148"/>
      <c r="AT29" s="148"/>
      <c r="AU29" s="148"/>
      <c r="AV29" s="148"/>
      <c r="AW29" s="148"/>
      <c r="AX29" s="148"/>
      <c r="AY29" s="148"/>
      <c r="AZ29" s="148"/>
      <c r="BA29" s="148"/>
      <c r="BB29" s="126" t="str">
        <f t="shared" si="9"/>
        <v/>
      </c>
      <c r="BC29" s="128">
        <f t="shared" ca="1" si="8"/>
        <v>8</v>
      </c>
      <c r="BD29" s="40" t="str">
        <f t="shared" si="6"/>
        <v/>
      </c>
    </row>
    <row r="30" spans="2:56" ht="18" customHeight="1">
      <c r="B30" s="42" t="str">
        <f>IF(F30&lt;&gt;"",人事封面!$B$2,"")</f>
        <v/>
      </c>
      <c r="C30" s="39" t="str">
        <f t="shared" si="7"/>
        <v/>
      </c>
      <c r="D30" s="111"/>
      <c r="E30" s="110"/>
      <c r="F30" s="108"/>
      <c r="G30" s="115"/>
      <c r="H30" s="115"/>
      <c r="I30" s="115"/>
      <c r="J30" s="105">
        <f t="shared" si="5"/>
        <v>0</v>
      </c>
      <c r="K30" s="135"/>
      <c r="L30" s="133" t="str">
        <f t="shared" si="0"/>
        <v/>
      </c>
      <c r="M30" s="130" t="str">
        <f t="shared" si="1"/>
        <v>//</v>
      </c>
      <c r="N30" s="114"/>
      <c r="O30" s="114"/>
      <c r="P30" s="115"/>
      <c r="Q30" s="109"/>
      <c r="R30" s="148"/>
      <c r="S30" s="148"/>
      <c r="T30" s="148"/>
      <c r="U30" s="148"/>
      <c r="V30" s="148"/>
      <c r="W30" s="148"/>
      <c r="X30" s="131"/>
      <c r="Y30" s="148"/>
      <c r="Z30" s="147"/>
      <c r="AA30" s="148"/>
      <c r="AB30" s="131"/>
      <c r="AC30" s="148"/>
      <c r="AD30" s="148"/>
      <c r="AE30" s="131"/>
      <c r="AF30" s="127"/>
      <c r="AG30" s="131"/>
      <c r="AH30" s="131"/>
      <c r="AI30" s="148"/>
      <c r="AJ30" s="148"/>
      <c r="AK30" s="148"/>
      <c r="AL30" s="148"/>
      <c r="AM30" s="148"/>
      <c r="AN30" s="148"/>
      <c r="AO30" s="148"/>
      <c r="AP30" s="148"/>
      <c r="AQ30" s="148"/>
      <c r="AR30" s="148"/>
      <c r="AS30" s="148"/>
      <c r="AT30" s="148"/>
      <c r="AU30" s="148"/>
      <c r="AV30" s="148"/>
      <c r="AW30" s="148"/>
      <c r="AX30" s="148"/>
      <c r="AY30" s="148"/>
      <c r="AZ30" s="148"/>
      <c r="BA30" s="148"/>
      <c r="BB30" s="126" t="str">
        <f t="shared" si="9"/>
        <v/>
      </c>
      <c r="BC30" s="128">
        <f t="shared" ca="1" si="8"/>
        <v>8</v>
      </c>
      <c r="BD30" s="40" t="str">
        <f t="shared" si="6"/>
        <v/>
      </c>
    </row>
  </sheetData>
  <sheetProtection password="CC21" sheet="1" autoFilter="0" pivotTables="0"/>
  <protectedRanges>
    <protectedRange sqref="AT1:AT1048576" name="区域9"/>
    <protectedRange sqref="AE1:AE1048576" name="区域7"/>
    <protectedRange sqref="K1:K1048576" name="区域5"/>
    <protectedRange sqref="G1:G1048576" name="区域3"/>
    <protectedRange sqref="D1:D1048576" name="区域1"/>
    <protectedRange sqref="F1:F1048576" name="区域2"/>
    <protectedRange sqref="I1:I1048576" name="区域4"/>
    <protectedRange sqref="Q1:Q1048576" name="区域6"/>
    <protectedRange sqref="AS1:AS1048576" name="区域8"/>
  </protectedRanges>
  <autoFilter ref="B2:BD30"/>
  <mergeCells count="1">
    <mergeCell ref="B1:AT1"/>
  </mergeCells>
  <phoneticPr fontId="8" type="noConversion"/>
  <conditionalFormatting sqref="AQ3:AQ15 AG3:AH30 AD4:AE9 T6:T7 V6:X7 R6:R7 Z6:AB7 AD10:AD15 AE10:AE30 AB3:AB5 AB8:AB30 X3:X5 X8:X30 R3:W3 Y3:AA3 AC3:AE3 M3:M30 H7:I7 AJ7:AP7 I18 I6 I8 I16 H4:I5 AE3:AE7 I10:I14 K3:K30">
    <cfRule type="cellIs" priority="12" stopIfTrue="1" operator="between">
      <formula>1</formula>
      <formula>24</formula>
    </cfRule>
  </conditionalFormatting>
  <conditionalFormatting sqref="AE3">
    <cfRule type="cellIs" priority="5" stopIfTrue="1" operator="between">
      <formula>1</formula>
      <formula>24</formula>
    </cfRule>
  </conditionalFormatting>
  <conditionalFormatting sqref="AE4:AE5">
    <cfRule type="cellIs" priority="4" stopIfTrue="1" operator="between">
      <formula>1</formula>
      <formula>24</formula>
    </cfRule>
  </conditionalFormatting>
  <conditionalFormatting sqref="AE6">
    <cfRule type="cellIs" priority="3" stopIfTrue="1" operator="between">
      <formula>1</formula>
      <formula>24</formula>
    </cfRule>
  </conditionalFormatting>
  <conditionalFormatting sqref="AE7">
    <cfRule type="cellIs" priority="2" stopIfTrue="1" operator="between">
      <formula>1</formula>
      <formula>24</formula>
    </cfRule>
  </conditionalFormatting>
  <conditionalFormatting sqref="AE9">
    <cfRule type="cellIs" priority="1" stopIfTrue="1" operator="between">
      <formula>1</formula>
      <formula>24</formula>
    </cfRule>
  </conditionalFormatting>
  <dataValidations count="8">
    <dataValidation type="list" allowBlank="1" showInputMessage="1" showErrorMessage="1" sqref="D3:D30">
      <formula1>在职状态</formula1>
    </dataValidation>
    <dataValidation type="list" allowBlank="1" showInputMessage="1" showErrorMessage="1" sqref="K3:K30">
      <formula1>职位</formula1>
    </dataValidation>
    <dataValidation type="list" allowBlank="1" showInputMessage="1" showErrorMessage="1" sqref="I3:I30">
      <formula1>岗位类型</formula1>
    </dataValidation>
    <dataValidation type="list" allowBlank="1" showInputMessage="1" showErrorMessage="1" sqref="H3:H30">
      <formula1>二级部门</formula1>
    </dataValidation>
    <dataValidation type="list" allowBlank="1" showInputMessage="1" showErrorMessage="1" sqref="G3:G30">
      <formula1>部门</formula1>
    </dataValidation>
    <dataValidation type="list" allowBlank="1" showInputMessage="1" showErrorMessage="1" sqref="P3:P30">
      <formula1>"本地非农业户口,本地农业户口,外地非农业户口,外地农业户口"</formula1>
    </dataValidation>
    <dataValidation type="list" allowBlank="1" showInputMessage="1" showErrorMessage="1" sqref="O3:O30">
      <formula1>"是,否"</formula1>
    </dataValidation>
    <dataValidation type="list" allowBlank="1" showInputMessage="1" showErrorMessage="1" sqref="N3:N9 N14:N30">
      <formula1>"已,未"</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5.xml><?xml version="1.0" encoding="utf-8"?>
<worksheet xmlns="http://schemas.openxmlformats.org/spreadsheetml/2006/main" xmlns:r="http://schemas.openxmlformats.org/officeDocument/2006/relationships">
  <dimension ref="A2:L2"/>
  <sheetViews>
    <sheetView workbookViewId="0">
      <selection activeCell="D25" sqref="D25"/>
    </sheetView>
  </sheetViews>
  <sheetFormatPr defaultRowHeight="14.25"/>
  <cols>
    <col min="1" max="1" width="11" bestFit="1" customWidth="1"/>
    <col min="2" max="2" width="8" bestFit="1" customWidth="1"/>
    <col min="3" max="3" width="11.625" bestFit="1" customWidth="1"/>
    <col min="4" max="8" width="8" bestFit="1" customWidth="1"/>
    <col min="9" max="9" width="6.375" bestFit="1" customWidth="1"/>
    <col min="10" max="11" width="8" bestFit="1" customWidth="1"/>
    <col min="12" max="12" width="6.375" bestFit="1" customWidth="1"/>
  </cols>
  <sheetData>
    <row r="2" spans="1:12">
      <c r="A2" s="70" t="s">
        <v>256</v>
      </c>
      <c r="B2" s="71" t="s">
        <v>257</v>
      </c>
      <c r="C2" s="72" t="s">
        <v>258</v>
      </c>
      <c r="D2" s="73" t="s">
        <v>259</v>
      </c>
      <c r="E2" s="71" t="s">
        <v>260</v>
      </c>
      <c r="F2" s="73" t="s">
        <v>261</v>
      </c>
      <c r="G2" s="73" t="s">
        <v>262</v>
      </c>
      <c r="H2" s="73" t="s">
        <v>263</v>
      </c>
      <c r="I2" s="71" t="s">
        <v>264</v>
      </c>
      <c r="J2" s="71" t="s">
        <v>265</v>
      </c>
      <c r="K2" s="73" t="s">
        <v>266</v>
      </c>
      <c r="L2" s="74" t="s">
        <v>267</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K102"/>
  <sheetViews>
    <sheetView tabSelected="1" workbookViewId="0">
      <pane xSplit="10" ySplit="4" topLeftCell="K5" activePane="bottomRight" state="frozen"/>
      <selection pane="topRight" activeCell="J1" sqref="J1"/>
      <selection pane="bottomLeft" activeCell="A4" sqref="A4"/>
      <selection pane="bottomRight" activeCell="R10" sqref="R10"/>
    </sheetView>
  </sheetViews>
  <sheetFormatPr defaultColWidth="3.875" defaultRowHeight="18" customHeight="1"/>
  <cols>
    <col min="1" max="1" width="3.875" style="117"/>
    <col min="2" max="2" width="6.625" style="117" customWidth="1"/>
    <col min="3" max="3" width="3.25" style="117" bestFit="1" customWidth="1"/>
    <col min="4" max="4" width="7.25" style="106" bestFit="1" customWidth="1"/>
    <col min="5" max="5" width="9" style="117" bestFit="1" customWidth="1"/>
    <col min="6" max="6" width="6" style="106" bestFit="1" customWidth="1"/>
    <col min="7" max="7" width="7.625" style="106" customWidth="1"/>
    <col min="8" max="8" width="5" style="106" bestFit="1" customWidth="1"/>
    <col min="9" max="9" width="5" style="129" bestFit="1" customWidth="1"/>
    <col min="10" max="10" width="4.375" style="106"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10" style="117" bestFit="1" customWidth="1"/>
    <col min="19" max="19" width="25.625" style="117" customWidth="1"/>
    <col min="20" max="20" width="9.875" style="117" customWidth="1"/>
    <col min="21" max="21" width="5" style="106" bestFit="1" customWidth="1"/>
    <col min="22" max="22" width="13.625" style="106" customWidth="1"/>
    <col min="23" max="23" width="9.375" style="117" customWidth="1"/>
    <col min="24" max="24" width="9.25" style="117" bestFit="1" customWidth="1"/>
    <col min="25" max="25" width="5" style="106" bestFit="1" customWidth="1"/>
    <col min="26" max="26" width="9.625" style="146" customWidth="1"/>
    <col min="27" max="27" width="9" style="117" customWidth="1"/>
    <col min="28" max="28" width="9" style="106" bestFit="1" customWidth="1"/>
    <col min="29" max="29" width="16.375" style="106" bestFit="1" customWidth="1"/>
    <col min="30" max="30" width="10.125" style="129" customWidth="1"/>
    <col min="31" max="31" width="9.25" style="117" bestFit="1" customWidth="1"/>
    <col min="32" max="32" width="6" style="117" bestFit="1" customWidth="1"/>
    <col min="33" max="33" width="9.25" style="117" bestFit="1" customWidth="1"/>
    <col min="34" max="34" width="9.5" style="117" bestFit="1" customWidth="1"/>
    <col min="35" max="35" width="25.5" style="117" bestFit="1" customWidth="1"/>
    <col min="36" max="36" width="7.375" style="117" customWidth="1"/>
    <col min="37" max="37" width="5.375" style="117" customWidth="1"/>
    <col min="38" max="38" width="19.75" style="117" bestFit="1" customWidth="1"/>
    <col min="39" max="40" width="6.375" style="117" customWidth="1"/>
    <col min="41" max="42" width="8" style="117" customWidth="1"/>
    <col min="43" max="43" width="11" style="117" customWidth="1"/>
    <col min="44" max="44" width="10.25" style="117" bestFit="1" customWidth="1"/>
    <col min="45" max="45" width="18" style="117" bestFit="1" customWidth="1"/>
    <col min="46" max="46" width="19" style="117" bestFit="1" customWidth="1"/>
    <col min="47" max="47" width="17.75" style="117" customWidth="1"/>
    <col min="48" max="49" width="8.5" style="117" customWidth="1"/>
    <col min="50" max="50" width="8.62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16384" width="3.875" style="117"/>
  </cols>
  <sheetData>
    <row r="1" spans="1:63" ht="31.5" customHeight="1">
      <c r="B1" s="246" t="str">
        <f>人事封面!B3&amp;人事封面!B4&amp;人事封面!B2&amp;"月末在职人事明细档案"</f>
        <v>2017年8月天府路月末在职人事明细档案</v>
      </c>
      <c r="C1" s="246"/>
      <c r="D1" s="246"/>
      <c r="E1" s="246"/>
      <c r="F1" s="246"/>
      <c r="G1" s="246"/>
      <c r="H1" s="246"/>
      <c r="I1" s="246"/>
      <c r="J1" s="246"/>
      <c r="K1" s="246"/>
      <c r="L1" s="246"/>
      <c r="M1" s="246"/>
      <c r="N1" s="246"/>
      <c r="O1" s="246"/>
      <c r="P1" s="246"/>
      <c r="Q1" s="246"/>
      <c r="R1" s="246"/>
      <c r="S1" s="246"/>
      <c r="T1" s="246"/>
    </row>
    <row r="2" spans="1:63" s="99" customFormat="1" ht="28.5" customHeight="1">
      <c r="A2" s="125"/>
      <c r="B2" s="118" t="s">
        <v>208</v>
      </c>
      <c r="C2" s="118" t="s">
        <v>95</v>
      </c>
      <c r="D2" s="102" t="s">
        <v>115</v>
      </c>
      <c r="E2" s="119" t="s">
        <v>116</v>
      </c>
      <c r="F2" s="122" t="s">
        <v>117</v>
      </c>
      <c r="G2" s="122" t="s">
        <v>97</v>
      </c>
      <c r="H2" s="122" t="s">
        <v>324</v>
      </c>
      <c r="I2" s="122" t="s">
        <v>329</v>
      </c>
      <c r="J2" s="102" t="s">
        <v>330</v>
      </c>
      <c r="K2" s="122" t="s">
        <v>98</v>
      </c>
      <c r="L2" s="102" t="s">
        <v>99</v>
      </c>
      <c r="M2" s="102" t="s">
        <v>106</v>
      </c>
      <c r="N2" s="120" t="s">
        <v>119</v>
      </c>
      <c r="O2" s="120" t="s">
        <v>120</v>
      </c>
      <c r="P2" s="120" t="s">
        <v>121</v>
      </c>
      <c r="Q2" s="122" t="s">
        <v>118</v>
      </c>
      <c r="R2" s="120" t="s">
        <v>104</v>
      </c>
      <c r="S2" s="120" t="s">
        <v>122</v>
      </c>
      <c r="T2" s="121" t="s">
        <v>123</v>
      </c>
      <c r="U2" s="120" t="s">
        <v>124</v>
      </c>
      <c r="V2" s="120" t="s">
        <v>125</v>
      </c>
      <c r="W2" s="120" t="s">
        <v>126</v>
      </c>
      <c r="X2" s="102" t="s">
        <v>127</v>
      </c>
      <c r="Y2" s="122" t="s">
        <v>107</v>
      </c>
      <c r="Z2" s="120" t="s">
        <v>128</v>
      </c>
      <c r="AA2" s="120" t="s">
        <v>129</v>
      </c>
      <c r="AB2" s="122" t="s">
        <v>130</v>
      </c>
      <c r="AC2" s="120" t="s">
        <v>131</v>
      </c>
      <c r="AD2" s="120" t="s">
        <v>132</v>
      </c>
      <c r="AE2" s="122" t="s">
        <v>108</v>
      </c>
      <c r="AF2" s="102" t="s">
        <v>210</v>
      </c>
      <c r="AG2" s="123" t="s">
        <v>133</v>
      </c>
      <c r="AH2" s="123" t="s">
        <v>134</v>
      </c>
      <c r="AI2" s="123" t="s">
        <v>333</v>
      </c>
      <c r="AJ2" s="123" t="s">
        <v>135</v>
      </c>
      <c r="AK2" s="123" t="s">
        <v>136</v>
      </c>
      <c r="AL2" s="121" t="s">
        <v>137</v>
      </c>
      <c r="AM2" s="141" t="s">
        <v>325</v>
      </c>
      <c r="AN2" s="140" t="s">
        <v>326</v>
      </c>
      <c r="AO2" s="140" t="s">
        <v>327</v>
      </c>
      <c r="AP2" s="142" t="s">
        <v>328</v>
      </c>
      <c r="AQ2" s="124" t="s">
        <v>110</v>
      </c>
      <c r="AR2" s="120" t="s">
        <v>138</v>
      </c>
      <c r="AS2" s="122" t="s">
        <v>212</v>
      </c>
      <c r="AT2" s="122" t="s">
        <v>213</v>
      </c>
      <c r="AU2" s="125" t="s">
        <v>214</v>
      </c>
      <c r="AV2" s="125" t="s">
        <v>368</v>
      </c>
      <c r="AW2" s="125" t="s">
        <v>369</v>
      </c>
      <c r="AX2" s="125" t="s">
        <v>370</v>
      </c>
      <c r="AY2" s="125" t="s">
        <v>332</v>
      </c>
      <c r="AZ2" s="125" t="s">
        <v>334</v>
      </c>
      <c r="BA2" s="125" t="s">
        <v>335</v>
      </c>
      <c r="BB2" s="102" t="s">
        <v>209</v>
      </c>
      <c r="BC2" s="102" t="s">
        <v>211</v>
      </c>
      <c r="BD2" s="125" t="s">
        <v>331</v>
      </c>
      <c r="BE2" s="190" t="s">
        <v>100</v>
      </c>
      <c r="BF2" s="190" t="s">
        <v>101</v>
      </c>
      <c r="BG2" s="190" t="s">
        <v>102</v>
      </c>
      <c r="BH2" s="190" t="s">
        <v>103</v>
      </c>
      <c r="BI2" s="190" t="s">
        <v>105</v>
      </c>
      <c r="BJ2" s="190" t="s">
        <v>106</v>
      </c>
      <c r="BK2" s="190" t="s">
        <v>109</v>
      </c>
    </row>
    <row r="3" spans="1:63" s="41" customFormat="1" ht="18" customHeight="1">
      <c r="A3" s="40"/>
      <c r="B3" s="42" t="str">
        <f>IF(F3&lt;&gt;"",人事封面!$B$2,"")</f>
        <v>天府路</v>
      </c>
      <c r="C3" s="39">
        <v>1</v>
      </c>
      <c r="D3" s="150" t="s">
        <v>319</v>
      </c>
      <c r="E3" s="203" t="s">
        <v>521</v>
      </c>
      <c r="F3" s="157" t="s">
        <v>414</v>
      </c>
      <c r="G3" s="198" t="s">
        <v>20</v>
      </c>
      <c r="H3" s="198"/>
      <c r="I3" s="198" t="s">
        <v>156</v>
      </c>
      <c r="J3" s="105" t="str">
        <f>D3</f>
        <v>正式期</v>
      </c>
      <c r="K3" s="199" t="s">
        <v>421</v>
      </c>
      <c r="L3" s="133" t="str">
        <f t="shared" ref="L3:L30" si="0">IF(ISERROR(IF(MOD(MID(Q3,15,3),2),"男","女")),"",IF(MOD(MID(Q3,15,3),2),"男","女"))</f>
        <v>女</v>
      </c>
      <c r="M3" s="130" t="str">
        <f>IF(K3="外教",BJ3,CONCATENATE(MID(Q3,7,4),"/",MID(Q3,11,2),"/",MID(Q3,13,2)))</f>
        <v>1982/10/12</v>
      </c>
      <c r="N3" s="204" t="s">
        <v>142</v>
      </c>
      <c r="O3" s="204" t="s">
        <v>114</v>
      </c>
      <c r="P3" s="198" t="s">
        <v>143</v>
      </c>
      <c r="Q3" s="206" t="s">
        <v>379</v>
      </c>
      <c r="R3" s="205">
        <v>18124224001</v>
      </c>
      <c r="S3" s="198" t="s">
        <v>523</v>
      </c>
      <c r="T3" s="198" t="s">
        <v>380</v>
      </c>
      <c r="U3" s="198" t="s">
        <v>433</v>
      </c>
      <c r="V3" s="198" t="s">
        <v>381</v>
      </c>
      <c r="W3" s="198" t="s">
        <v>382</v>
      </c>
      <c r="X3" s="197">
        <v>37438</v>
      </c>
      <c r="Y3" s="198" t="s">
        <v>433</v>
      </c>
      <c r="Z3" s="198" t="s">
        <v>381</v>
      </c>
      <c r="AA3" s="198" t="s">
        <v>382</v>
      </c>
      <c r="AB3" s="197">
        <v>37438</v>
      </c>
      <c r="AC3" s="136" t="s">
        <v>524</v>
      </c>
      <c r="AD3" s="198" t="s">
        <v>144</v>
      </c>
      <c r="AE3" s="197">
        <v>41355</v>
      </c>
      <c r="AF3" s="107">
        <f t="shared" ref="AF3:AF66" ca="1" si="1">DATEDIF(AE3,TODAY(),"Y")</f>
        <v>4</v>
      </c>
      <c r="AG3" s="197">
        <v>42451</v>
      </c>
      <c r="AH3" s="197">
        <v>43545</v>
      </c>
      <c r="AI3" s="207" t="s">
        <v>554</v>
      </c>
      <c r="AJ3" s="206" t="s">
        <v>384</v>
      </c>
      <c r="AK3" s="206" t="s">
        <v>366</v>
      </c>
      <c r="AL3" s="198">
        <v>13650806152</v>
      </c>
      <c r="AM3" s="198"/>
      <c r="AN3" s="198"/>
      <c r="AO3" s="198"/>
      <c r="AP3" s="198"/>
      <c r="AQ3" s="203"/>
      <c r="AR3" s="164" t="str">
        <f>IF(F3="","",VLOOKUP(F3,'6.社保申报个人明细表'!$D$2:$AM$100,7,0))</f>
        <v>27443243</v>
      </c>
      <c r="AS3" s="208" t="s">
        <v>525</v>
      </c>
      <c r="AT3" s="208"/>
      <c r="AU3" s="203" t="s">
        <v>526</v>
      </c>
      <c r="AV3" s="203" t="s">
        <v>386</v>
      </c>
      <c r="AW3" s="203">
        <v>87.5</v>
      </c>
      <c r="AX3" s="203" t="s">
        <v>387</v>
      </c>
      <c r="AY3" s="213" t="s">
        <v>6</v>
      </c>
      <c r="AZ3" s="165" t="str">
        <f>IF(F3="","",VLOOKUP(F3,'6.社保申报个人明细表'!$D$2:$AP$100,35,0))</f>
        <v>1117.16</v>
      </c>
      <c r="BA3" s="165" t="str">
        <f>IF(F3="","",VLOOKUP(F3,'8.公积金申报明细'!$D$2:$X$99,21,0))</f>
        <v>广东树童教育顾问有限公司</v>
      </c>
      <c r="BB3" s="126" t="str">
        <f t="shared" ref="BB3:BB15" si="2">MID(Q3,11,2)</f>
        <v>10</v>
      </c>
      <c r="BC3" s="128">
        <f t="shared" ref="BC3:BC8" ca="1" si="3">DATEDIF(AE3,TODAY(),"YM")</f>
        <v>5</v>
      </c>
      <c r="BD3" s="40" t="str">
        <f ca="1">IF(F3="","",AF3&amp;"年"&amp;BC3&amp;"月")</f>
        <v>4年5月</v>
      </c>
      <c r="BE3" s="109"/>
      <c r="BF3" s="131"/>
      <c r="BG3" s="109"/>
      <c r="BH3" s="131"/>
      <c r="BI3" s="109"/>
      <c r="BJ3" s="131"/>
      <c r="BK3" s="109"/>
    </row>
    <row r="4" spans="1:63" s="41" customFormat="1" ht="18" customHeight="1">
      <c r="A4" s="40"/>
      <c r="B4" s="42" t="str">
        <f>IF(F4&lt;&gt;"",人事封面!$B$2,"")</f>
        <v>天府路</v>
      </c>
      <c r="C4" s="39">
        <f>IF(F4&lt;&gt;"",+C3+1,"")</f>
        <v>2</v>
      </c>
      <c r="D4" s="150" t="s">
        <v>319</v>
      </c>
      <c r="E4" s="203" t="s">
        <v>426</v>
      </c>
      <c r="F4" s="157" t="s">
        <v>427</v>
      </c>
      <c r="G4" s="198" t="s">
        <v>16</v>
      </c>
      <c r="H4" s="198"/>
      <c r="I4" s="198" t="s">
        <v>156</v>
      </c>
      <c r="J4" s="105" t="str">
        <f t="shared" ref="J4:J30" si="4">D4</f>
        <v>正式期</v>
      </c>
      <c r="K4" s="199" t="s">
        <v>310</v>
      </c>
      <c r="L4" s="133" t="str">
        <f t="shared" si="0"/>
        <v>男</v>
      </c>
      <c r="M4" s="130" t="str">
        <f t="shared" ref="M4:M67" si="5">IF(K4="外教",BJ4,CONCATENATE(MID(Q4,7,4),"/",MID(Q4,11,2),"/",MID(Q4,13,2)))</f>
        <v>1992/09/11</v>
      </c>
      <c r="N4" s="204" t="s">
        <v>150</v>
      </c>
      <c r="O4" s="204" t="s">
        <v>145</v>
      </c>
      <c r="P4" s="198" t="s">
        <v>143</v>
      </c>
      <c r="Q4" s="206" t="s">
        <v>530</v>
      </c>
      <c r="R4" s="205">
        <v>18620021091</v>
      </c>
      <c r="S4" s="198" t="s">
        <v>531</v>
      </c>
      <c r="T4" s="198" t="s">
        <v>532</v>
      </c>
      <c r="U4" s="198" t="s">
        <v>113</v>
      </c>
      <c r="V4" s="198" t="s">
        <v>533</v>
      </c>
      <c r="W4" s="198" t="s">
        <v>534</v>
      </c>
      <c r="X4" s="197">
        <v>42185</v>
      </c>
      <c r="Y4" s="198" t="s">
        <v>430</v>
      </c>
      <c r="Z4" s="198" t="s">
        <v>535</v>
      </c>
      <c r="AA4" s="198" t="s">
        <v>147</v>
      </c>
      <c r="AB4" s="197">
        <v>42713</v>
      </c>
      <c r="AC4" s="136" t="s">
        <v>536</v>
      </c>
      <c r="AD4" s="198" t="s">
        <v>537</v>
      </c>
      <c r="AE4" s="197">
        <v>42748</v>
      </c>
      <c r="AF4" s="107">
        <f t="shared" ca="1" si="1"/>
        <v>0</v>
      </c>
      <c r="AG4" s="197">
        <v>42748</v>
      </c>
      <c r="AH4" s="197">
        <v>43842</v>
      </c>
      <c r="AI4" s="207" t="s">
        <v>554</v>
      </c>
      <c r="AJ4" s="206" t="s">
        <v>538</v>
      </c>
      <c r="AK4" s="206" t="s">
        <v>434</v>
      </c>
      <c r="AL4" s="198">
        <v>13757605719</v>
      </c>
      <c r="AM4" s="198"/>
      <c r="AN4" s="198"/>
      <c r="AO4" s="198"/>
      <c r="AP4" s="198"/>
      <c r="AQ4" s="203"/>
      <c r="AR4" s="164" t="str">
        <f>IF(F4="","",VLOOKUP(F4,'6.社保申报个人明细表'!$D$2:$AM$100,7,0))</f>
        <v>3002984062</v>
      </c>
      <c r="AS4" s="208" t="s">
        <v>573</v>
      </c>
      <c r="AT4" s="208" t="s">
        <v>540</v>
      </c>
      <c r="AU4" s="203" t="s">
        <v>541</v>
      </c>
      <c r="AV4" s="203">
        <v>173</v>
      </c>
      <c r="AW4" s="203">
        <v>70</v>
      </c>
      <c r="AX4" s="203" t="s">
        <v>371</v>
      </c>
      <c r="AY4" s="213" t="s">
        <v>6</v>
      </c>
      <c r="AZ4" s="165" t="str">
        <f>IF(F4="","",VLOOKUP(F4,'6.社保申报个人明细表'!$D$2:$AP$100,35,0))</f>
        <v>1117.16</v>
      </c>
      <c r="BA4" s="165" t="str">
        <f>IF(F4="","",VLOOKUP(F4,'8.公积金申报明细'!$D$2:$X$99,21,0))</f>
        <v>广东树童教育顾问有限公司</v>
      </c>
      <c r="BB4" s="126" t="str">
        <f t="shared" si="2"/>
        <v>09</v>
      </c>
      <c r="BC4" s="128">
        <f t="shared" ca="1" si="3"/>
        <v>7</v>
      </c>
      <c r="BD4" s="40" t="str">
        <f t="shared" ref="BD4:BD30" ca="1" si="6">IF(F4="","",AF4&amp;"年"&amp;BC4&amp;"月")</f>
        <v>0年7月</v>
      </c>
      <c r="BE4" s="109"/>
      <c r="BF4" s="131"/>
      <c r="BG4" s="109"/>
      <c r="BH4" s="131"/>
      <c r="BI4" s="109"/>
      <c r="BJ4" s="131"/>
      <c r="BK4" s="109"/>
    </row>
    <row r="5" spans="1:63" s="41" customFormat="1" ht="18" customHeight="1">
      <c r="A5" s="40"/>
      <c r="B5" s="42" t="str">
        <f>IF(F5&lt;&gt;"",人事封面!$B$2,"")</f>
        <v>天府路</v>
      </c>
      <c r="C5" s="39">
        <f t="shared" ref="C5:C30" si="7">IF(F5&lt;&gt;"",+C4+1,"")</f>
        <v>3</v>
      </c>
      <c r="D5" s="150" t="s">
        <v>319</v>
      </c>
      <c r="E5" s="203" t="s">
        <v>432</v>
      </c>
      <c r="F5" s="157" t="s">
        <v>543</v>
      </c>
      <c r="G5" s="198" t="s">
        <v>20</v>
      </c>
      <c r="H5" s="198"/>
      <c r="I5" s="198" t="s">
        <v>156</v>
      </c>
      <c r="J5" s="105" t="str">
        <f t="shared" si="4"/>
        <v>正式期</v>
      </c>
      <c r="K5" s="199" t="s">
        <v>313</v>
      </c>
      <c r="L5" s="133" t="str">
        <f t="shared" si="0"/>
        <v>男</v>
      </c>
      <c r="M5" s="130" t="str">
        <f t="shared" si="5"/>
        <v>1993/08/09</v>
      </c>
      <c r="N5" s="204" t="s">
        <v>150</v>
      </c>
      <c r="O5" s="204" t="s">
        <v>145</v>
      </c>
      <c r="P5" s="198" t="s">
        <v>143</v>
      </c>
      <c r="Q5" s="206" t="s">
        <v>436</v>
      </c>
      <c r="R5" s="205">
        <v>13631499741</v>
      </c>
      <c r="S5" s="198" t="s">
        <v>437</v>
      </c>
      <c r="T5" s="198" t="s">
        <v>438</v>
      </c>
      <c r="U5" s="198" t="s">
        <v>113</v>
      </c>
      <c r="V5" s="198" t="s">
        <v>439</v>
      </c>
      <c r="W5" s="198" t="s">
        <v>440</v>
      </c>
      <c r="X5" s="197">
        <v>42552</v>
      </c>
      <c r="Y5" s="198" t="s">
        <v>113</v>
      </c>
      <c r="Z5" s="198" t="s">
        <v>439</v>
      </c>
      <c r="AA5" s="198" t="s">
        <v>440</v>
      </c>
      <c r="AB5" s="197">
        <v>42552</v>
      </c>
      <c r="AC5" s="198" t="s">
        <v>441</v>
      </c>
      <c r="AD5" s="198" t="s">
        <v>144</v>
      </c>
      <c r="AE5" s="197">
        <v>42791</v>
      </c>
      <c r="AF5" s="107">
        <f t="shared" ca="1" si="1"/>
        <v>0</v>
      </c>
      <c r="AG5" s="197">
        <v>42791</v>
      </c>
      <c r="AH5" s="197">
        <v>43885</v>
      </c>
      <c r="AI5" s="207" t="s">
        <v>554</v>
      </c>
      <c r="AJ5" s="206" t="s">
        <v>442</v>
      </c>
      <c r="AK5" s="206" t="s">
        <v>434</v>
      </c>
      <c r="AL5" s="198">
        <v>13519847519</v>
      </c>
      <c r="AM5" s="198"/>
      <c r="AN5" s="198"/>
      <c r="AO5" s="198"/>
      <c r="AP5" s="198"/>
      <c r="AQ5" s="203"/>
      <c r="AR5" s="164" t="str">
        <f>IF(F5="","",VLOOKUP(F5,'6.社保申报个人明细表'!$D$2:$AM$100,7,0))</f>
        <v>3003084872</v>
      </c>
      <c r="AS5" s="208" t="s">
        <v>574</v>
      </c>
      <c r="AT5" s="208" t="s">
        <v>544</v>
      </c>
      <c r="AU5" s="203" t="s">
        <v>444</v>
      </c>
      <c r="AV5" s="203"/>
      <c r="AW5" s="203"/>
      <c r="AX5" s="203"/>
      <c r="AY5" s="213" t="s">
        <v>6</v>
      </c>
      <c r="AZ5" s="165" t="str">
        <f>IF(F5="","",VLOOKUP(F5,'6.社保申报个人明细表'!$D$2:$AP$100,35,0))</f>
        <v>1117.16</v>
      </c>
      <c r="BA5" s="165" t="str">
        <f>IF(F5="","",VLOOKUP(F5,'8.公积金申报明细'!$D$2:$X$99,21,0))</f>
        <v>广东树童教育顾问有限公司</v>
      </c>
      <c r="BB5" s="126" t="str">
        <f t="shared" si="2"/>
        <v>08</v>
      </c>
      <c r="BC5" s="128">
        <f t="shared" ca="1" si="3"/>
        <v>6</v>
      </c>
      <c r="BD5" s="40" t="str">
        <f t="shared" ca="1" si="6"/>
        <v>0年6月</v>
      </c>
      <c r="BE5" s="109"/>
      <c r="BF5" s="131"/>
      <c r="BG5" s="109"/>
      <c r="BH5" s="131"/>
      <c r="BI5" s="109"/>
      <c r="BJ5" s="131"/>
      <c r="BK5" s="109"/>
    </row>
    <row r="6" spans="1:63" s="41" customFormat="1" ht="18" customHeight="1">
      <c r="A6" s="40"/>
      <c r="B6" s="42" t="str">
        <f>IF(F6&lt;&gt;"",人事封面!$B$2,"")</f>
        <v>天府路</v>
      </c>
      <c r="C6" s="39">
        <f t="shared" si="7"/>
        <v>4</v>
      </c>
      <c r="D6" s="150" t="s">
        <v>320</v>
      </c>
      <c r="E6" s="203" t="s">
        <v>451</v>
      </c>
      <c r="F6" s="157" t="s">
        <v>483</v>
      </c>
      <c r="G6" s="198" t="s">
        <v>20</v>
      </c>
      <c r="H6" s="198"/>
      <c r="I6" s="198" t="s">
        <v>156</v>
      </c>
      <c r="J6" s="105" t="str">
        <f t="shared" si="4"/>
        <v>试用期</v>
      </c>
      <c r="K6" s="199" t="s">
        <v>313</v>
      </c>
      <c r="L6" s="133" t="str">
        <f t="shared" si="0"/>
        <v>女</v>
      </c>
      <c r="M6" s="130" t="str">
        <f t="shared" si="5"/>
        <v>1987/08/04</v>
      </c>
      <c r="N6" s="204" t="s">
        <v>150</v>
      </c>
      <c r="O6" s="204" t="s">
        <v>145</v>
      </c>
      <c r="P6" s="198" t="s">
        <v>146</v>
      </c>
      <c r="Q6" s="206" t="s">
        <v>546</v>
      </c>
      <c r="R6" s="205">
        <v>13760798353</v>
      </c>
      <c r="S6" s="198" t="s">
        <v>547</v>
      </c>
      <c r="T6" s="198" t="s">
        <v>507</v>
      </c>
      <c r="U6" s="198" t="s">
        <v>113</v>
      </c>
      <c r="V6" s="198" t="s">
        <v>548</v>
      </c>
      <c r="W6" s="198" t="s">
        <v>549</v>
      </c>
      <c r="X6" s="197">
        <v>40354</v>
      </c>
      <c r="Y6" s="198" t="s">
        <v>113</v>
      </c>
      <c r="Z6" s="198" t="s">
        <v>548</v>
      </c>
      <c r="AA6" s="198" t="s">
        <v>549</v>
      </c>
      <c r="AB6" s="197">
        <v>40354</v>
      </c>
      <c r="AC6" s="136" t="s">
        <v>550</v>
      </c>
      <c r="AD6" s="198" t="s">
        <v>144</v>
      </c>
      <c r="AE6" s="197">
        <v>42825</v>
      </c>
      <c r="AF6" s="107">
        <f t="shared" ca="1" si="1"/>
        <v>0</v>
      </c>
      <c r="AG6" s="197">
        <v>42825</v>
      </c>
      <c r="AH6" s="197">
        <v>43920</v>
      </c>
      <c r="AI6" s="207" t="s">
        <v>554</v>
      </c>
      <c r="AJ6" s="206" t="s">
        <v>144</v>
      </c>
      <c r="AK6" s="198" t="s">
        <v>144</v>
      </c>
      <c r="AL6" s="198" t="s">
        <v>144</v>
      </c>
      <c r="AM6" s="198"/>
      <c r="AN6" s="198"/>
      <c r="AO6" s="198"/>
      <c r="AP6" s="198"/>
      <c r="AQ6" s="203"/>
      <c r="AR6" s="164" t="str">
        <f>IF(F6="","",VLOOKUP(F6,'6.社保申报个人明细表'!$D$2:$AM$100,7,0))</f>
        <v>23785412</v>
      </c>
      <c r="AS6" s="208" t="s">
        <v>629</v>
      </c>
      <c r="AT6" s="208" t="s">
        <v>551</v>
      </c>
      <c r="AU6" s="203" t="s">
        <v>552</v>
      </c>
      <c r="AV6" s="203"/>
      <c r="AW6" s="203"/>
      <c r="AX6" s="203"/>
      <c r="AY6" s="213" t="s">
        <v>6</v>
      </c>
      <c r="AZ6" s="165" t="str">
        <f>IF(F6="","",VLOOKUP(F6,'6.社保申报个人明细表'!$D$2:$AP$100,35,0))</f>
        <v>1117.16</v>
      </c>
      <c r="BA6" s="165" t="str">
        <f>IF(F6="","",VLOOKUP(F6,'8.公积金申报明细'!$D$2:$X$99,21,0))</f>
        <v>广东树童教育顾问有限公司</v>
      </c>
      <c r="BB6" s="126" t="str">
        <f t="shared" si="2"/>
        <v>08</v>
      </c>
      <c r="BC6" s="128">
        <f t="shared" ca="1" si="3"/>
        <v>5</v>
      </c>
      <c r="BD6" s="40" t="str">
        <f t="shared" ca="1" si="6"/>
        <v>0年5月</v>
      </c>
      <c r="BE6" s="109"/>
      <c r="BF6" s="131"/>
      <c r="BG6" s="109"/>
      <c r="BH6" s="131"/>
      <c r="BI6" s="109"/>
      <c r="BJ6" s="131"/>
      <c r="BK6" s="109"/>
    </row>
    <row r="7" spans="1:63" s="41" customFormat="1" ht="18" customHeight="1">
      <c r="A7" s="40"/>
      <c r="B7" s="42" t="str">
        <f>IF(F7&lt;&gt;"",人事封面!$B$2,"")</f>
        <v>天府路</v>
      </c>
      <c r="C7" s="39">
        <f t="shared" si="7"/>
        <v>5</v>
      </c>
      <c r="D7" s="150" t="s">
        <v>320</v>
      </c>
      <c r="E7" s="203" t="s">
        <v>431</v>
      </c>
      <c r="F7" s="157" t="s">
        <v>484</v>
      </c>
      <c r="G7" s="198" t="s">
        <v>16</v>
      </c>
      <c r="H7" s="198"/>
      <c r="I7" s="198" t="s">
        <v>156</v>
      </c>
      <c r="J7" s="105" t="str">
        <f t="shared" si="4"/>
        <v>试用期</v>
      </c>
      <c r="K7" s="199" t="s">
        <v>151</v>
      </c>
      <c r="L7" s="133" t="str">
        <f t="shared" si="0"/>
        <v>女</v>
      </c>
      <c r="M7" s="130" t="str">
        <f t="shared" si="5"/>
        <v>1991/06/17</v>
      </c>
      <c r="N7" s="204" t="s">
        <v>150</v>
      </c>
      <c r="O7" s="204" t="s">
        <v>145</v>
      </c>
      <c r="P7" s="198" t="s">
        <v>146</v>
      </c>
      <c r="Q7" s="206" t="s">
        <v>461</v>
      </c>
      <c r="R7" s="205">
        <v>13423689561</v>
      </c>
      <c r="S7" s="198" t="s">
        <v>462</v>
      </c>
      <c r="T7" s="198" t="s">
        <v>463</v>
      </c>
      <c r="U7" s="198" t="s">
        <v>433</v>
      </c>
      <c r="V7" s="198" t="s">
        <v>465</v>
      </c>
      <c r="W7" s="198" t="s">
        <v>147</v>
      </c>
      <c r="X7" s="197">
        <v>42156</v>
      </c>
      <c r="Y7" s="198" t="s">
        <v>464</v>
      </c>
      <c r="Z7" s="198" t="s">
        <v>465</v>
      </c>
      <c r="AA7" s="198" t="s">
        <v>147</v>
      </c>
      <c r="AB7" s="197">
        <v>42156</v>
      </c>
      <c r="AC7" s="136" t="s">
        <v>466</v>
      </c>
      <c r="AD7" s="198" t="s">
        <v>144</v>
      </c>
      <c r="AE7" s="197">
        <v>42833</v>
      </c>
      <c r="AF7" s="107">
        <f t="shared" ca="1" si="1"/>
        <v>0</v>
      </c>
      <c r="AG7" s="197">
        <v>42833</v>
      </c>
      <c r="AH7" s="197">
        <v>43928</v>
      </c>
      <c r="AI7" s="207" t="s">
        <v>554</v>
      </c>
      <c r="AJ7" s="206" t="s">
        <v>467</v>
      </c>
      <c r="AK7" s="198" t="s">
        <v>468</v>
      </c>
      <c r="AL7" s="198">
        <v>13059333260</v>
      </c>
      <c r="AM7" s="198"/>
      <c r="AN7" s="198"/>
      <c r="AO7" s="198"/>
      <c r="AP7" s="198"/>
      <c r="AQ7" s="203"/>
      <c r="AR7" s="164" t="str">
        <f>IF(F7="","",VLOOKUP(F7,'6.社保申报个人明细表'!$D$2:$AM$100,7,0))</f>
        <v>3002328603</v>
      </c>
      <c r="AS7" s="238" t="s">
        <v>602</v>
      </c>
      <c r="AT7" s="208" t="s">
        <v>457</v>
      </c>
      <c r="AU7" s="203" t="s">
        <v>469</v>
      </c>
      <c r="AV7" s="203"/>
      <c r="AW7" s="203"/>
      <c r="AX7" s="203"/>
      <c r="AY7" s="213" t="s">
        <v>6</v>
      </c>
      <c r="AZ7" s="165" t="str">
        <f>IF(F7="","",VLOOKUP(F7,'6.社保申报个人明细表'!$D$2:$AP$100,35,0))</f>
        <v>1117.16</v>
      </c>
      <c r="BA7" s="165" t="str">
        <f>IF(F7="","",VLOOKUP(F7,'8.公积金申报明细'!$D$2:$X$99,21,0))</f>
        <v>广东树童教育顾问有限公司</v>
      </c>
      <c r="BB7" s="126" t="str">
        <f t="shared" si="2"/>
        <v>06</v>
      </c>
      <c r="BC7" s="128">
        <f t="shared" ca="1" si="3"/>
        <v>4</v>
      </c>
      <c r="BD7" s="40" t="str">
        <f t="shared" ca="1" si="6"/>
        <v>0年4月</v>
      </c>
      <c r="BE7" s="109"/>
      <c r="BF7" s="131"/>
      <c r="BG7" s="109"/>
      <c r="BH7" s="131"/>
      <c r="BI7" s="109"/>
      <c r="BJ7" s="131"/>
      <c r="BK7" s="109"/>
    </row>
    <row r="8" spans="1:63" s="41" customFormat="1" ht="18" customHeight="1">
      <c r="A8" s="40"/>
      <c r="B8" s="42" t="str">
        <f>IF(F8&lt;&gt;"",人事封面!$B$2,"")</f>
        <v>天府路</v>
      </c>
      <c r="C8" s="39">
        <f t="shared" si="7"/>
        <v>6</v>
      </c>
      <c r="D8" s="150" t="s">
        <v>320</v>
      </c>
      <c r="E8" s="203" t="s">
        <v>580</v>
      </c>
      <c r="F8" s="157" t="s">
        <v>593</v>
      </c>
      <c r="G8" s="198" t="s">
        <v>140</v>
      </c>
      <c r="H8" s="198"/>
      <c r="I8" s="198" t="s">
        <v>156</v>
      </c>
      <c r="J8" s="105" t="str">
        <f t="shared" si="4"/>
        <v>试用期</v>
      </c>
      <c r="K8" s="199" t="s">
        <v>155</v>
      </c>
      <c r="L8" s="133" t="str">
        <f t="shared" si="0"/>
        <v>女</v>
      </c>
      <c r="M8" s="130" t="str">
        <f t="shared" si="5"/>
        <v>1997/03/10</v>
      </c>
      <c r="N8" s="204" t="s">
        <v>150</v>
      </c>
      <c r="O8" s="204" t="s">
        <v>145</v>
      </c>
      <c r="P8" s="198" t="s">
        <v>143</v>
      </c>
      <c r="Q8" s="206" t="s">
        <v>604</v>
      </c>
      <c r="R8" s="205">
        <v>13242522810</v>
      </c>
      <c r="S8" s="198" t="s">
        <v>605</v>
      </c>
      <c r="T8" s="198" t="s">
        <v>606</v>
      </c>
      <c r="U8" s="198" t="s">
        <v>607</v>
      </c>
      <c r="V8" s="198" t="s">
        <v>582</v>
      </c>
      <c r="W8" s="198" t="s">
        <v>583</v>
      </c>
      <c r="X8" s="197">
        <v>41913</v>
      </c>
      <c r="Y8" s="198" t="s">
        <v>433</v>
      </c>
      <c r="Z8" s="198" t="s">
        <v>584</v>
      </c>
      <c r="AA8" s="198" t="s">
        <v>583</v>
      </c>
      <c r="AB8" s="197">
        <v>44470</v>
      </c>
      <c r="AC8" s="136" t="s">
        <v>585</v>
      </c>
      <c r="AD8" s="198" t="s">
        <v>586</v>
      </c>
      <c r="AE8" s="197">
        <v>42928</v>
      </c>
      <c r="AF8" s="107">
        <f t="shared" ca="1" si="1"/>
        <v>0</v>
      </c>
      <c r="AG8" s="197">
        <v>42928</v>
      </c>
      <c r="AH8" s="197">
        <v>44024</v>
      </c>
      <c r="AI8" s="207" t="s">
        <v>383</v>
      </c>
      <c r="AJ8" s="206" t="s">
        <v>587</v>
      </c>
      <c r="AK8" s="198" t="s">
        <v>588</v>
      </c>
      <c r="AL8" s="198">
        <v>13242524180</v>
      </c>
      <c r="AM8" s="198"/>
      <c r="AN8" s="198"/>
      <c r="AO8" s="198"/>
      <c r="AP8" s="198"/>
      <c r="AQ8" s="203"/>
      <c r="AR8" s="164" t="str">
        <f>IF(F8="","",VLOOKUP(F8,'6.社保申报个人明细表'!$D$2:$AM$100,7,0))</f>
        <v>3003519314</v>
      </c>
      <c r="AS8" s="238" t="s">
        <v>601</v>
      </c>
      <c r="AT8" s="208" t="s">
        <v>601</v>
      </c>
      <c r="AU8" s="203" t="s">
        <v>589</v>
      </c>
      <c r="AV8" s="203">
        <v>170</v>
      </c>
      <c r="AW8" s="203">
        <v>50</v>
      </c>
      <c r="AX8" s="203" t="s">
        <v>371</v>
      </c>
      <c r="AY8" s="213" t="s">
        <v>6</v>
      </c>
      <c r="AZ8" s="165" t="str">
        <f>IF(F8="","",VLOOKUP(F8,'6.社保申报个人明细表'!$D$2:$AP$100,35,0))</f>
        <v>1117.16</v>
      </c>
      <c r="BA8" s="165" t="str">
        <f>IF(F8="","",VLOOKUP(F8,'8.公积金申报明细'!$D$2:$X$99,21,0))</f>
        <v>广东树童教育顾问有限公司</v>
      </c>
      <c r="BB8" s="126" t="str">
        <f t="shared" si="2"/>
        <v>03</v>
      </c>
      <c r="BC8" s="128">
        <f t="shared" ca="1" si="3"/>
        <v>1</v>
      </c>
      <c r="BD8" s="40" t="str">
        <f t="shared" ca="1" si="6"/>
        <v>0年1月</v>
      </c>
      <c r="BE8" s="109"/>
      <c r="BF8" s="131"/>
      <c r="BG8" s="109"/>
      <c r="BH8" s="131"/>
      <c r="BI8" s="109"/>
      <c r="BJ8" s="131"/>
      <c r="BK8" s="109"/>
    </row>
    <row r="9" spans="1:63" s="41" customFormat="1" ht="18" customHeight="1">
      <c r="A9" s="40"/>
      <c r="B9" s="42" t="str">
        <f>IF(F9&lt;&gt;"",人事封面!$B$2,"")</f>
        <v>天府路</v>
      </c>
      <c r="C9" s="39">
        <f t="shared" si="7"/>
        <v>7</v>
      </c>
      <c r="D9" s="150" t="s">
        <v>320</v>
      </c>
      <c r="E9" s="203" t="s">
        <v>641</v>
      </c>
      <c r="F9" s="157" t="s">
        <v>681</v>
      </c>
      <c r="G9" s="198" t="s">
        <v>16</v>
      </c>
      <c r="H9" s="198"/>
      <c r="I9" s="198" t="s">
        <v>156</v>
      </c>
      <c r="J9" s="105" t="str">
        <f t="shared" si="4"/>
        <v>试用期</v>
      </c>
      <c r="K9" s="199" t="s">
        <v>151</v>
      </c>
      <c r="L9" s="133" t="str">
        <f t="shared" si="0"/>
        <v>女</v>
      </c>
      <c r="M9" s="130" t="str">
        <f t="shared" si="5"/>
        <v>1995/06/02</v>
      </c>
      <c r="N9" s="204" t="s">
        <v>150</v>
      </c>
      <c r="O9" s="204" t="s">
        <v>145</v>
      </c>
      <c r="P9" s="198" t="s">
        <v>143</v>
      </c>
      <c r="Q9" s="206" t="s">
        <v>682</v>
      </c>
      <c r="R9" s="205">
        <v>15113992680</v>
      </c>
      <c r="S9" s="198" t="s">
        <v>683</v>
      </c>
      <c r="T9" s="198" t="s">
        <v>684</v>
      </c>
      <c r="U9" s="198" t="s">
        <v>113</v>
      </c>
      <c r="V9" s="198" t="s">
        <v>685</v>
      </c>
      <c r="W9" s="198" t="s">
        <v>686</v>
      </c>
      <c r="X9" s="197">
        <v>42917</v>
      </c>
      <c r="Y9" s="198" t="s">
        <v>113</v>
      </c>
      <c r="Z9" s="198" t="s">
        <v>685</v>
      </c>
      <c r="AA9" s="198" t="s">
        <v>686</v>
      </c>
      <c r="AB9" s="197">
        <v>42917</v>
      </c>
      <c r="AC9" s="136" t="s">
        <v>687</v>
      </c>
      <c r="AD9" s="198" t="s">
        <v>688</v>
      </c>
      <c r="AE9" s="197">
        <v>42917</v>
      </c>
      <c r="AF9" s="107">
        <f t="shared" ca="1" si="1"/>
        <v>0</v>
      </c>
      <c r="AG9" s="197">
        <v>42914</v>
      </c>
      <c r="AH9" s="197">
        <v>43644</v>
      </c>
      <c r="AI9" s="207" t="s">
        <v>383</v>
      </c>
      <c r="AJ9" s="206" t="s">
        <v>689</v>
      </c>
      <c r="AK9" s="206" t="s">
        <v>690</v>
      </c>
      <c r="AL9" s="198">
        <v>13828918833</v>
      </c>
      <c r="AM9" s="198"/>
      <c r="AN9" s="198"/>
      <c r="AO9" s="198"/>
      <c r="AP9" s="198"/>
      <c r="AQ9" s="203"/>
      <c r="AR9" s="164" t="str">
        <f>IF(F9="","",VLOOKUP(F9,'6.社保申报个人明细表'!$D$2:$AM$100,7,0))</f>
        <v>3003571059</v>
      </c>
      <c r="AS9" s="238" t="s">
        <v>691</v>
      </c>
      <c r="AT9" s="238" t="s">
        <v>601</v>
      </c>
      <c r="AU9" s="203" t="s">
        <v>692</v>
      </c>
      <c r="AV9" s="203">
        <v>158</v>
      </c>
      <c r="AW9" s="203">
        <v>45</v>
      </c>
      <c r="AX9" s="203" t="s">
        <v>371</v>
      </c>
      <c r="AY9" s="213" t="s">
        <v>6</v>
      </c>
      <c r="AZ9" s="165" t="str">
        <f>IF(F9="","",VLOOKUP(F9,'6.社保申报个人明细表'!$D$2:$AP$100,35,0))</f>
        <v>1117.16</v>
      </c>
      <c r="BA9" s="165" t="str">
        <f>IF(F9="","",VLOOKUP(F9,'8.公积金申报明细'!$D$2:$X$99,21,0))</f>
        <v>广东树童教育顾问有限公司</v>
      </c>
      <c r="BB9" s="126" t="str">
        <f t="shared" si="2"/>
        <v>06</v>
      </c>
      <c r="BC9" s="128">
        <f t="shared" ref="BC9:BC30" ca="1" si="8">DATEDIF(AE9,TODAY(),"YM")</f>
        <v>2</v>
      </c>
      <c r="BD9" s="40" t="str">
        <f t="shared" ca="1" si="6"/>
        <v>0年2月</v>
      </c>
      <c r="BE9" s="109"/>
      <c r="BF9" s="131"/>
      <c r="BG9" s="109"/>
      <c r="BH9" s="131"/>
      <c r="BI9" s="109"/>
      <c r="BJ9" s="131"/>
      <c r="BK9" s="109"/>
    </row>
    <row r="10" spans="1:63" s="41" customFormat="1" ht="18" customHeight="1">
      <c r="A10" s="40"/>
      <c r="B10" s="42" t="str">
        <f>IF(F10&lt;&gt;"",人事封面!$B$2,"")</f>
        <v>天府路</v>
      </c>
      <c r="C10" s="39">
        <f t="shared" si="7"/>
        <v>8</v>
      </c>
      <c r="D10" s="150" t="s">
        <v>320</v>
      </c>
      <c r="E10" s="203" t="s">
        <v>644</v>
      </c>
      <c r="F10" s="157" t="s">
        <v>649</v>
      </c>
      <c r="G10" s="198" t="s">
        <v>16</v>
      </c>
      <c r="H10" s="198"/>
      <c r="I10" s="198" t="s">
        <v>156</v>
      </c>
      <c r="J10" s="105" t="str">
        <f t="shared" si="4"/>
        <v>试用期</v>
      </c>
      <c r="K10" s="199" t="s">
        <v>151</v>
      </c>
      <c r="L10" s="133" t="str">
        <f t="shared" si="0"/>
        <v>女</v>
      </c>
      <c r="M10" s="130" t="str">
        <f t="shared" si="5"/>
        <v>1994/08/18</v>
      </c>
      <c r="N10" s="204" t="s">
        <v>150</v>
      </c>
      <c r="O10" s="204" t="s">
        <v>145</v>
      </c>
      <c r="P10" s="198" t="s">
        <v>146</v>
      </c>
      <c r="Q10" s="206" t="s">
        <v>669</v>
      </c>
      <c r="R10" s="205">
        <v>18825070478</v>
      </c>
      <c r="S10" s="198" t="s">
        <v>654</v>
      </c>
      <c r="T10" s="198" t="s">
        <v>670</v>
      </c>
      <c r="U10" s="198" t="s">
        <v>113</v>
      </c>
      <c r="V10" s="198" t="s">
        <v>655</v>
      </c>
      <c r="W10" s="198" t="s">
        <v>656</v>
      </c>
      <c r="X10" s="197">
        <v>42916</v>
      </c>
      <c r="Y10" s="198" t="s">
        <v>113</v>
      </c>
      <c r="Z10" s="198" t="s">
        <v>655</v>
      </c>
      <c r="AA10" s="198" t="s">
        <v>656</v>
      </c>
      <c r="AB10" s="197">
        <v>42916</v>
      </c>
      <c r="AC10" s="136"/>
      <c r="AD10" s="198" t="s">
        <v>144</v>
      </c>
      <c r="AE10" s="197">
        <v>42961</v>
      </c>
      <c r="AF10" s="107">
        <f t="shared" ca="1" si="1"/>
        <v>0</v>
      </c>
      <c r="AG10" s="197">
        <v>42961</v>
      </c>
      <c r="AH10" s="197">
        <v>44056</v>
      </c>
      <c r="AI10" s="207" t="s">
        <v>383</v>
      </c>
      <c r="AJ10" s="206"/>
      <c r="AK10" s="206"/>
      <c r="AL10" s="198"/>
      <c r="AM10" s="198"/>
      <c r="AN10" s="198"/>
      <c r="AO10" s="198"/>
      <c r="AP10" s="198"/>
      <c r="AQ10" s="203"/>
      <c r="AR10" s="164" t="e">
        <f>IF(F10="","",VLOOKUP(F10,'6.社保申报个人明细表'!$D$2:$AM$100,7,0))</f>
        <v>#N/A</v>
      </c>
      <c r="AS10" s="238" t="s">
        <v>601</v>
      </c>
      <c r="AT10" s="238" t="s">
        <v>601</v>
      </c>
      <c r="AU10" s="203"/>
      <c r="AV10" s="203"/>
      <c r="AW10" s="203"/>
      <c r="AX10" s="203"/>
      <c r="AY10" s="213" t="s">
        <v>6</v>
      </c>
      <c r="AZ10" s="165" t="e">
        <f>IF(F10="","",VLOOKUP(F10,'6.社保申报个人明细表'!$D$2:$AP$100,35,0))</f>
        <v>#N/A</v>
      </c>
      <c r="BA10" s="165" t="e">
        <f>IF(F10="","",VLOOKUP(F10,'8.公积金申报明细'!$D$2:$X$99,21,0))</f>
        <v>#N/A</v>
      </c>
      <c r="BB10" s="126" t="str">
        <f t="shared" si="2"/>
        <v>08</v>
      </c>
      <c r="BC10" s="128">
        <f t="shared" ca="1" si="8"/>
        <v>0</v>
      </c>
      <c r="BD10" s="40" t="str">
        <f t="shared" ca="1" si="6"/>
        <v>0年0月</v>
      </c>
      <c r="BE10" s="109"/>
      <c r="BF10" s="131"/>
      <c r="BG10" s="109"/>
      <c r="BH10" s="131"/>
      <c r="BI10" s="109"/>
      <c r="BJ10" s="131"/>
      <c r="BK10" s="109"/>
    </row>
    <row r="11" spans="1:63" s="41" customFormat="1" ht="18" customHeight="1">
      <c r="A11" s="40"/>
      <c r="B11" s="42" t="str">
        <f>IF(F11&lt;&gt;"",人事封面!$B$2,"")</f>
        <v>天府路</v>
      </c>
      <c r="C11" s="39">
        <f t="shared" si="7"/>
        <v>9</v>
      </c>
      <c r="D11" s="150" t="s">
        <v>320</v>
      </c>
      <c r="E11" s="203" t="s">
        <v>645</v>
      </c>
      <c r="F11" s="157" t="s">
        <v>659</v>
      </c>
      <c r="G11" s="198" t="s">
        <v>16</v>
      </c>
      <c r="H11" s="198"/>
      <c r="I11" s="198" t="s">
        <v>156</v>
      </c>
      <c r="J11" s="105" t="str">
        <f t="shared" si="4"/>
        <v>试用期</v>
      </c>
      <c r="K11" s="199" t="s">
        <v>151</v>
      </c>
      <c r="L11" s="133" t="str">
        <f t="shared" si="0"/>
        <v>女</v>
      </c>
      <c r="M11" s="130" t="str">
        <f t="shared" si="5"/>
        <v>1992/08/25</v>
      </c>
      <c r="N11" s="204" t="s">
        <v>150</v>
      </c>
      <c r="O11" s="204" t="s">
        <v>145</v>
      </c>
      <c r="P11" s="198" t="s">
        <v>146</v>
      </c>
      <c r="Q11" s="206" t="s">
        <v>653</v>
      </c>
      <c r="R11" s="205">
        <v>13422219596</v>
      </c>
      <c r="S11" s="198" t="s">
        <v>672</v>
      </c>
      <c r="T11" s="198" t="s">
        <v>671</v>
      </c>
      <c r="U11" s="198" t="s">
        <v>433</v>
      </c>
      <c r="V11" s="198" t="s">
        <v>668</v>
      </c>
      <c r="W11" s="198" t="s">
        <v>147</v>
      </c>
      <c r="X11" s="197">
        <v>42559</v>
      </c>
      <c r="Y11" s="198" t="s">
        <v>433</v>
      </c>
      <c r="Z11" s="198" t="s">
        <v>668</v>
      </c>
      <c r="AA11" s="198" t="s">
        <v>147</v>
      </c>
      <c r="AB11" s="197">
        <v>42559</v>
      </c>
      <c r="AC11" s="136"/>
      <c r="AD11" s="198" t="s">
        <v>657</v>
      </c>
      <c r="AE11" s="197">
        <v>42948</v>
      </c>
      <c r="AF11" s="107">
        <f t="shared" ca="1" si="1"/>
        <v>0</v>
      </c>
      <c r="AG11" s="197">
        <v>42948</v>
      </c>
      <c r="AH11" s="197">
        <v>44044</v>
      </c>
      <c r="AI11" s="207" t="s">
        <v>383</v>
      </c>
      <c r="AJ11" s="206"/>
      <c r="AK11" s="206"/>
      <c r="AL11" s="198"/>
      <c r="AM11" s="198"/>
      <c r="AN11" s="198"/>
      <c r="AO11" s="198"/>
      <c r="AP11" s="198"/>
      <c r="AQ11" s="203"/>
      <c r="AR11" s="164" t="e">
        <f>IF(F11="","",VLOOKUP(F11,'6.社保申报个人明细表'!$D$2:$AM$100,7,0))</f>
        <v>#N/A</v>
      </c>
      <c r="AS11" s="238" t="s">
        <v>601</v>
      </c>
      <c r="AT11" s="238" t="s">
        <v>601</v>
      </c>
      <c r="AU11" s="203"/>
      <c r="AV11" s="203"/>
      <c r="AW11" s="203"/>
      <c r="AX11" s="203"/>
      <c r="AY11" s="213" t="s">
        <v>6</v>
      </c>
      <c r="AZ11" s="165" t="e">
        <f>IF(F11="","",VLOOKUP(F11,'6.社保申报个人明细表'!$D$2:$AP$100,35,0))</f>
        <v>#N/A</v>
      </c>
      <c r="BA11" s="165" t="e">
        <f>IF(F11="","",VLOOKUP(F11,'8.公积金申报明细'!$D$2:$X$99,21,0))</f>
        <v>#N/A</v>
      </c>
      <c r="BB11" s="126" t="str">
        <f t="shared" si="2"/>
        <v>08</v>
      </c>
      <c r="BC11" s="128">
        <f t="shared" ca="1" si="8"/>
        <v>1</v>
      </c>
      <c r="BD11" s="40" t="str">
        <f t="shared" ca="1" si="6"/>
        <v>0年1月</v>
      </c>
      <c r="BE11" s="109"/>
      <c r="BF11" s="131"/>
      <c r="BG11" s="109"/>
      <c r="BH11" s="131"/>
      <c r="BI11" s="109"/>
      <c r="BJ11" s="131"/>
      <c r="BK11" s="109"/>
    </row>
    <row r="12" spans="1:63" s="41" customFormat="1" ht="18" customHeight="1">
      <c r="A12" s="40"/>
      <c r="B12" s="42" t="str">
        <f>IF(F12&lt;&gt;"",人事封面!$B$2,"")</f>
        <v>天府路</v>
      </c>
      <c r="C12" s="39">
        <f t="shared" si="7"/>
        <v>10</v>
      </c>
      <c r="D12" s="150" t="s">
        <v>320</v>
      </c>
      <c r="E12" s="203" t="s">
        <v>658</v>
      </c>
      <c r="F12" s="157" t="s">
        <v>651</v>
      </c>
      <c r="G12" s="198" t="s">
        <v>20</v>
      </c>
      <c r="H12" s="198"/>
      <c r="I12" s="198" t="s">
        <v>156</v>
      </c>
      <c r="J12" s="105" t="str">
        <f t="shared" si="4"/>
        <v>试用期</v>
      </c>
      <c r="K12" s="199" t="s">
        <v>313</v>
      </c>
      <c r="L12" s="133" t="str">
        <f t="shared" si="0"/>
        <v>女</v>
      </c>
      <c r="M12" s="130" t="str">
        <f t="shared" si="5"/>
        <v>1994/03/25</v>
      </c>
      <c r="N12" s="204" t="s">
        <v>150</v>
      </c>
      <c r="O12" s="204" t="s">
        <v>145</v>
      </c>
      <c r="P12" s="198" t="s">
        <v>146</v>
      </c>
      <c r="Q12" s="206" t="s">
        <v>661</v>
      </c>
      <c r="R12" s="205">
        <v>18813975559</v>
      </c>
      <c r="S12" s="198" t="s">
        <v>662</v>
      </c>
      <c r="T12" s="198" t="s">
        <v>663</v>
      </c>
      <c r="U12" s="198" t="s">
        <v>113</v>
      </c>
      <c r="V12" s="198" t="s">
        <v>664</v>
      </c>
      <c r="W12" s="198" t="s">
        <v>665</v>
      </c>
      <c r="X12" s="197">
        <v>42917</v>
      </c>
      <c r="Y12" s="198" t="s">
        <v>113</v>
      </c>
      <c r="Z12" s="198" t="s">
        <v>664</v>
      </c>
      <c r="AA12" s="198" t="s">
        <v>665</v>
      </c>
      <c r="AB12" s="198">
        <v>42917</v>
      </c>
      <c r="AC12" s="198" t="s">
        <v>666</v>
      </c>
      <c r="AD12" s="198" t="s">
        <v>144</v>
      </c>
      <c r="AE12" s="197">
        <v>42962</v>
      </c>
      <c r="AF12" s="107">
        <f t="shared" ca="1" si="1"/>
        <v>0</v>
      </c>
      <c r="AG12" s="197">
        <v>42962</v>
      </c>
      <c r="AH12" s="197">
        <v>42962</v>
      </c>
      <c r="AI12" s="207" t="s">
        <v>383</v>
      </c>
      <c r="AJ12" s="206" t="s">
        <v>667</v>
      </c>
      <c r="AK12" s="206" t="s">
        <v>468</v>
      </c>
      <c r="AL12" s="198">
        <v>13711403372</v>
      </c>
      <c r="AM12" s="198"/>
      <c r="AN12" s="198"/>
      <c r="AO12" s="198"/>
      <c r="AP12" s="198"/>
      <c r="AQ12" s="203"/>
      <c r="AR12" s="164" t="e">
        <f>IF(F12="","",VLOOKUP(F12,'6.社保申报个人明细表'!$D$2:$AM$100,7,0))</f>
        <v>#N/A</v>
      </c>
      <c r="AS12" s="238" t="s">
        <v>601</v>
      </c>
      <c r="AT12" s="238" t="s">
        <v>601</v>
      </c>
      <c r="AU12" s="203"/>
      <c r="AV12" s="203"/>
      <c r="AW12" s="203"/>
      <c r="AX12" s="203"/>
      <c r="AY12" s="213"/>
      <c r="AZ12" s="165" t="e">
        <f>IF(F12="","",VLOOKUP(F12,'6.社保申报个人明细表'!$D$2:$AP$100,35,0))</f>
        <v>#N/A</v>
      </c>
      <c r="BA12" s="165" t="e">
        <f>IF(F12="","",VLOOKUP(F12,'8.公积金申报明细'!$D$2:$X$99,21,0))</f>
        <v>#N/A</v>
      </c>
      <c r="BB12" s="126" t="str">
        <f t="shared" si="2"/>
        <v>03</v>
      </c>
      <c r="BC12" s="128">
        <f t="shared" ca="1" si="8"/>
        <v>0</v>
      </c>
      <c r="BD12" s="40" t="str">
        <f t="shared" ca="1" si="6"/>
        <v>0年0月</v>
      </c>
      <c r="BE12" s="109"/>
      <c r="BF12" s="131"/>
      <c r="BG12" s="109"/>
      <c r="BH12" s="131"/>
      <c r="BI12" s="109"/>
      <c r="BJ12" s="131"/>
      <c r="BK12" s="109"/>
    </row>
    <row r="13" spans="1:63" s="41" customFormat="1" ht="18" customHeight="1">
      <c r="A13" s="40"/>
      <c r="B13" s="42" t="str">
        <f>IF(F13&lt;&gt;"",人事封面!$B$2,"")</f>
        <v/>
      </c>
      <c r="C13" s="39" t="str">
        <f t="shared" si="7"/>
        <v/>
      </c>
      <c r="D13" s="150"/>
      <c r="E13" s="203"/>
      <c r="F13" s="157"/>
      <c r="G13" s="198"/>
      <c r="H13" s="198"/>
      <c r="I13" s="198"/>
      <c r="J13" s="105">
        <f t="shared" si="4"/>
        <v>0</v>
      </c>
      <c r="K13" s="199"/>
      <c r="L13" s="133" t="str">
        <f t="shared" si="0"/>
        <v/>
      </c>
      <c r="M13" s="130" t="str">
        <f t="shared" si="5"/>
        <v>//</v>
      </c>
      <c r="N13" s="204"/>
      <c r="O13" s="204"/>
      <c r="P13" s="198"/>
      <c r="Q13" s="206"/>
      <c r="R13" s="205"/>
      <c r="S13" s="198"/>
      <c r="T13" s="198"/>
      <c r="U13" s="198"/>
      <c r="V13" s="198"/>
      <c r="W13" s="198"/>
      <c r="X13" s="197"/>
      <c r="Y13" s="198"/>
      <c r="Z13" s="198"/>
      <c r="AA13" s="198"/>
      <c r="AB13" s="197"/>
      <c r="AC13" s="136"/>
      <c r="AD13" s="198"/>
      <c r="AE13" s="197"/>
      <c r="AF13" s="107">
        <f t="shared" ca="1" si="1"/>
        <v>117</v>
      </c>
      <c r="AG13" s="197"/>
      <c r="AH13" s="197"/>
      <c r="AI13" s="207"/>
      <c r="AJ13" s="206"/>
      <c r="AK13" s="198"/>
      <c r="AL13" s="198"/>
      <c r="AM13" s="198"/>
      <c r="AN13" s="198"/>
      <c r="AO13" s="198"/>
      <c r="AP13" s="198"/>
      <c r="AQ13" s="203"/>
      <c r="AR13" s="164" t="str">
        <f>IF(F13="","",VLOOKUP(F13,'6.社保申报个人明细表'!$D$2:$AM$100,7,0))</f>
        <v/>
      </c>
      <c r="AS13" s="238"/>
      <c r="AT13" s="238"/>
      <c r="AU13" s="203"/>
      <c r="AV13" s="203"/>
      <c r="AW13" s="203"/>
      <c r="AX13" s="203"/>
      <c r="AY13" s="213"/>
      <c r="AZ13" s="165" t="str">
        <f>IF(F13="","",VLOOKUP(F13,'6.社保申报个人明细表'!$D$2:$AP$100,35,0))</f>
        <v/>
      </c>
      <c r="BA13" s="165" t="str">
        <f>IF(F13="","",VLOOKUP(F13,'8.公积金申报明细'!$D$2:$X$99,21,0))</f>
        <v/>
      </c>
      <c r="BB13" s="126" t="str">
        <f t="shared" si="2"/>
        <v/>
      </c>
      <c r="BC13" s="128">
        <f t="shared" ca="1" si="8"/>
        <v>8</v>
      </c>
      <c r="BD13" s="40" t="str">
        <f t="shared" si="6"/>
        <v/>
      </c>
      <c r="BE13" s="109"/>
      <c r="BF13" s="131"/>
      <c r="BG13" s="109"/>
      <c r="BH13" s="131"/>
      <c r="BI13" s="109"/>
      <c r="BJ13" s="131"/>
      <c r="BK13" s="109"/>
    </row>
    <row r="14" spans="1:63" s="41" customFormat="1" ht="18" customHeight="1">
      <c r="A14" s="40"/>
      <c r="B14" s="42" t="str">
        <f>IF(F14&lt;&gt;"",人事封面!$B$2,"")</f>
        <v/>
      </c>
      <c r="C14" s="39" t="str">
        <f t="shared" si="7"/>
        <v/>
      </c>
      <c r="D14" s="150"/>
      <c r="E14" s="203"/>
      <c r="F14" s="157"/>
      <c r="G14" s="198"/>
      <c r="H14" s="198"/>
      <c r="I14" s="198"/>
      <c r="J14" s="105">
        <f t="shared" si="4"/>
        <v>0</v>
      </c>
      <c r="K14" s="199"/>
      <c r="L14" s="133" t="str">
        <f t="shared" si="0"/>
        <v/>
      </c>
      <c r="M14" s="130" t="str">
        <f t="shared" si="5"/>
        <v>//</v>
      </c>
      <c r="N14" s="204"/>
      <c r="O14" s="204"/>
      <c r="P14" s="198"/>
      <c r="Q14" s="206"/>
      <c r="R14" s="205"/>
      <c r="S14" s="198"/>
      <c r="T14" s="198"/>
      <c r="U14" s="198"/>
      <c r="V14" s="198"/>
      <c r="W14" s="198"/>
      <c r="X14" s="197"/>
      <c r="Y14" s="198"/>
      <c r="Z14" s="198"/>
      <c r="AA14" s="198"/>
      <c r="AB14" s="197"/>
      <c r="AC14" s="136"/>
      <c r="AD14" s="198"/>
      <c r="AE14" s="197"/>
      <c r="AF14" s="107">
        <f t="shared" ca="1" si="1"/>
        <v>117</v>
      </c>
      <c r="AG14" s="197"/>
      <c r="AH14" s="197"/>
      <c r="AI14" s="207"/>
      <c r="AJ14" s="206"/>
      <c r="AK14" s="198"/>
      <c r="AL14" s="198"/>
      <c r="AM14" s="198"/>
      <c r="AN14" s="198"/>
      <c r="AO14" s="198"/>
      <c r="AP14" s="198"/>
      <c r="AQ14" s="203"/>
      <c r="AR14" s="164" t="str">
        <f>IF(F14="","",VLOOKUP(F14,'6.社保申报个人明细表'!$D$2:$AM$100,7,0))</f>
        <v/>
      </c>
      <c r="AS14" s="208"/>
      <c r="AT14" s="208"/>
      <c r="AU14" s="203"/>
      <c r="AV14" s="203"/>
      <c r="AW14" s="203"/>
      <c r="AX14" s="203"/>
      <c r="AY14" s="213"/>
      <c r="AZ14" s="165" t="str">
        <f>IF(F14="","",VLOOKUP(F14,'6.社保申报个人明细表'!$D$2:$AP$100,35,0))</f>
        <v/>
      </c>
      <c r="BA14" s="165" t="str">
        <f>IF(F14="","",VLOOKUP(F14,'8.公积金申报明细'!$D$2:$X$99,21,0))</f>
        <v/>
      </c>
      <c r="BB14" s="126" t="str">
        <f t="shared" si="2"/>
        <v/>
      </c>
      <c r="BC14" s="128">
        <f t="shared" ca="1" si="8"/>
        <v>8</v>
      </c>
      <c r="BD14" s="40" t="str">
        <f t="shared" si="6"/>
        <v/>
      </c>
      <c r="BE14" s="109"/>
      <c r="BF14" s="131"/>
      <c r="BG14" s="109"/>
      <c r="BH14" s="131"/>
      <c r="BI14" s="109"/>
      <c r="BJ14" s="131"/>
      <c r="BK14" s="109"/>
    </row>
    <row r="15" spans="1:63" s="41" customFormat="1" ht="18" customHeight="1">
      <c r="A15" s="40"/>
      <c r="B15" s="42" t="str">
        <f>IF(F15&lt;&gt;"",人事封面!$B$2,"")</f>
        <v/>
      </c>
      <c r="C15" s="39" t="str">
        <f t="shared" si="7"/>
        <v/>
      </c>
      <c r="D15" s="150"/>
      <c r="E15" s="203"/>
      <c r="F15" s="157"/>
      <c r="G15" s="198"/>
      <c r="H15" s="198"/>
      <c r="I15" s="198"/>
      <c r="J15" s="105">
        <f t="shared" si="4"/>
        <v>0</v>
      </c>
      <c r="K15" s="199"/>
      <c r="L15" s="133" t="str">
        <f t="shared" si="0"/>
        <v/>
      </c>
      <c r="M15" s="130" t="str">
        <f t="shared" si="5"/>
        <v>//</v>
      </c>
      <c r="N15" s="204"/>
      <c r="O15" s="204"/>
      <c r="P15" s="198"/>
      <c r="Q15" s="206"/>
      <c r="R15" s="205"/>
      <c r="S15" s="198"/>
      <c r="T15" s="198"/>
      <c r="U15" s="198"/>
      <c r="V15" s="198"/>
      <c r="W15" s="198"/>
      <c r="X15" s="197"/>
      <c r="Y15" s="198"/>
      <c r="Z15" s="198"/>
      <c r="AA15" s="198"/>
      <c r="AB15" s="197"/>
      <c r="AC15" s="136"/>
      <c r="AD15" s="198"/>
      <c r="AE15" s="197"/>
      <c r="AF15" s="107">
        <f t="shared" ca="1" si="1"/>
        <v>117</v>
      </c>
      <c r="AG15" s="197"/>
      <c r="AH15" s="197"/>
      <c r="AI15" s="207"/>
      <c r="AJ15" s="206"/>
      <c r="AK15" s="198"/>
      <c r="AL15" s="198"/>
      <c r="AM15" s="198"/>
      <c r="AN15" s="198"/>
      <c r="AO15" s="198"/>
      <c r="AP15" s="198"/>
      <c r="AQ15" s="203"/>
      <c r="AR15" s="164" t="str">
        <f>IF(F15="","",VLOOKUP(F15,'6.社保申报个人明细表'!$D$2:$AM$100,7,0))</f>
        <v/>
      </c>
      <c r="AS15" s="208"/>
      <c r="AT15" s="208"/>
      <c r="AU15" s="203"/>
      <c r="AV15" s="203"/>
      <c r="AW15" s="203"/>
      <c r="AX15" s="203"/>
      <c r="AY15" s="213"/>
      <c r="AZ15" s="165" t="str">
        <f>IF(F15="","",VLOOKUP(F15,'6.社保申报个人明细表'!$D$2:$AP$100,35,0))</f>
        <v/>
      </c>
      <c r="BA15" s="165" t="str">
        <f>IF(F15="","",VLOOKUP(F15,'8.公积金申报明细'!$D$2:$X$99,21,0))</f>
        <v/>
      </c>
      <c r="BB15" s="126" t="str">
        <f t="shared" si="2"/>
        <v/>
      </c>
      <c r="BC15" s="128">
        <f t="shared" ca="1" si="8"/>
        <v>8</v>
      </c>
      <c r="BD15" s="40" t="str">
        <f t="shared" si="6"/>
        <v/>
      </c>
      <c r="BE15" s="109"/>
      <c r="BF15" s="131"/>
      <c r="BG15" s="109"/>
      <c r="BH15" s="131"/>
      <c r="BI15" s="109"/>
      <c r="BJ15" s="131"/>
      <c r="BK15" s="109"/>
    </row>
    <row r="16" spans="1:63" s="41" customFormat="1" ht="18" customHeight="1">
      <c r="A16" s="40"/>
      <c r="B16" s="42" t="str">
        <f>IF(F16&lt;&gt;"",人事封面!$B$2,"")</f>
        <v/>
      </c>
      <c r="C16" s="39" t="str">
        <f t="shared" si="7"/>
        <v/>
      </c>
      <c r="D16" s="150"/>
      <c r="E16" s="203"/>
      <c r="F16" s="157"/>
      <c r="G16" s="198"/>
      <c r="H16" s="198"/>
      <c r="I16" s="198"/>
      <c r="J16" s="105">
        <f t="shared" si="4"/>
        <v>0</v>
      </c>
      <c r="K16" s="199"/>
      <c r="L16" s="133" t="str">
        <f t="shared" si="0"/>
        <v/>
      </c>
      <c r="M16" s="130" t="str">
        <f t="shared" si="5"/>
        <v>//</v>
      </c>
      <c r="N16" s="204"/>
      <c r="O16" s="204"/>
      <c r="P16" s="198"/>
      <c r="Q16" s="206"/>
      <c r="R16" s="205"/>
      <c r="S16" s="198"/>
      <c r="T16" s="198"/>
      <c r="U16" s="198"/>
      <c r="V16" s="198"/>
      <c r="W16" s="198"/>
      <c r="X16" s="197"/>
      <c r="Y16" s="198"/>
      <c r="Z16" s="198"/>
      <c r="AA16" s="198"/>
      <c r="AB16" s="197"/>
      <c r="AC16" s="136"/>
      <c r="AD16" s="198"/>
      <c r="AE16" s="197"/>
      <c r="AF16" s="107">
        <f t="shared" ca="1" si="1"/>
        <v>117</v>
      </c>
      <c r="AG16" s="197"/>
      <c r="AH16" s="197"/>
      <c r="AI16" s="207"/>
      <c r="AJ16" s="206"/>
      <c r="AK16" s="198"/>
      <c r="AL16" s="198"/>
      <c r="AM16" s="198"/>
      <c r="AN16" s="198"/>
      <c r="AO16" s="198"/>
      <c r="AP16" s="198"/>
      <c r="AQ16" s="203"/>
      <c r="AR16" s="164" t="str">
        <f>IF(F16="","",VLOOKUP(F16,'6.社保申报个人明细表'!$D$2:$AM$100,7,0))</f>
        <v/>
      </c>
      <c r="AS16" s="208"/>
      <c r="AT16" s="208"/>
      <c r="AU16" s="203"/>
      <c r="AV16" s="203"/>
      <c r="AW16" s="203"/>
      <c r="AX16" s="203"/>
      <c r="AY16" s="213"/>
      <c r="AZ16" s="165" t="str">
        <f>IF(F16="","",VLOOKUP(F16,'6.社保申报个人明细表'!$D$2:$AP$100,35,0))</f>
        <v/>
      </c>
      <c r="BA16" s="165" t="str">
        <f>IF(F16="","",VLOOKUP(F16,'8.公积金申报明细'!$D$2:$X$99,21,0))</f>
        <v/>
      </c>
      <c r="BB16" s="126" t="str">
        <f t="shared" ref="BB16:BB30" si="9">MID(Q16,11,2)</f>
        <v/>
      </c>
      <c r="BC16" s="128">
        <f t="shared" ca="1" si="8"/>
        <v>8</v>
      </c>
      <c r="BD16" s="40" t="str">
        <f t="shared" si="6"/>
        <v/>
      </c>
      <c r="BE16" s="109"/>
      <c r="BF16" s="131"/>
      <c r="BG16" s="109"/>
      <c r="BH16" s="131"/>
      <c r="BI16" s="109"/>
      <c r="BJ16" s="131"/>
      <c r="BK16" s="109"/>
    </row>
    <row r="17" spans="1:63" s="41" customFormat="1" ht="18" customHeight="1">
      <c r="A17" s="40"/>
      <c r="B17" s="42" t="str">
        <f>IF(F17&lt;&gt;"",人事封面!$B$2,"")</f>
        <v/>
      </c>
      <c r="C17" s="39" t="str">
        <f t="shared" si="7"/>
        <v/>
      </c>
      <c r="D17" s="150"/>
      <c r="E17" s="203"/>
      <c r="F17" s="108"/>
      <c r="G17" s="198"/>
      <c r="H17" s="115"/>
      <c r="I17" s="115"/>
      <c r="J17" s="215">
        <f t="shared" si="4"/>
        <v>0</v>
      </c>
      <c r="K17" s="199"/>
      <c r="L17" s="133" t="str">
        <f t="shared" si="0"/>
        <v/>
      </c>
      <c r="M17" s="130" t="str">
        <f t="shared" si="5"/>
        <v>//</v>
      </c>
      <c r="N17" s="204"/>
      <c r="O17" s="204"/>
      <c r="P17" s="198"/>
      <c r="Q17" s="206"/>
      <c r="R17" s="205"/>
      <c r="S17" s="198"/>
      <c r="T17" s="198"/>
      <c r="U17" s="198"/>
      <c r="V17" s="198"/>
      <c r="W17" s="198"/>
      <c r="X17" s="197"/>
      <c r="Y17" s="198"/>
      <c r="Z17" s="198"/>
      <c r="AA17" s="198"/>
      <c r="AB17" s="197"/>
      <c r="AC17" s="136"/>
      <c r="AD17" s="198"/>
      <c r="AE17" s="197"/>
      <c r="AF17" s="107">
        <f t="shared" ca="1" si="1"/>
        <v>117</v>
      </c>
      <c r="AG17" s="197"/>
      <c r="AH17" s="197"/>
      <c r="AI17" s="207"/>
      <c r="AJ17" s="206"/>
      <c r="AK17" s="198"/>
      <c r="AL17" s="198"/>
      <c r="AM17" s="198"/>
      <c r="AN17" s="198"/>
      <c r="AO17" s="198"/>
      <c r="AP17" s="198"/>
      <c r="AQ17" s="203"/>
      <c r="AR17" s="164" t="str">
        <f>IF(F17="","",VLOOKUP(F17,'6.社保申报个人明细表'!$D$2:$AM$100,7,0))</f>
        <v/>
      </c>
      <c r="AS17" s="208"/>
      <c r="AT17" s="208"/>
      <c r="AU17" s="203"/>
      <c r="AV17" s="203"/>
      <c r="AW17" s="203"/>
      <c r="AX17" s="203"/>
      <c r="AY17" s="213"/>
      <c r="AZ17" s="165" t="str">
        <f>IF(F17="","",VLOOKUP(F17,'6.社保申报个人明细表'!$D$2:$AP$100,35,0))</f>
        <v/>
      </c>
      <c r="BA17" s="165" t="str">
        <f>IF(F17="","",VLOOKUP(F17,'8.公积金申报明细'!$D$2:$X$99,21,0))</f>
        <v/>
      </c>
      <c r="BB17" s="126" t="str">
        <f t="shared" si="9"/>
        <v/>
      </c>
      <c r="BC17" s="128">
        <f t="shared" ca="1" si="8"/>
        <v>8</v>
      </c>
      <c r="BD17" s="40" t="str">
        <f t="shared" si="6"/>
        <v/>
      </c>
      <c r="BE17" s="109"/>
      <c r="BF17" s="131"/>
      <c r="BG17" s="109"/>
      <c r="BH17" s="131"/>
      <c r="BI17" s="109"/>
      <c r="BJ17" s="131"/>
      <c r="BK17" s="109"/>
    </row>
    <row r="18" spans="1:63" s="41" customFormat="1" ht="18" customHeight="1">
      <c r="A18" s="40"/>
      <c r="B18" s="42" t="str">
        <f>IF(F18&lt;&gt;"",人事封面!$B$2,"")</f>
        <v/>
      </c>
      <c r="C18" s="39" t="str">
        <f t="shared" si="7"/>
        <v/>
      </c>
      <c r="D18" s="150"/>
      <c r="E18" s="203"/>
      <c r="F18" s="157"/>
      <c r="G18" s="198"/>
      <c r="H18" s="198"/>
      <c r="I18" s="198"/>
      <c r="J18" s="105">
        <f t="shared" si="4"/>
        <v>0</v>
      </c>
      <c r="K18" s="199"/>
      <c r="L18" s="133" t="str">
        <f t="shared" si="0"/>
        <v/>
      </c>
      <c r="M18" s="130" t="str">
        <f t="shared" si="5"/>
        <v>//</v>
      </c>
      <c r="N18" s="204"/>
      <c r="O18" s="204"/>
      <c r="P18" s="198"/>
      <c r="Q18" s="206"/>
      <c r="R18" s="205"/>
      <c r="S18" s="198"/>
      <c r="T18" s="198"/>
      <c r="U18" s="198"/>
      <c r="V18" s="198"/>
      <c r="W18" s="198"/>
      <c r="X18" s="197"/>
      <c r="Y18" s="198"/>
      <c r="Z18" s="198"/>
      <c r="AA18" s="198"/>
      <c r="AB18" s="197"/>
      <c r="AC18" s="136"/>
      <c r="AD18" s="198"/>
      <c r="AE18" s="197"/>
      <c r="AF18" s="107">
        <f t="shared" ca="1" si="1"/>
        <v>117</v>
      </c>
      <c r="AG18" s="197"/>
      <c r="AH18" s="197"/>
      <c r="AI18" s="207"/>
      <c r="AJ18" s="206"/>
      <c r="AK18" s="198"/>
      <c r="AL18" s="198"/>
      <c r="AM18" s="198"/>
      <c r="AN18" s="198"/>
      <c r="AO18" s="198"/>
      <c r="AP18" s="198"/>
      <c r="AQ18" s="203"/>
      <c r="AR18" s="164" t="str">
        <f>IF(F18="","",VLOOKUP(F18,'6.社保申报个人明细表'!$D$2:$AM$100,7,0))</f>
        <v/>
      </c>
      <c r="AS18" s="208"/>
      <c r="AT18" s="208"/>
      <c r="AU18" s="203"/>
      <c r="AV18" s="203"/>
      <c r="AW18" s="203"/>
      <c r="AX18" s="203"/>
      <c r="AY18" s="213"/>
      <c r="AZ18" s="165" t="str">
        <f>IF(F18="","",VLOOKUP(F18,'6.社保申报个人明细表'!$D$2:$AP$100,35,0))</f>
        <v/>
      </c>
      <c r="BA18" s="165" t="str">
        <f>IF(F18="","",VLOOKUP(F18,'8.公积金申报明细'!$D$2:$X$99,21,0))</f>
        <v/>
      </c>
      <c r="BB18" s="126" t="str">
        <f t="shared" si="9"/>
        <v/>
      </c>
      <c r="BC18" s="128">
        <f t="shared" ca="1" si="8"/>
        <v>8</v>
      </c>
      <c r="BD18" s="40" t="str">
        <f t="shared" si="6"/>
        <v/>
      </c>
      <c r="BE18" s="109"/>
      <c r="BF18" s="131"/>
      <c r="BG18" s="109"/>
      <c r="BH18" s="131"/>
      <c r="BI18" s="109"/>
      <c r="BJ18" s="131"/>
      <c r="BK18" s="109"/>
    </row>
    <row r="19" spans="1:63" s="41" customFormat="1" ht="18" customHeight="1">
      <c r="A19" s="40"/>
      <c r="B19" s="42" t="str">
        <f>IF(F19&lt;&gt;"",人事封面!$B$2,"")</f>
        <v/>
      </c>
      <c r="C19" s="39" t="str">
        <f t="shared" si="7"/>
        <v/>
      </c>
      <c r="D19" s="150"/>
      <c r="E19" s="203"/>
      <c r="F19" s="157"/>
      <c r="G19" s="198"/>
      <c r="H19" s="198"/>
      <c r="I19" s="198"/>
      <c r="J19" s="105">
        <f t="shared" si="4"/>
        <v>0</v>
      </c>
      <c r="K19" s="199"/>
      <c r="L19" s="133" t="str">
        <f t="shared" si="0"/>
        <v/>
      </c>
      <c r="M19" s="130" t="str">
        <f t="shared" si="5"/>
        <v>//</v>
      </c>
      <c r="N19" s="204"/>
      <c r="O19" s="204"/>
      <c r="P19" s="198"/>
      <c r="Q19" s="206"/>
      <c r="R19" s="205"/>
      <c r="S19" s="198"/>
      <c r="T19" s="198"/>
      <c r="U19" s="198"/>
      <c r="V19" s="198"/>
      <c r="W19" s="198"/>
      <c r="X19" s="197"/>
      <c r="Y19" s="198"/>
      <c r="Z19" s="198"/>
      <c r="AA19" s="198"/>
      <c r="AB19" s="197"/>
      <c r="AC19" s="136"/>
      <c r="AD19" s="198"/>
      <c r="AE19" s="197"/>
      <c r="AF19" s="107">
        <f t="shared" ca="1" si="1"/>
        <v>117</v>
      </c>
      <c r="AG19" s="197"/>
      <c r="AH19" s="197"/>
      <c r="AI19" s="207"/>
      <c r="AJ19" s="206"/>
      <c r="AK19" s="198"/>
      <c r="AL19" s="198"/>
      <c r="AM19" s="198"/>
      <c r="AN19" s="198"/>
      <c r="AO19" s="198"/>
      <c r="AP19" s="198"/>
      <c r="AQ19" s="203"/>
      <c r="AR19" s="164" t="str">
        <f>IF(F19="","",VLOOKUP(F19,'6.社保申报个人明细表'!$D$2:$AM$100,7,0))</f>
        <v/>
      </c>
      <c r="AS19" s="208"/>
      <c r="AT19" s="208"/>
      <c r="AU19" s="203"/>
      <c r="AV19" s="203"/>
      <c r="AW19" s="203"/>
      <c r="AX19" s="203"/>
      <c r="AY19" s="213"/>
      <c r="AZ19" s="165" t="str">
        <f>IF(F19="","",VLOOKUP(F19,'6.社保申报个人明细表'!$D$2:$AP$100,35,0))</f>
        <v/>
      </c>
      <c r="BA19" s="165" t="str">
        <f>IF(F19="","",VLOOKUP(F19,'8.公积金申报明细'!$D$2:$X$99,21,0))</f>
        <v/>
      </c>
      <c r="BB19" s="126" t="str">
        <f t="shared" si="9"/>
        <v/>
      </c>
      <c r="BC19" s="128">
        <f t="shared" ca="1" si="8"/>
        <v>8</v>
      </c>
      <c r="BD19" s="40" t="str">
        <f t="shared" si="6"/>
        <v/>
      </c>
      <c r="BE19" s="109"/>
      <c r="BF19" s="131"/>
      <c r="BG19" s="109"/>
      <c r="BH19" s="131"/>
      <c r="BI19" s="109"/>
      <c r="BJ19" s="131"/>
      <c r="BK19" s="109"/>
    </row>
    <row r="20" spans="1:63" s="41" customFormat="1" ht="18" customHeight="1">
      <c r="A20" s="40"/>
      <c r="B20" s="42" t="str">
        <f>IF(F20&lt;&gt;"",人事封面!$B$2,"")</f>
        <v/>
      </c>
      <c r="C20" s="39" t="str">
        <f t="shared" si="7"/>
        <v/>
      </c>
      <c r="D20" s="150"/>
      <c r="E20" s="203"/>
      <c r="F20" s="157"/>
      <c r="G20" s="198"/>
      <c r="H20" s="198"/>
      <c r="I20" s="198"/>
      <c r="J20" s="105">
        <f t="shared" si="4"/>
        <v>0</v>
      </c>
      <c r="K20" s="199"/>
      <c r="L20" s="133" t="str">
        <f t="shared" si="0"/>
        <v/>
      </c>
      <c r="M20" s="130" t="str">
        <f t="shared" si="5"/>
        <v>//</v>
      </c>
      <c r="N20" s="204"/>
      <c r="O20" s="204"/>
      <c r="P20" s="198"/>
      <c r="Q20" s="206"/>
      <c r="R20" s="205"/>
      <c r="S20" s="198"/>
      <c r="T20" s="198"/>
      <c r="U20" s="198"/>
      <c r="V20" s="198"/>
      <c r="W20" s="198"/>
      <c r="X20" s="197"/>
      <c r="Y20" s="198"/>
      <c r="Z20" s="198"/>
      <c r="AA20" s="198"/>
      <c r="AB20" s="197"/>
      <c r="AC20" s="136"/>
      <c r="AD20" s="198"/>
      <c r="AE20" s="197"/>
      <c r="AF20" s="107">
        <f t="shared" ca="1" si="1"/>
        <v>117</v>
      </c>
      <c r="AG20" s="197"/>
      <c r="AH20" s="197"/>
      <c r="AI20" s="207"/>
      <c r="AJ20" s="206"/>
      <c r="AK20" s="198"/>
      <c r="AL20" s="198"/>
      <c r="AM20" s="198"/>
      <c r="AN20" s="198"/>
      <c r="AO20" s="198"/>
      <c r="AP20" s="198"/>
      <c r="AQ20" s="203"/>
      <c r="AR20" s="164" t="str">
        <f>IF(F20="","",VLOOKUP(F20,'6.社保申报个人明细表'!$D$2:$AM$100,7,0))</f>
        <v/>
      </c>
      <c r="AS20" s="208"/>
      <c r="AT20" s="208"/>
      <c r="AU20" s="203"/>
      <c r="AV20" s="203"/>
      <c r="AW20" s="203"/>
      <c r="AX20" s="203"/>
      <c r="AY20" s="213"/>
      <c r="AZ20" s="165" t="str">
        <f>IF(F20="","",VLOOKUP(F20,'6.社保申报个人明细表'!$D$2:$AP$100,35,0))</f>
        <v/>
      </c>
      <c r="BA20" s="165" t="str">
        <f>IF(F20="","",VLOOKUP(F20,'8.公积金申报明细'!$D$2:$X$99,21,0))</f>
        <v/>
      </c>
      <c r="BB20" s="126" t="str">
        <f t="shared" si="9"/>
        <v/>
      </c>
      <c r="BC20" s="128">
        <f t="shared" ca="1" si="8"/>
        <v>8</v>
      </c>
      <c r="BD20" s="40" t="str">
        <f t="shared" si="6"/>
        <v/>
      </c>
      <c r="BE20" s="109"/>
      <c r="BF20" s="131"/>
      <c r="BG20" s="109"/>
      <c r="BH20" s="131"/>
      <c r="BI20" s="109"/>
      <c r="BJ20" s="131"/>
      <c r="BK20" s="109"/>
    </row>
    <row r="21" spans="1:63" s="41" customFormat="1" ht="18" customHeight="1">
      <c r="A21" s="40"/>
      <c r="B21" s="42" t="str">
        <f>IF(F21&lt;&gt;"",人事封面!$B$2,"")</f>
        <v/>
      </c>
      <c r="C21" s="39" t="str">
        <f t="shared" si="7"/>
        <v/>
      </c>
      <c r="D21" s="150"/>
      <c r="E21" s="203"/>
      <c r="F21" s="157"/>
      <c r="G21" s="198"/>
      <c r="H21" s="198"/>
      <c r="I21" s="198"/>
      <c r="J21" s="105">
        <f t="shared" si="4"/>
        <v>0</v>
      </c>
      <c r="K21" s="199"/>
      <c r="L21" s="133" t="str">
        <f t="shared" si="0"/>
        <v/>
      </c>
      <c r="M21" s="130" t="str">
        <f t="shared" si="5"/>
        <v>//</v>
      </c>
      <c r="N21" s="204"/>
      <c r="O21" s="204"/>
      <c r="P21" s="198"/>
      <c r="Q21" s="206"/>
      <c r="R21" s="205"/>
      <c r="S21" s="198"/>
      <c r="T21" s="198"/>
      <c r="U21" s="198"/>
      <c r="V21" s="198"/>
      <c r="W21" s="198"/>
      <c r="X21" s="197"/>
      <c r="Y21" s="198"/>
      <c r="Z21" s="198"/>
      <c r="AA21" s="198"/>
      <c r="AB21" s="197"/>
      <c r="AC21" s="136"/>
      <c r="AD21" s="198"/>
      <c r="AE21" s="197"/>
      <c r="AF21" s="107">
        <f t="shared" ca="1" si="1"/>
        <v>117</v>
      </c>
      <c r="AG21" s="197"/>
      <c r="AH21" s="197"/>
      <c r="AI21" s="207"/>
      <c r="AJ21" s="206"/>
      <c r="AK21" s="198"/>
      <c r="AL21" s="198"/>
      <c r="AM21" s="198"/>
      <c r="AN21" s="198"/>
      <c r="AO21" s="198"/>
      <c r="AP21" s="198"/>
      <c r="AQ21" s="203"/>
      <c r="AR21" s="164" t="str">
        <f>IF(F21="","",VLOOKUP(F21,'6.社保申报个人明细表'!$D$2:$AM$100,7,0))</f>
        <v/>
      </c>
      <c r="AS21" s="208"/>
      <c r="AT21" s="208"/>
      <c r="AU21" s="198"/>
      <c r="AV21" s="203"/>
      <c r="AW21" s="203"/>
      <c r="AX21" s="203"/>
      <c r="AY21" s="213"/>
      <c r="AZ21" s="165" t="str">
        <f>IF(F21="","",VLOOKUP(F21,'6.社保申报个人明细表'!$D$2:$AP$100,35,0))</f>
        <v/>
      </c>
      <c r="BA21" s="165" t="str">
        <f>IF(F21="","",VLOOKUP(F21,'8.公积金申报明细'!$D$2:$X$99,21,0))</f>
        <v/>
      </c>
      <c r="BB21" s="126" t="str">
        <f t="shared" si="9"/>
        <v/>
      </c>
      <c r="BC21" s="128">
        <f t="shared" ca="1" si="8"/>
        <v>8</v>
      </c>
      <c r="BD21" s="40" t="str">
        <f t="shared" si="6"/>
        <v/>
      </c>
      <c r="BE21" s="109"/>
      <c r="BF21" s="131"/>
      <c r="BG21" s="109"/>
      <c r="BH21" s="131"/>
      <c r="BI21" s="109"/>
      <c r="BJ21" s="131"/>
      <c r="BK21" s="109"/>
    </row>
    <row r="22" spans="1:63" s="41" customFormat="1" ht="18" customHeight="1">
      <c r="A22" s="40"/>
      <c r="B22" s="42" t="str">
        <f>IF(F22&lt;&gt;"",人事封面!$B$2,"")</f>
        <v/>
      </c>
      <c r="C22" s="39" t="str">
        <f t="shared" si="7"/>
        <v/>
      </c>
      <c r="D22" s="150"/>
      <c r="E22" s="203"/>
      <c r="F22" s="157"/>
      <c r="G22" s="198"/>
      <c r="H22" s="198"/>
      <c r="I22" s="198"/>
      <c r="J22" s="105">
        <f t="shared" si="4"/>
        <v>0</v>
      </c>
      <c r="K22" s="199"/>
      <c r="L22" s="133" t="str">
        <f t="shared" si="0"/>
        <v/>
      </c>
      <c r="M22" s="130" t="str">
        <f t="shared" si="5"/>
        <v>//</v>
      </c>
      <c r="N22" s="204"/>
      <c r="O22" s="204"/>
      <c r="P22" s="198"/>
      <c r="Q22" s="206"/>
      <c r="R22" s="205"/>
      <c r="S22" s="198"/>
      <c r="T22" s="198"/>
      <c r="U22" s="198"/>
      <c r="V22" s="198"/>
      <c r="W22" s="198"/>
      <c r="X22" s="197"/>
      <c r="Y22" s="198"/>
      <c r="Z22" s="198"/>
      <c r="AA22" s="198"/>
      <c r="AB22" s="197"/>
      <c r="AC22" s="136"/>
      <c r="AD22" s="198"/>
      <c r="AE22" s="197"/>
      <c r="AF22" s="107">
        <f t="shared" ca="1" si="1"/>
        <v>117</v>
      </c>
      <c r="AG22" s="197"/>
      <c r="AH22" s="197"/>
      <c r="AI22" s="207"/>
      <c r="AJ22" s="206"/>
      <c r="AK22" s="198"/>
      <c r="AL22" s="198"/>
      <c r="AM22" s="198"/>
      <c r="AN22" s="198"/>
      <c r="AO22" s="198"/>
      <c r="AP22" s="198"/>
      <c r="AQ22" s="203"/>
      <c r="AR22" s="164" t="str">
        <f>IF(F22="","",VLOOKUP(F22,'6.社保申报个人明细表'!$D$2:$AM$100,7,0))</f>
        <v/>
      </c>
      <c r="AS22" s="208"/>
      <c r="AT22" s="208"/>
      <c r="AU22" s="203"/>
      <c r="AV22" s="203"/>
      <c r="AW22" s="203"/>
      <c r="AX22" s="203"/>
      <c r="AY22" s="213"/>
      <c r="AZ22" s="165" t="str">
        <f>IF(F22="","",VLOOKUP(F22,'6.社保申报个人明细表'!$D$2:$AP$100,35,0))</f>
        <v/>
      </c>
      <c r="BA22" s="165" t="str">
        <f>IF(F22="","",VLOOKUP(F22,'8.公积金申报明细'!$D$2:$X$99,21,0))</f>
        <v/>
      </c>
      <c r="BB22" s="126" t="str">
        <f t="shared" si="9"/>
        <v/>
      </c>
      <c r="BC22" s="128">
        <f t="shared" ca="1" si="8"/>
        <v>8</v>
      </c>
      <c r="BD22" s="40" t="str">
        <f t="shared" si="6"/>
        <v/>
      </c>
      <c r="BE22" s="109"/>
      <c r="BF22" s="131"/>
      <c r="BG22" s="109"/>
      <c r="BH22" s="131"/>
      <c r="BI22" s="109"/>
      <c r="BJ22" s="131"/>
      <c r="BK22" s="109"/>
    </row>
    <row r="23" spans="1:63" s="41" customFormat="1" ht="18" customHeight="1">
      <c r="A23" s="40"/>
      <c r="B23" s="42" t="str">
        <f>IF(F23&lt;&gt;"",人事封面!$B$2,"")</f>
        <v/>
      </c>
      <c r="C23" s="39" t="str">
        <f t="shared" si="7"/>
        <v/>
      </c>
      <c r="D23" s="150"/>
      <c r="E23" s="203"/>
      <c r="F23" s="157"/>
      <c r="G23" s="198"/>
      <c r="H23" s="198"/>
      <c r="I23" s="198"/>
      <c r="J23" s="105">
        <f t="shared" si="4"/>
        <v>0</v>
      </c>
      <c r="K23" s="199"/>
      <c r="L23" s="133" t="str">
        <f t="shared" si="0"/>
        <v/>
      </c>
      <c r="M23" s="130" t="str">
        <f t="shared" si="5"/>
        <v>//</v>
      </c>
      <c r="N23" s="204"/>
      <c r="O23" s="204"/>
      <c r="P23" s="198"/>
      <c r="Q23" s="206"/>
      <c r="R23" s="205"/>
      <c r="S23" s="198"/>
      <c r="T23" s="198"/>
      <c r="U23" s="198"/>
      <c r="V23" s="198"/>
      <c r="W23" s="198"/>
      <c r="X23" s="197"/>
      <c r="Y23" s="198"/>
      <c r="Z23" s="198"/>
      <c r="AA23" s="198"/>
      <c r="AB23" s="197"/>
      <c r="AC23" s="136"/>
      <c r="AD23" s="198"/>
      <c r="AE23" s="197"/>
      <c r="AF23" s="107">
        <f t="shared" ca="1" si="1"/>
        <v>117</v>
      </c>
      <c r="AG23" s="197"/>
      <c r="AH23" s="197"/>
      <c r="AI23" s="207"/>
      <c r="AJ23" s="206"/>
      <c r="AK23" s="198"/>
      <c r="AL23" s="198"/>
      <c r="AM23" s="198"/>
      <c r="AN23" s="198"/>
      <c r="AO23" s="198"/>
      <c r="AP23" s="198"/>
      <c r="AQ23" s="203"/>
      <c r="AR23" s="164" t="str">
        <f>IF(F23="","",VLOOKUP(F23,'6.社保申报个人明细表'!$D$2:$AM$100,7,0))</f>
        <v/>
      </c>
      <c r="AS23" s="208"/>
      <c r="AT23" s="208"/>
      <c r="AU23" s="203"/>
      <c r="AV23" s="203"/>
      <c r="AW23" s="203"/>
      <c r="AX23" s="203"/>
      <c r="AY23" s="213"/>
      <c r="AZ23" s="165" t="str">
        <f>IF(F23="","",VLOOKUP(F23,'6.社保申报个人明细表'!$D$2:$AP$100,35,0))</f>
        <v/>
      </c>
      <c r="BA23" s="165" t="str">
        <f>IF(F23="","",VLOOKUP(F23,'8.公积金申报明细'!$D$2:$X$99,21,0))</f>
        <v/>
      </c>
      <c r="BB23" s="126" t="str">
        <f t="shared" si="9"/>
        <v/>
      </c>
      <c r="BC23" s="128">
        <f t="shared" ca="1" si="8"/>
        <v>8</v>
      </c>
      <c r="BD23" s="40" t="str">
        <f t="shared" si="6"/>
        <v/>
      </c>
      <c r="BE23" s="109"/>
      <c r="BF23" s="131"/>
      <c r="BG23" s="109"/>
      <c r="BH23" s="131"/>
      <c r="BI23" s="109"/>
      <c r="BJ23" s="131"/>
      <c r="BK23" s="109"/>
    </row>
    <row r="24" spans="1:63" s="41" customFormat="1" ht="18" customHeight="1">
      <c r="A24" s="40"/>
      <c r="B24" s="42" t="str">
        <f>IF(F24&lt;&gt;"",人事封面!$B$2,"")</f>
        <v/>
      </c>
      <c r="C24" s="39" t="str">
        <f t="shared" si="7"/>
        <v/>
      </c>
      <c r="D24" s="150"/>
      <c r="E24" s="203"/>
      <c r="F24" s="157"/>
      <c r="G24" s="198"/>
      <c r="H24" s="198"/>
      <c r="I24" s="198"/>
      <c r="J24" s="105">
        <f t="shared" si="4"/>
        <v>0</v>
      </c>
      <c r="K24" s="199"/>
      <c r="L24" s="133" t="str">
        <f t="shared" si="0"/>
        <v/>
      </c>
      <c r="M24" s="130" t="str">
        <f t="shared" si="5"/>
        <v>//</v>
      </c>
      <c r="N24" s="204"/>
      <c r="O24" s="204"/>
      <c r="P24" s="198"/>
      <c r="Q24" s="206"/>
      <c r="R24" s="205"/>
      <c r="S24" s="198"/>
      <c r="T24" s="198"/>
      <c r="U24" s="198"/>
      <c r="V24" s="198"/>
      <c r="W24" s="198"/>
      <c r="X24" s="197"/>
      <c r="Y24" s="198"/>
      <c r="Z24" s="198"/>
      <c r="AA24" s="198"/>
      <c r="AB24" s="197"/>
      <c r="AC24" s="136"/>
      <c r="AD24" s="198"/>
      <c r="AE24" s="197"/>
      <c r="AF24" s="107">
        <f t="shared" ca="1" si="1"/>
        <v>117</v>
      </c>
      <c r="AG24" s="197"/>
      <c r="AH24" s="197"/>
      <c r="AI24" s="207"/>
      <c r="AJ24" s="206"/>
      <c r="AK24" s="198"/>
      <c r="AL24" s="198"/>
      <c r="AM24" s="198"/>
      <c r="AN24" s="198"/>
      <c r="AO24" s="198"/>
      <c r="AP24" s="198"/>
      <c r="AQ24" s="203"/>
      <c r="AR24" s="164" t="str">
        <f>IF(F24="","",VLOOKUP(F24,'6.社保申报个人明细表'!$D$2:$AM$100,7,0))</f>
        <v/>
      </c>
      <c r="AS24" s="208"/>
      <c r="AT24" s="208"/>
      <c r="AU24" s="203"/>
      <c r="AV24" s="203"/>
      <c r="AW24" s="203"/>
      <c r="AX24" s="203"/>
      <c r="AY24" s="213"/>
      <c r="AZ24" s="165" t="str">
        <f>IF(F24="","",VLOOKUP(F24,'6.社保申报个人明细表'!$D$2:$AP$100,35,0))</f>
        <v/>
      </c>
      <c r="BA24" s="165" t="str">
        <f>IF(F24="","",VLOOKUP(F24,'8.公积金申报明细'!$D$2:$X$99,21,0))</f>
        <v/>
      </c>
      <c r="BB24" s="126" t="str">
        <f t="shared" si="9"/>
        <v/>
      </c>
      <c r="BC24" s="128">
        <f t="shared" ca="1" si="8"/>
        <v>8</v>
      </c>
      <c r="BD24" s="40" t="str">
        <f t="shared" si="6"/>
        <v/>
      </c>
      <c r="BE24" s="109"/>
      <c r="BF24" s="131"/>
      <c r="BG24" s="109"/>
      <c r="BH24" s="131"/>
      <c r="BI24" s="109"/>
      <c r="BJ24" s="131"/>
      <c r="BK24" s="109"/>
    </row>
    <row r="25" spans="1:63" s="41" customFormat="1" ht="18" customHeight="1">
      <c r="A25" s="40"/>
      <c r="B25" s="42" t="str">
        <f>IF(F25&lt;&gt;"",人事封面!$B$2,"")</f>
        <v/>
      </c>
      <c r="C25" s="39" t="str">
        <f t="shared" si="7"/>
        <v/>
      </c>
      <c r="D25" s="150"/>
      <c r="E25" s="203"/>
      <c r="F25" s="157"/>
      <c r="G25" s="198"/>
      <c r="H25" s="198"/>
      <c r="I25" s="198"/>
      <c r="J25" s="105">
        <f t="shared" si="4"/>
        <v>0</v>
      </c>
      <c r="K25" s="199"/>
      <c r="L25" s="133" t="str">
        <f t="shared" si="0"/>
        <v/>
      </c>
      <c r="M25" s="130" t="str">
        <f t="shared" si="5"/>
        <v>//</v>
      </c>
      <c r="N25" s="204"/>
      <c r="O25" s="204"/>
      <c r="P25" s="198"/>
      <c r="Q25" s="206"/>
      <c r="R25" s="205"/>
      <c r="S25" s="198"/>
      <c r="T25" s="198"/>
      <c r="U25" s="198"/>
      <c r="V25" s="198"/>
      <c r="W25" s="198"/>
      <c r="X25" s="197"/>
      <c r="Y25" s="198"/>
      <c r="Z25" s="198"/>
      <c r="AA25" s="198"/>
      <c r="AB25" s="197"/>
      <c r="AC25" s="136"/>
      <c r="AD25" s="198"/>
      <c r="AE25" s="197"/>
      <c r="AF25" s="107">
        <f t="shared" ca="1" si="1"/>
        <v>117</v>
      </c>
      <c r="AG25" s="197"/>
      <c r="AH25" s="197"/>
      <c r="AI25" s="207"/>
      <c r="AJ25" s="206"/>
      <c r="AK25" s="198"/>
      <c r="AL25" s="198"/>
      <c r="AM25" s="198"/>
      <c r="AN25" s="198"/>
      <c r="AO25" s="198"/>
      <c r="AP25" s="198"/>
      <c r="AQ25" s="203"/>
      <c r="AR25" s="164" t="str">
        <f>IF(F25="","",VLOOKUP(F25,'6.社保申报个人明细表'!$D$2:$AM$100,7,0))</f>
        <v/>
      </c>
      <c r="AS25" s="208"/>
      <c r="AT25" s="208"/>
      <c r="AU25" s="203"/>
      <c r="AV25" s="203"/>
      <c r="AW25" s="203"/>
      <c r="AX25" s="203"/>
      <c r="AY25" s="213"/>
      <c r="AZ25" s="165" t="str">
        <f>IF(F25="","",VLOOKUP(F25,'6.社保申报个人明细表'!$D$2:$AP$100,35,0))</f>
        <v/>
      </c>
      <c r="BA25" s="165" t="str">
        <f>IF(F25="","",VLOOKUP(F25,'8.公积金申报明细'!$D$2:$X$99,21,0))</f>
        <v/>
      </c>
      <c r="BB25" s="126" t="str">
        <f t="shared" si="9"/>
        <v/>
      </c>
      <c r="BC25" s="128">
        <f t="shared" ca="1" si="8"/>
        <v>8</v>
      </c>
      <c r="BD25" s="40" t="str">
        <f t="shared" si="6"/>
        <v/>
      </c>
      <c r="BE25" s="109"/>
      <c r="BF25" s="131"/>
      <c r="BG25" s="109"/>
      <c r="BH25" s="131"/>
      <c r="BI25" s="109"/>
      <c r="BJ25" s="131"/>
      <c r="BK25" s="109"/>
    </row>
    <row r="26" spans="1:63" s="41" customFormat="1" ht="18" customHeight="1">
      <c r="A26" s="40"/>
      <c r="B26" s="42" t="str">
        <f>IF(F26&lt;&gt;"",人事封面!$B$2,"")</f>
        <v/>
      </c>
      <c r="C26" s="39" t="str">
        <f t="shared" si="7"/>
        <v/>
      </c>
      <c r="D26" s="150"/>
      <c r="E26" s="203"/>
      <c r="F26" s="157"/>
      <c r="G26" s="198"/>
      <c r="H26" s="198"/>
      <c r="I26" s="198"/>
      <c r="J26" s="105">
        <f t="shared" si="4"/>
        <v>0</v>
      </c>
      <c r="K26" s="199"/>
      <c r="L26" s="133" t="str">
        <f t="shared" si="0"/>
        <v/>
      </c>
      <c r="M26" s="130" t="str">
        <f t="shared" si="5"/>
        <v>//</v>
      </c>
      <c r="N26" s="204"/>
      <c r="O26" s="204"/>
      <c r="P26" s="198"/>
      <c r="Q26" s="206"/>
      <c r="R26" s="205"/>
      <c r="S26" s="198"/>
      <c r="T26" s="198"/>
      <c r="U26" s="198"/>
      <c r="V26" s="198"/>
      <c r="W26" s="198"/>
      <c r="X26" s="197"/>
      <c r="Y26" s="198"/>
      <c r="Z26" s="198"/>
      <c r="AA26" s="198"/>
      <c r="AB26" s="197"/>
      <c r="AC26" s="136"/>
      <c r="AD26" s="198"/>
      <c r="AE26" s="197"/>
      <c r="AF26" s="107">
        <f t="shared" ca="1" si="1"/>
        <v>117</v>
      </c>
      <c r="AG26" s="197"/>
      <c r="AH26" s="197"/>
      <c r="AI26" s="207"/>
      <c r="AJ26" s="206"/>
      <c r="AK26" s="198"/>
      <c r="AL26" s="198"/>
      <c r="AM26" s="198"/>
      <c r="AN26" s="198"/>
      <c r="AO26" s="198"/>
      <c r="AP26" s="198"/>
      <c r="AQ26" s="203"/>
      <c r="AR26" s="164" t="str">
        <f>IF(F26="","",VLOOKUP(F26,'6.社保申报个人明细表'!$D$2:$AM$100,7,0))</f>
        <v/>
      </c>
      <c r="AS26" s="208"/>
      <c r="AT26" s="208"/>
      <c r="AU26" s="203"/>
      <c r="AV26" s="203"/>
      <c r="AW26" s="203"/>
      <c r="AX26" s="203"/>
      <c r="AY26" s="213"/>
      <c r="AZ26" s="165" t="str">
        <f>IF(F26="","",VLOOKUP(F26,'6.社保申报个人明细表'!$D$2:$AP$100,35,0))</f>
        <v/>
      </c>
      <c r="BA26" s="165" t="str">
        <f>IF(F26="","",VLOOKUP(F26,'8.公积金申报明细'!$D$2:$X$99,21,0))</f>
        <v/>
      </c>
      <c r="BB26" s="126" t="str">
        <f t="shared" si="9"/>
        <v/>
      </c>
      <c r="BC26" s="128">
        <f t="shared" ca="1" si="8"/>
        <v>8</v>
      </c>
      <c r="BD26" s="40" t="str">
        <f t="shared" si="6"/>
        <v/>
      </c>
      <c r="BE26" s="109"/>
      <c r="BF26" s="131"/>
      <c r="BG26" s="109"/>
      <c r="BH26" s="131"/>
      <c r="BI26" s="109"/>
      <c r="BJ26" s="131"/>
      <c r="BK26" s="109"/>
    </row>
    <row r="27" spans="1:63" s="41" customFormat="1" ht="18" customHeight="1">
      <c r="A27" s="40"/>
      <c r="B27" s="42" t="str">
        <f>IF(F27&lt;&gt;"",人事封面!$B$2,"")</f>
        <v/>
      </c>
      <c r="C27" s="39" t="str">
        <f t="shared" si="7"/>
        <v/>
      </c>
      <c r="D27" s="150"/>
      <c r="E27" s="203"/>
      <c r="F27" s="157"/>
      <c r="G27" s="198"/>
      <c r="H27" s="198"/>
      <c r="I27" s="198"/>
      <c r="J27" s="105">
        <f t="shared" si="4"/>
        <v>0</v>
      </c>
      <c r="K27" s="199"/>
      <c r="L27" s="133" t="str">
        <f t="shared" si="0"/>
        <v/>
      </c>
      <c r="M27" s="130" t="str">
        <f t="shared" si="5"/>
        <v>//</v>
      </c>
      <c r="N27" s="204"/>
      <c r="O27" s="204"/>
      <c r="P27" s="198"/>
      <c r="Q27" s="206"/>
      <c r="R27" s="205"/>
      <c r="S27" s="198"/>
      <c r="T27" s="198"/>
      <c r="U27" s="198"/>
      <c r="V27" s="198"/>
      <c r="W27" s="198"/>
      <c r="X27" s="197"/>
      <c r="Y27" s="198"/>
      <c r="Z27" s="198"/>
      <c r="AA27" s="198"/>
      <c r="AB27" s="197"/>
      <c r="AC27" s="136"/>
      <c r="AD27" s="198"/>
      <c r="AE27" s="197"/>
      <c r="AF27" s="107">
        <f t="shared" ca="1" si="1"/>
        <v>117</v>
      </c>
      <c r="AG27" s="197"/>
      <c r="AH27" s="197"/>
      <c r="AI27" s="207"/>
      <c r="AJ27" s="206"/>
      <c r="AK27" s="198"/>
      <c r="AL27" s="198"/>
      <c r="AM27" s="198"/>
      <c r="AN27" s="198"/>
      <c r="AO27" s="198"/>
      <c r="AP27" s="198"/>
      <c r="AQ27" s="203"/>
      <c r="AR27" s="164" t="str">
        <f>IF(F27="","",VLOOKUP(F27,'6.社保申报个人明细表'!$D$2:$AM$100,7,0))</f>
        <v/>
      </c>
      <c r="AS27" s="208"/>
      <c r="AT27" s="208"/>
      <c r="AU27" s="203"/>
      <c r="AV27" s="203"/>
      <c r="AW27" s="203"/>
      <c r="AX27" s="203"/>
      <c r="AY27" s="213"/>
      <c r="AZ27" s="165" t="str">
        <f>IF(F27="","",VLOOKUP(F27,'6.社保申报个人明细表'!$D$2:$AP$100,35,0))</f>
        <v/>
      </c>
      <c r="BA27" s="165" t="str">
        <f>IF(F27="","",VLOOKUP(F27,'8.公积金申报明细'!$D$2:$X$99,21,0))</f>
        <v/>
      </c>
      <c r="BB27" s="126" t="str">
        <f t="shared" si="9"/>
        <v/>
      </c>
      <c r="BC27" s="128">
        <f t="shared" ca="1" si="8"/>
        <v>8</v>
      </c>
      <c r="BD27" s="40" t="str">
        <f t="shared" si="6"/>
        <v/>
      </c>
      <c r="BE27" s="109"/>
      <c r="BF27" s="131"/>
      <c r="BG27" s="109"/>
      <c r="BH27" s="131"/>
      <c r="BI27" s="109"/>
      <c r="BJ27" s="131"/>
      <c r="BK27" s="109"/>
    </row>
    <row r="28" spans="1:63" s="41" customFormat="1" ht="18" customHeight="1">
      <c r="A28" s="40"/>
      <c r="B28" s="42" t="str">
        <f>IF(F28&lt;&gt;"",人事封面!$B$2,"")</f>
        <v/>
      </c>
      <c r="C28" s="39" t="str">
        <f t="shared" si="7"/>
        <v/>
      </c>
      <c r="D28" s="150"/>
      <c r="E28" s="203"/>
      <c r="F28" s="157"/>
      <c r="G28" s="198"/>
      <c r="H28" s="198"/>
      <c r="I28" s="198"/>
      <c r="J28" s="105">
        <f t="shared" si="4"/>
        <v>0</v>
      </c>
      <c r="K28" s="199"/>
      <c r="L28" s="133" t="str">
        <f t="shared" si="0"/>
        <v/>
      </c>
      <c r="M28" s="130" t="str">
        <f t="shared" si="5"/>
        <v>//</v>
      </c>
      <c r="N28" s="204"/>
      <c r="O28" s="204"/>
      <c r="P28" s="198"/>
      <c r="Q28" s="206"/>
      <c r="R28" s="205"/>
      <c r="S28" s="198"/>
      <c r="T28" s="198"/>
      <c r="U28" s="198"/>
      <c r="V28" s="198"/>
      <c r="W28" s="198"/>
      <c r="X28" s="197"/>
      <c r="Y28" s="198"/>
      <c r="Z28" s="198"/>
      <c r="AA28" s="198"/>
      <c r="AB28" s="197"/>
      <c r="AC28" s="136"/>
      <c r="AD28" s="198"/>
      <c r="AE28" s="197"/>
      <c r="AF28" s="107">
        <f t="shared" ca="1" si="1"/>
        <v>117</v>
      </c>
      <c r="AG28" s="197"/>
      <c r="AH28" s="197"/>
      <c r="AI28" s="207"/>
      <c r="AJ28" s="206"/>
      <c r="AK28" s="198"/>
      <c r="AL28" s="198"/>
      <c r="AM28" s="198"/>
      <c r="AN28" s="198"/>
      <c r="AO28" s="198"/>
      <c r="AP28" s="198"/>
      <c r="AQ28" s="203"/>
      <c r="AR28" s="164" t="str">
        <f>IF(F28="","",VLOOKUP(F28,'6.社保申报个人明细表'!$D$2:$AM$100,7,0))</f>
        <v/>
      </c>
      <c r="AS28" s="208"/>
      <c r="AT28" s="208"/>
      <c r="AU28" s="203"/>
      <c r="AV28" s="203"/>
      <c r="AW28" s="203"/>
      <c r="AX28" s="203"/>
      <c r="AY28" s="213"/>
      <c r="AZ28" s="165" t="str">
        <f>IF(F28="","",VLOOKUP(F28,'6.社保申报个人明细表'!$D$2:$AP$100,35,0))</f>
        <v/>
      </c>
      <c r="BA28" s="165" t="str">
        <f>IF(F28="","",VLOOKUP(F28,'8.公积金申报明细'!$D$2:$X$99,21,0))</f>
        <v/>
      </c>
      <c r="BB28" s="126" t="str">
        <f t="shared" si="9"/>
        <v/>
      </c>
      <c r="BC28" s="128">
        <f t="shared" ca="1" si="8"/>
        <v>8</v>
      </c>
      <c r="BD28" s="40" t="str">
        <f t="shared" si="6"/>
        <v/>
      </c>
      <c r="BE28" s="109"/>
      <c r="BF28" s="131"/>
      <c r="BG28" s="109"/>
      <c r="BH28" s="131"/>
      <c r="BI28" s="109"/>
      <c r="BJ28" s="131"/>
      <c r="BK28" s="109"/>
    </row>
    <row r="29" spans="1:63" s="41" customFormat="1" ht="18" customHeight="1">
      <c r="A29" s="40"/>
      <c r="B29" s="42" t="str">
        <f>IF(F29&lt;&gt;"",人事封面!$B$2,"")</f>
        <v/>
      </c>
      <c r="C29" s="39" t="str">
        <f t="shared" si="7"/>
        <v/>
      </c>
      <c r="D29" s="150"/>
      <c r="E29" s="203"/>
      <c r="F29" s="157"/>
      <c r="G29" s="198"/>
      <c r="H29" s="198"/>
      <c r="I29" s="198"/>
      <c r="J29" s="105">
        <f t="shared" si="4"/>
        <v>0</v>
      </c>
      <c r="K29" s="199"/>
      <c r="L29" s="133" t="str">
        <f t="shared" si="0"/>
        <v/>
      </c>
      <c r="M29" s="130" t="str">
        <f t="shared" si="5"/>
        <v>//</v>
      </c>
      <c r="N29" s="204"/>
      <c r="O29" s="204"/>
      <c r="P29" s="198"/>
      <c r="Q29" s="206"/>
      <c r="R29" s="205"/>
      <c r="S29" s="198"/>
      <c r="T29" s="198"/>
      <c r="U29" s="198"/>
      <c r="V29" s="198"/>
      <c r="W29" s="198"/>
      <c r="X29" s="197"/>
      <c r="Y29" s="198"/>
      <c r="Z29" s="198"/>
      <c r="AA29" s="198"/>
      <c r="AB29" s="197"/>
      <c r="AC29" s="136"/>
      <c r="AD29" s="198"/>
      <c r="AE29" s="197"/>
      <c r="AF29" s="107">
        <f t="shared" ca="1" si="1"/>
        <v>117</v>
      </c>
      <c r="AG29" s="197"/>
      <c r="AH29" s="197"/>
      <c r="AI29" s="207"/>
      <c r="AJ29" s="206"/>
      <c r="AK29" s="198"/>
      <c r="AL29" s="198"/>
      <c r="AM29" s="198"/>
      <c r="AN29" s="198"/>
      <c r="AO29" s="198"/>
      <c r="AP29" s="198"/>
      <c r="AQ29" s="203"/>
      <c r="AR29" s="164" t="str">
        <f>IF(F29="","",VLOOKUP(F29,'6.社保申报个人明细表'!$D$2:$AM$100,7,0))</f>
        <v/>
      </c>
      <c r="AS29" s="208"/>
      <c r="AT29" s="208"/>
      <c r="AU29" s="203"/>
      <c r="AV29" s="203"/>
      <c r="AW29" s="203"/>
      <c r="AX29" s="203"/>
      <c r="AY29" s="213"/>
      <c r="AZ29" s="165" t="str">
        <f>IF(F29="","",VLOOKUP(F29,'6.社保申报个人明细表'!$D$2:$AP$100,35,0))</f>
        <v/>
      </c>
      <c r="BA29" s="165" t="str">
        <f>IF(F29="","",VLOOKUP(F29,'8.公积金申报明细'!$D$2:$X$99,21,0))</f>
        <v/>
      </c>
      <c r="BB29" s="126" t="str">
        <f t="shared" si="9"/>
        <v/>
      </c>
      <c r="BC29" s="128">
        <f t="shared" ca="1" si="8"/>
        <v>8</v>
      </c>
      <c r="BD29" s="40" t="str">
        <f t="shared" si="6"/>
        <v/>
      </c>
      <c r="BE29" s="109"/>
      <c r="BF29" s="131"/>
      <c r="BG29" s="109"/>
      <c r="BH29" s="131"/>
      <c r="BI29" s="109"/>
      <c r="BJ29" s="131"/>
      <c r="BK29" s="109"/>
    </row>
    <row r="30" spans="1:63" s="41" customFormat="1" ht="18" customHeight="1">
      <c r="A30" s="40"/>
      <c r="B30" s="42" t="str">
        <f>IF(F30&lt;&gt;"",人事封面!$B$2,"")</f>
        <v/>
      </c>
      <c r="C30" s="39" t="str">
        <f t="shared" si="7"/>
        <v/>
      </c>
      <c r="D30" s="150"/>
      <c r="E30" s="203"/>
      <c r="F30" s="157"/>
      <c r="G30" s="198"/>
      <c r="H30" s="198"/>
      <c r="I30" s="198"/>
      <c r="J30" s="105">
        <f t="shared" si="4"/>
        <v>0</v>
      </c>
      <c r="K30" s="199"/>
      <c r="L30" s="133" t="str">
        <f t="shared" si="0"/>
        <v/>
      </c>
      <c r="M30" s="130" t="str">
        <f t="shared" si="5"/>
        <v>//</v>
      </c>
      <c r="N30" s="204"/>
      <c r="O30" s="204"/>
      <c r="P30" s="198"/>
      <c r="Q30" s="206"/>
      <c r="R30" s="205"/>
      <c r="S30" s="198"/>
      <c r="T30" s="198"/>
      <c r="U30" s="198"/>
      <c r="V30" s="198"/>
      <c r="W30" s="198"/>
      <c r="X30" s="198"/>
      <c r="Y30" s="198"/>
      <c r="Z30" s="198"/>
      <c r="AA30" s="198"/>
      <c r="AB30" s="198"/>
      <c r="AC30" s="136"/>
      <c r="AD30" s="198"/>
      <c r="AE30" s="197"/>
      <c r="AF30" s="107">
        <f t="shared" ca="1" si="1"/>
        <v>117</v>
      </c>
      <c r="AG30" s="197"/>
      <c r="AH30" s="197"/>
      <c r="AI30" s="207"/>
      <c r="AJ30" s="206"/>
      <c r="AK30" s="198"/>
      <c r="AL30" s="198"/>
      <c r="AM30" s="198"/>
      <c r="AN30" s="198"/>
      <c r="AO30" s="198"/>
      <c r="AP30" s="198"/>
      <c r="AQ30" s="203"/>
      <c r="AR30" s="164" t="str">
        <f>IF(F30="","",VLOOKUP(F30,'6.社保申报个人明细表'!$D$2:$AM$100,7,0))</f>
        <v/>
      </c>
      <c r="AS30" s="208"/>
      <c r="AT30" s="238"/>
      <c r="AU30" s="203"/>
      <c r="AV30" s="203"/>
      <c r="AW30" s="203"/>
      <c r="AX30" s="203"/>
      <c r="AY30" s="213"/>
      <c r="AZ30" s="165" t="str">
        <f>IF(F30="","",VLOOKUP(F30,'6.社保申报个人明细表'!$D$2:$AP$100,35,0))</f>
        <v/>
      </c>
      <c r="BA30" s="165" t="str">
        <f>IF(F30="","",VLOOKUP(F30,'8.公积金申报明细'!$D$2:$X$99,21,0))</f>
        <v/>
      </c>
      <c r="BB30" s="126" t="str">
        <f t="shared" si="9"/>
        <v/>
      </c>
      <c r="BC30" s="128">
        <f t="shared" ca="1" si="8"/>
        <v>8</v>
      </c>
      <c r="BD30" s="40" t="str">
        <f t="shared" si="6"/>
        <v/>
      </c>
      <c r="BE30" s="109"/>
      <c r="BF30" s="131"/>
      <c r="BG30" s="109"/>
      <c r="BH30" s="131"/>
      <c r="BI30" s="109"/>
      <c r="BJ30" s="131"/>
      <c r="BK30" s="109"/>
    </row>
    <row r="31" spans="1:63" s="41" customFormat="1" ht="18" customHeight="1">
      <c r="A31" s="40"/>
      <c r="B31" s="42" t="str">
        <f>IF(F31&lt;&gt;"",人事封面!$B$2,"")</f>
        <v/>
      </c>
      <c r="C31" s="39" t="str">
        <f t="shared" ref="C31:C94" si="10">IF(F31&lt;&gt;"",+C30+1,"")</f>
        <v/>
      </c>
      <c r="D31" s="150"/>
      <c r="E31" s="203"/>
      <c r="F31" s="157"/>
      <c r="G31" s="198"/>
      <c r="H31" s="198"/>
      <c r="I31" s="198"/>
      <c r="J31" s="105">
        <f t="shared" ref="J31:J94" si="11">D31</f>
        <v>0</v>
      </c>
      <c r="K31" s="199"/>
      <c r="L31" s="133" t="str">
        <f t="shared" ref="L31:L94" si="12">IF(ISERROR(IF(MOD(MID(Q31,15,3),2),"男","女")),"",IF(MOD(MID(Q31,15,3),2),"男","女"))</f>
        <v/>
      </c>
      <c r="M31" s="130" t="str">
        <f t="shared" si="5"/>
        <v>//</v>
      </c>
      <c r="N31" s="204"/>
      <c r="O31" s="204"/>
      <c r="P31" s="198"/>
      <c r="Q31" s="206"/>
      <c r="R31" s="205"/>
      <c r="S31" s="198"/>
      <c r="T31" s="198"/>
      <c r="U31" s="198"/>
      <c r="V31" s="198"/>
      <c r="W31" s="198"/>
      <c r="X31" s="197"/>
      <c r="Y31" s="198"/>
      <c r="Z31" s="198"/>
      <c r="AA31" s="198"/>
      <c r="AB31" s="197"/>
      <c r="AC31" s="136"/>
      <c r="AD31" s="204"/>
      <c r="AE31" s="197"/>
      <c r="AF31" s="107">
        <f t="shared" ca="1" si="1"/>
        <v>117</v>
      </c>
      <c r="AG31" s="197"/>
      <c r="AH31" s="197"/>
      <c r="AI31" s="207"/>
      <c r="AJ31" s="206"/>
      <c r="AK31" s="198"/>
      <c r="AL31" s="198"/>
      <c r="AM31" s="198"/>
      <c r="AN31" s="198"/>
      <c r="AO31" s="198"/>
      <c r="AP31" s="198"/>
      <c r="AQ31" s="203"/>
      <c r="AR31" s="164" t="str">
        <f>IF(F31="","",VLOOKUP(F31,'6.社保申报个人明细表'!$D$2:$AM$100,7,0))</f>
        <v/>
      </c>
      <c r="AS31" s="208"/>
      <c r="AT31" s="238"/>
      <c r="AU31" s="203"/>
      <c r="AV31" s="203"/>
      <c r="AW31" s="203"/>
      <c r="AX31" s="203"/>
      <c r="AY31" s="213"/>
      <c r="AZ31" s="165" t="str">
        <f>IF(F31="","",VLOOKUP(F31,'6.社保申报个人明细表'!$D$2:$AP$100,35,0))</f>
        <v/>
      </c>
      <c r="BA31" s="165" t="str">
        <f>IF(F31="","",VLOOKUP(F31,'8.公积金申报明细'!$D$2:$X$99,21,0))</f>
        <v/>
      </c>
      <c r="BB31" s="126" t="str">
        <f t="shared" ref="BB31:BB94" si="13">MID(Q31,11,2)</f>
        <v/>
      </c>
      <c r="BC31" s="128">
        <f t="shared" ref="BC31:BC94" ca="1" si="14">DATEDIF(AE31,TODAY(),"YM")</f>
        <v>8</v>
      </c>
      <c r="BD31" s="40" t="str">
        <f t="shared" ref="BD31:BD94" si="15">IF(F31="","",AF31&amp;"年"&amp;BC31&amp;"月")</f>
        <v/>
      </c>
      <c r="BE31" s="109"/>
      <c r="BF31" s="131"/>
      <c r="BG31" s="109"/>
      <c r="BH31" s="131"/>
      <c r="BI31" s="109"/>
      <c r="BJ31" s="131"/>
      <c r="BK31" s="109"/>
    </row>
    <row r="32" spans="1:63" s="41" customFormat="1" ht="18" customHeight="1">
      <c r="A32" s="40"/>
      <c r="B32" s="42" t="str">
        <f>IF(F32&lt;&gt;"",人事封面!$B$2,"")</f>
        <v/>
      </c>
      <c r="C32" s="39" t="str">
        <f t="shared" si="10"/>
        <v/>
      </c>
      <c r="D32" s="150"/>
      <c r="E32" s="203"/>
      <c r="F32" s="157"/>
      <c r="G32" s="198"/>
      <c r="H32" s="198"/>
      <c r="I32" s="198"/>
      <c r="J32" s="105">
        <f t="shared" si="11"/>
        <v>0</v>
      </c>
      <c r="K32" s="199"/>
      <c r="L32" s="133" t="str">
        <f t="shared" si="12"/>
        <v/>
      </c>
      <c r="M32" s="130" t="str">
        <f t="shared" si="5"/>
        <v>//</v>
      </c>
      <c r="N32" s="204"/>
      <c r="O32" s="204"/>
      <c r="P32" s="198"/>
      <c r="Q32" s="206"/>
      <c r="R32" s="205"/>
      <c r="S32" s="198"/>
      <c r="T32" s="198"/>
      <c r="U32" s="198"/>
      <c r="V32" s="198"/>
      <c r="W32" s="198"/>
      <c r="X32" s="197"/>
      <c r="Y32" s="198"/>
      <c r="Z32" s="198"/>
      <c r="AA32" s="198"/>
      <c r="AB32" s="197"/>
      <c r="AC32" s="136"/>
      <c r="AD32" s="198"/>
      <c r="AE32" s="197"/>
      <c r="AF32" s="107">
        <f t="shared" ca="1" si="1"/>
        <v>117</v>
      </c>
      <c r="AG32" s="197"/>
      <c r="AH32" s="197"/>
      <c r="AI32" s="207"/>
      <c r="AJ32" s="206"/>
      <c r="AK32" s="198"/>
      <c r="AL32" s="198"/>
      <c r="AM32" s="198"/>
      <c r="AN32" s="198"/>
      <c r="AO32" s="198"/>
      <c r="AP32" s="198"/>
      <c r="AQ32" s="203"/>
      <c r="AR32" s="164" t="str">
        <f>IF(F32="","",VLOOKUP(F32,'6.社保申报个人明细表'!$D$2:$AM$100,7,0))</f>
        <v/>
      </c>
      <c r="AS32" s="208"/>
      <c r="AT32" s="238"/>
      <c r="AU32" s="203"/>
      <c r="AV32" s="203"/>
      <c r="AW32" s="203"/>
      <c r="AX32" s="203"/>
      <c r="AY32" s="213"/>
      <c r="AZ32" s="165" t="str">
        <f>IF(F32="","",VLOOKUP(F32,'6.社保申报个人明细表'!$D$2:$AP$100,35,0))</f>
        <v/>
      </c>
      <c r="BA32" s="165" t="str">
        <f>IF(F32="","",VLOOKUP(F32,'8.公积金申报明细'!$D$2:$X$99,21,0))</f>
        <v/>
      </c>
      <c r="BB32" s="126" t="str">
        <f t="shared" si="13"/>
        <v/>
      </c>
      <c r="BC32" s="128">
        <f t="shared" ca="1" si="14"/>
        <v>8</v>
      </c>
      <c r="BD32" s="40" t="str">
        <f t="shared" si="15"/>
        <v/>
      </c>
      <c r="BE32" s="109"/>
      <c r="BF32" s="131"/>
      <c r="BG32" s="109"/>
      <c r="BH32" s="131"/>
      <c r="BI32" s="109"/>
      <c r="BJ32" s="131"/>
      <c r="BK32" s="109"/>
    </row>
    <row r="33" spans="1:63" s="41" customFormat="1" ht="18" customHeight="1">
      <c r="A33" s="40"/>
      <c r="B33" s="42" t="str">
        <f>IF(F33&lt;&gt;"",人事封面!$B$2,"")</f>
        <v/>
      </c>
      <c r="C33" s="39" t="str">
        <f t="shared" si="10"/>
        <v/>
      </c>
      <c r="D33" s="150"/>
      <c r="E33" s="203"/>
      <c r="F33" s="157"/>
      <c r="G33" s="198"/>
      <c r="H33" s="198"/>
      <c r="I33" s="198"/>
      <c r="J33" s="105">
        <f t="shared" si="11"/>
        <v>0</v>
      </c>
      <c r="K33" s="199"/>
      <c r="L33" s="133" t="str">
        <f t="shared" si="12"/>
        <v/>
      </c>
      <c r="M33" s="130" t="str">
        <f t="shared" si="5"/>
        <v>//</v>
      </c>
      <c r="N33" s="204"/>
      <c r="O33" s="204"/>
      <c r="P33" s="198"/>
      <c r="Q33" s="206"/>
      <c r="R33" s="205"/>
      <c r="S33" s="198"/>
      <c r="T33" s="198"/>
      <c r="U33" s="198"/>
      <c r="V33" s="198"/>
      <c r="W33" s="198"/>
      <c r="X33" s="197"/>
      <c r="Y33" s="199"/>
      <c r="Z33" s="198"/>
      <c r="AA33" s="204"/>
      <c r="AB33" s="197"/>
      <c r="AC33" s="136"/>
      <c r="AD33" s="204"/>
      <c r="AE33" s="197"/>
      <c r="AF33" s="107">
        <f t="shared" ca="1" si="1"/>
        <v>117</v>
      </c>
      <c r="AG33" s="197"/>
      <c r="AH33" s="197"/>
      <c r="AI33" s="207"/>
      <c r="AJ33" s="206"/>
      <c r="AK33" s="198"/>
      <c r="AL33" s="198"/>
      <c r="AM33" s="198"/>
      <c r="AN33" s="198"/>
      <c r="AO33" s="198"/>
      <c r="AP33" s="198"/>
      <c r="AQ33" s="203"/>
      <c r="AR33" s="164" t="str">
        <f>IF(F33="","",VLOOKUP(F33,'6.社保申报个人明细表'!$D$2:$AM$100,7,0))</f>
        <v/>
      </c>
      <c r="AS33" s="208"/>
      <c r="AT33" s="208"/>
      <c r="AU33" s="203"/>
      <c r="AV33" s="203"/>
      <c r="AW33" s="203"/>
      <c r="AX33" s="203"/>
      <c r="AY33" s="213"/>
      <c r="AZ33" s="165" t="str">
        <f>IF(F33="","",VLOOKUP(F33,'6.社保申报个人明细表'!$D$2:$AP$100,35,0))</f>
        <v/>
      </c>
      <c r="BA33" s="165" t="str">
        <f>IF(F33="","",VLOOKUP(F33,'8.公积金申报明细'!$D$2:$X$99,21,0))</f>
        <v/>
      </c>
      <c r="BB33" s="126" t="str">
        <f t="shared" si="13"/>
        <v/>
      </c>
      <c r="BC33" s="128">
        <f t="shared" ca="1" si="14"/>
        <v>8</v>
      </c>
      <c r="BD33" s="40" t="str">
        <f t="shared" si="15"/>
        <v/>
      </c>
      <c r="BE33" s="109"/>
      <c r="BF33" s="131"/>
      <c r="BG33" s="109"/>
      <c r="BH33" s="131"/>
      <c r="BI33" s="109"/>
      <c r="BJ33" s="131"/>
      <c r="BK33" s="109"/>
    </row>
    <row r="34" spans="1:63" s="41" customFormat="1" ht="18" customHeight="1">
      <c r="A34" s="40"/>
      <c r="B34" s="42" t="str">
        <f>IF(F34&lt;&gt;"",人事封面!$B$2,"")</f>
        <v/>
      </c>
      <c r="C34" s="39" t="str">
        <f t="shared" si="10"/>
        <v/>
      </c>
      <c r="D34" s="150"/>
      <c r="E34" s="203"/>
      <c r="F34" s="157"/>
      <c r="G34" s="198"/>
      <c r="H34" s="198"/>
      <c r="I34" s="198"/>
      <c r="J34" s="105">
        <f t="shared" si="11"/>
        <v>0</v>
      </c>
      <c r="K34" s="199"/>
      <c r="L34" s="133" t="str">
        <f t="shared" si="12"/>
        <v/>
      </c>
      <c r="M34" s="130" t="str">
        <f t="shared" si="5"/>
        <v>//</v>
      </c>
      <c r="N34" s="204"/>
      <c r="O34" s="204"/>
      <c r="P34" s="198"/>
      <c r="Q34" s="206"/>
      <c r="R34" s="205"/>
      <c r="S34" s="198"/>
      <c r="T34" s="198"/>
      <c r="U34" s="198"/>
      <c r="V34" s="198"/>
      <c r="W34" s="198"/>
      <c r="X34" s="197"/>
      <c r="Y34" s="199"/>
      <c r="Z34" s="198"/>
      <c r="AA34" s="204"/>
      <c r="AB34" s="197"/>
      <c r="AC34" s="136"/>
      <c r="AD34" s="204"/>
      <c r="AE34" s="197"/>
      <c r="AF34" s="107">
        <f t="shared" ca="1" si="1"/>
        <v>117</v>
      </c>
      <c r="AG34" s="197"/>
      <c r="AH34" s="197"/>
      <c r="AI34" s="207"/>
      <c r="AJ34" s="206"/>
      <c r="AK34" s="198"/>
      <c r="AL34" s="198"/>
      <c r="AM34" s="198"/>
      <c r="AN34" s="198"/>
      <c r="AO34" s="198"/>
      <c r="AP34" s="198"/>
      <c r="AQ34" s="203"/>
      <c r="AR34" s="164" t="str">
        <f>IF(F34="","",VLOOKUP(F34,'6.社保申报个人明细表'!$D$2:$AM$100,7,0))</f>
        <v/>
      </c>
      <c r="AS34" s="208"/>
      <c r="AT34" s="208"/>
      <c r="AU34" s="203"/>
      <c r="AV34" s="203"/>
      <c r="AW34" s="203"/>
      <c r="AX34" s="203"/>
      <c r="AY34" s="213"/>
      <c r="AZ34" s="165" t="str">
        <f>IF(F34="","",VLOOKUP(F34,'6.社保申报个人明细表'!$D$2:$AP$100,35,0))</f>
        <v/>
      </c>
      <c r="BA34" s="165" t="str">
        <f>IF(F34="","",VLOOKUP(F34,'8.公积金申报明细'!$D$2:$X$99,21,0))</f>
        <v/>
      </c>
      <c r="BB34" s="126" t="str">
        <f t="shared" si="13"/>
        <v/>
      </c>
      <c r="BC34" s="128">
        <f t="shared" ca="1" si="14"/>
        <v>8</v>
      </c>
      <c r="BD34" s="40" t="str">
        <f t="shared" si="15"/>
        <v/>
      </c>
      <c r="BE34" s="109"/>
      <c r="BF34" s="131"/>
      <c r="BG34" s="109"/>
      <c r="BH34" s="131"/>
      <c r="BI34" s="109"/>
      <c r="BJ34" s="131"/>
      <c r="BK34" s="109"/>
    </row>
    <row r="35" spans="1:63" s="41" customFormat="1" ht="18" customHeight="1">
      <c r="A35" s="40"/>
      <c r="B35" s="42" t="str">
        <f>IF(F35&lt;&gt;"",人事封面!$B$2,"")</f>
        <v/>
      </c>
      <c r="C35" s="39" t="str">
        <f t="shared" si="10"/>
        <v/>
      </c>
      <c r="D35" s="150"/>
      <c r="E35" s="203"/>
      <c r="F35" s="157"/>
      <c r="G35" s="198"/>
      <c r="H35" s="198"/>
      <c r="I35" s="198"/>
      <c r="J35" s="105">
        <f t="shared" si="11"/>
        <v>0</v>
      </c>
      <c r="K35" s="199"/>
      <c r="L35" s="133" t="str">
        <f t="shared" si="12"/>
        <v/>
      </c>
      <c r="M35" s="130" t="str">
        <f t="shared" si="5"/>
        <v>//</v>
      </c>
      <c r="N35" s="204"/>
      <c r="O35" s="204"/>
      <c r="P35" s="198"/>
      <c r="Q35" s="206"/>
      <c r="R35" s="205"/>
      <c r="S35" s="198"/>
      <c r="T35" s="198"/>
      <c r="U35" s="198"/>
      <c r="V35" s="198"/>
      <c r="W35" s="198"/>
      <c r="X35" s="197"/>
      <c r="Y35" s="199"/>
      <c r="Z35" s="198"/>
      <c r="AA35" s="204"/>
      <c r="AB35" s="197"/>
      <c r="AC35" s="136"/>
      <c r="AD35" s="204"/>
      <c r="AE35" s="197"/>
      <c r="AF35" s="107">
        <f t="shared" ca="1" si="1"/>
        <v>117</v>
      </c>
      <c r="AG35" s="197"/>
      <c r="AH35" s="197"/>
      <c r="AI35" s="207"/>
      <c r="AJ35" s="206"/>
      <c r="AK35" s="198"/>
      <c r="AL35" s="198"/>
      <c r="AM35" s="198"/>
      <c r="AN35" s="198"/>
      <c r="AO35" s="198"/>
      <c r="AP35" s="198"/>
      <c r="AQ35" s="203"/>
      <c r="AR35" s="164" t="str">
        <f>IF(F35="","",VLOOKUP(F35,'6.社保申报个人明细表'!$D$2:$AM$100,7,0))</f>
        <v/>
      </c>
      <c r="AS35" s="208"/>
      <c r="AT35" s="208"/>
      <c r="AU35" s="203"/>
      <c r="AV35" s="203"/>
      <c r="AW35" s="203"/>
      <c r="AX35" s="203"/>
      <c r="AY35" s="213"/>
      <c r="AZ35" s="165" t="str">
        <f>IF(F35="","",VLOOKUP(F35,'6.社保申报个人明细表'!$D$2:$AP$100,35,0))</f>
        <v/>
      </c>
      <c r="BA35" s="165" t="str">
        <f>IF(F35="","",VLOOKUP(F35,'8.公积金申报明细'!$D$2:$X$99,21,0))</f>
        <v/>
      </c>
      <c r="BB35" s="126" t="str">
        <f t="shared" si="13"/>
        <v/>
      </c>
      <c r="BC35" s="128">
        <f t="shared" ca="1" si="14"/>
        <v>8</v>
      </c>
      <c r="BD35" s="40" t="str">
        <f t="shared" si="15"/>
        <v/>
      </c>
      <c r="BE35" s="109"/>
      <c r="BF35" s="131"/>
      <c r="BG35" s="109"/>
      <c r="BH35" s="131"/>
      <c r="BI35" s="109"/>
      <c r="BJ35" s="131"/>
      <c r="BK35" s="109"/>
    </row>
    <row r="36" spans="1:63" s="41" customFormat="1" ht="18" customHeight="1">
      <c r="A36" s="40"/>
      <c r="B36" s="42" t="str">
        <f>IF(F36&lt;&gt;"",人事封面!$B$2,"")</f>
        <v/>
      </c>
      <c r="C36" s="39" t="str">
        <f t="shared" si="10"/>
        <v/>
      </c>
      <c r="D36" s="150"/>
      <c r="E36" s="203"/>
      <c r="F36" s="157"/>
      <c r="G36" s="198"/>
      <c r="H36" s="198"/>
      <c r="I36" s="198"/>
      <c r="J36" s="105">
        <f t="shared" si="11"/>
        <v>0</v>
      </c>
      <c r="K36" s="199"/>
      <c r="L36" s="133" t="str">
        <f t="shared" si="12"/>
        <v/>
      </c>
      <c r="M36" s="130" t="str">
        <f t="shared" si="5"/>
        <v>//</v>
      </c>
      <c r="N36" s="114"/>
      <c r="O36" s="114"/>
      <c r="P36" s="115"/>
      <c r="Q36" s="109"/>
      <c r="R36" s="116"/>
      <c r="S36" s="115"/>
      <c r="T36" s="115"/>
      <c r="U36" s="115"/>
      <c r="V36" s="115"/>
      <c r="W36" s="115"/>
      <c r="X36" s="131"/>
      <c r="Y36" s="135"/>
      <c r="Z36" s="115"/>
      <c r="AA36" s="114"/>
      <c r="AB36" s="131"/>
      <c r="AC36" s="136"/>
      <c r="AD36" s="114"/>
      <c r="AE36" s="131"/>
      <c r="AF36" s="107">
        <f t="shared" ca="1" si="1"/>
        <v>117</v>
      </c>
      <c r="AG36" s="197"/>
      <c r="AH36" s="197"/>
      <c r="AI36" s="207"/>
      <c r="AJ36" s="206"/>
      <c r="AK36" s="198"/>
      <c r="AL36" s="198"/>
      <c r="AM36" s="198"/>
      <c r="AN36" s="198"/>
      <c r="AO36" s="198"/>
      <c r="AP36" s="198"/>
      <c r="AQ36" s="203"/>
      <c r="AR36" s="164" t="str">
        <f>IF(F36="","",VLOOKUP(F36,'6.社保申报个人明细表'!$D$2:$AM$100,7,0))</f>
        <v/>
      </c>
      <c r="AS36" s="208"/>
      <c r="AT36" s="208"/>
      <c r="AU36" s="203"/>
      <c r="AV36" s="203"/>
      <c r="AW36" s="203"/>
      <c r="AX36" s="203"/>
      <c r="AY36" s="213"/>
      <c r="AZ36" s="165" t="str">
        <f>IF(F36="","",VLOOKUP(F36,'6.社保申报个人明细表'!$D$2:$AP$100,35,0))</f>
        <v/>
      </c>
      <c r="BA36" s="165" t="str">
        <f>IF(F36="","",VLOOKUP(F36,'8.公积金申报明细'!$D$2:$X$99,21,0))</f>
        <v/>
      </c>
      <c r="BB36" s="126" t="str">
        <f t="shared" si="13"/>
        <v/>
      </c>
      <c r="BC36" s="128">
        <f t="shared" ca="1" si="14"/>
        <v>8</v>
      </c>
      <c r="BD36" s="40" t="str">
        <f t="shared" si="15"/>
        <v/>
      </c>
      <c r="BE36" s="109"/>
      <c r="BF36" s="131"/>
      <c r="BG36" s="109"/>
      <c r="BH36" s="131"/>
      <c r="BI36" s="109"/>
      <c r="BJ36" s="131"/>
      <c r="BK36" s="109"/>
    </row>
    <row r="37" spans="1:63" s="41" customFormat="1" ht="18" customHeight="1">
      <c r="A37" s="40"/>
      <c r="B37" s="42" t="str">
        <f>IF(F37&lt;&gt;"",人事封面!$B$2,"")</f>
        <v/>
      </c>
      <c r="C37" s="39" t="str">
        <f t="shared" si="10"/>
        <v/>
      </c>
      <c r="D37" s="111"/>
      <c r="E37" s="110"/>
      <c r="F37" s="108"/>
      <c r="G37" s="115"/>
      <c r="H37" s="115"/>
      <c r="I37" s="115"/>
      <c r="J37" s="105">
        <f t="shared" si="11"/>
        <v>0</v>
      </c>
      <c r="K37" s="135"/>
      <c r="L37" s="133" t="str">
        <f t="shared" si="12"/>
        <v/>
      </c>
      <c r="M37" s="130" t="str">
        <f t="shared" si="5"/>
        <v>//</v>
      </c>
      <c r="N37" s="114"/>
      <c r="O37" s="114"/>
      <c r="P37" s="115"/>
      <c r="Q37" s="109"/>
      <c r="R37" s="116"/>
      <c r="S37" s="115"/>
      <c r="T37" s="115"/>
      <c r="U37" s="115"/>
      <c r="V37" s="115"/>
      <c r="W37" s="115"/>
      <c r="X37" s="131"/>
      <c r="Y37" s="135"/>
      <c r="Z37" s="115"/>
      <c r="AA37" s="114"/>
      <c r="AB37" s="131"/>
      <c r="AC37" s="136"/>
      <c r="AD37" s="114"/>
      <c r="AE37" s="131"/>
      <c r="AF37" s="107">
        <f t="shared" ca="1" si="1"/>
        <v>117</v>
      </c>
      <c r="AG37" s="131"/>
      <c r="AH37" s="131"/>
      <c r="AI37" s="137"/>
      <c r="AJ37" s="109"/>
      <c r="AK37" s="115"/>
      <c r="AL37" s="115"/>
      <c r="AM37" s="115"/>
      <c r="AN37" s="115"/>
      <c r="AO37" s="115"/>
      <c r="AP37" s="115"/>
      <c r="AQ37" s="110"/>
      <c r="AR37" s="164" t="str">
        <f>IF(F37="","",VLOOKUP(F37,'6.社保申报个人明细表'!$D$2:$AM$100,7,0))</f>
        <v/>
      </c>
      <c r="AS37" s="208"/>
      <c r="AT37" s="208"/>
      <c r="AU37" s="203"/>
      <c r="AV37" s="203"/>
      <c r="AW37" s="203"/>
      <c r="AX37" s="203"/>
      <c r="AY37" s="213"/>
      <c r="AZ37" s="165" t="str">
        <f>IF(F37="","",VLOOKUP(F37,'6.社保申报个人明细表'!$D$2:$AP$100,35,0))</f>
        <v/>
      </c>
      <c r="BA37" s="165" t="str">
        <f>IF(F37="","",VLOOKUP(F37,'8.公积金申报明细'!$D$2:$X$99,21,0))</f>
        <v/>
      </c>
      <c r="BB37" s="126" t="str">
        <f t="shared" si="13"/>
        <v/>
      </c>
      <c r="BC37" s="128">
        <f t="shared" ca="1" si="14"/>
        <v>8</v>
      </c>
      <c r="BD37" s="40" t="str">
        <f t="shared" si="15"/>
        <v/>
      </c>
      <c r="BE37" s="109"/>
      <c r="BF37" s="131"/>
      <c r="BG37" s="109"/>
      <c r="BH37" s="131"/>
      <c r="BI37" s="109"/>
      <c r="BJ37" s="131"/>
      <c r="BK37" s="109"/>
    </row>
    <row r="38" spans="1:63" s="41" customFormat="1" ht="18" customHeight="1">
      <c r="A38" s="40"/>
      <c r="B38" s="42" t="str">
        <f>IF(F38&lt;&gt;"",人事封面!$B$2,"")</f>
        <v/>
      </c>
      <c r="C38" s="39" t="str">
        <f t="shared" si="10"/>
        <v/>
      </c>
      <c r="D38" s="111"/>
      <c r="E38" s="110"/>
      <c r="F38" s="108"/>
      <c r="G38" s="115"/>
      <c r="H38" s="115"/>
      <c r="I38" s="115"/>
      <c r="J38" s="105">
        <f t="shared" si="11"/>
        <v>0</v>
      </c>
      <c r="K38" s="135"/>
      <c r="L38" s="133" t="str">
        <f t="shared" si="12"/>
        <v/>
      </c>
      <c r="M38" s="130" t="str">
        <f t="shared" si="5"/>
        <v>//</v>
      </c>
      <c r="N38" s="114"/>
      <c r="O38" s="114"/>
      <c r="P38" s="115"/>
      <c r="Q38" s="109"/>
      <c r="R38" s="116"/>
      <c r="S38" s="115"/>
      <c r="T38" s="115"/>
      <c r="U38" s="115"/>
      <c r="V38" s="115"/>
      <c r="W38" s="115"/>
      <c r="X38" s="131"/>
      <c r="Y38" s="135"/>
      <c r="Z38" s="115"/>
      <c r="AA38" s="114"/>
      <c r="AB38" s="131"/>
      <c r="AC38" s="136"/>
      <c r="AD38" s="114"/>
      <c r="AE38" s="131"/>
      <c r="AF38" s="107">
        <f t="shared" ca="1" si="1"/>
        <v>117</v>
      </c>
      <c r="AG38" s="131"/>
      <c r="AH38" s="131"/>
      <c r="AI38" s="137"/>
      <c r="AJ38" s="109"/>
      <c r="AK38" s="115"/>
      <c r="AL38" s="115"/>
      <c r="AM38" s="115"/>
      <c r="AN38" s="115"/>
      <c r="AO38" s="115"/>
      <c r="AP38" s="115"/>
      <c r="AQ38" s="110"/>
      <c r="AR38" s="164" t="str">
        <f>IF(F38="","",VLOOKUP(F38,'6.社保申报个人明细表'!$D$2:$AM$100,7,0))</f>
        <v/>
      </c>
      <c r="AS38" s="208"/>
      <c r="AT38" s="208"/>
      <c r="AU38" s="203"/>
      <c r="AV38" s="203"/>
      <c r="AW38" s="203"/>
      <c r="AX38" s="203"/>
      <c r="AY38" s="213"/>
      <c r="AZ38" s="165" t="str">
        <f>IF(F38="","",VLOOKUP(F38,'6.社保申报个人明细表'!$D$2:$AP$100,35,0))</f>
        <v/>
      </c>
      <c r="BA38" s="165" t="str">
        <f>IF(F38="","",VLOOKUP(F38,'8.公积金申报明细'!$D$2:$X$99,21,0))</f>
        <v/>
      </c>
      <c r="BB38" s="126" t="str">
        <f t="shared" si="13"/>
        <v/>
      </c>
      <c r="BC38" s="128">
        <f t="shared" ca="1" si="14"/>
        <v>8</v>
      </c>
      <c r="BD38" s="40" t="str">
        <f t="shared" si="15"/>
        <v/>
      </c>
      <c r="BE38" s="109"/>
      <c r="BF38" s="131"/>
      <c r="BG38" s="109"/>
      <c r="BH38" s="131"/>
      <c r="BI38" s="109"/>
      <c r="BJ38" s="131"/>
      <c r="BK38" s="109"/>
    </row>
    <row r="39" spans="1:63" s="41" customFormat="1" ht="18" customHeight="1">
      <c r="A39" s="40"/>
      <c r="B39" s="42" t="str">
        <f>IF(F39&lt;&gt;"",人事封面!$B$2,"")</f>
        <v/>
      </c>
      <c r="C39" s="39" t="str">
        <f t="shared" si="10"/>
        <v/>
      </c>
      <c r="D39" s="111"/>
      <c r="E39" s="110"/>
      <c r="F39" s="108"/>
      <c r="G39" s="115"/>
      <c r="H39" s="115"/>
      <c r="I39" s="115"/>
      <c r="J39" s="105">
        <f t="shared" si="11"/>
        <v>0</v>
      </c>
      <c r="K39" s="135"/>
      <c r="L39" s="133" t="str">
        <f t="shared" si="12"/>
        <v/>
      </c>
      <c r="M39" s="130" t="str">
        <f t="shared" si="5"/>
        <v>//</v>
      </c>
      <c r="N39" s="114"/>
      <c r="O39" s="114"/>
      <c r="P39" s="115"/>
      <c r="Q39" s="109"/>
      <c r="R39" s="116"/>
      <c r="S39" s="115"/>
      <c r="T39" s="115"/>
      <c r="U39" s="115"/>
      <c r="V39" s="115"/>
      <c r="W39" s="115"/>
      <c r="X39" s="131"/>
      <c r="Y39" s="135"/>
      <c r="Z39" s="115"/>
      <c r="AA39" s="114"/>
      <c r="AB39" s="131"/>
      <c r="AC39" s="136"/>
      <c r="AD39" s="114"/>
      <c r="AE39" s="131"/>
      <c r="AF39" s="107">
        <f t="shared" ca="1" si="1"/>
        <v>117</v>
      </c>
      <c r="AG39" s="131"/>
      <c r="AH39" s="131"/>
      <c r="AI39" s="137"/>
      <c r="AJ39" s="109"/>
      <c r="AK39" s="115"/>
      <c r="AL39" s="115"/>
      <c r="AM39" s="115"/>
      <c r="AN39" s="115"/>
      <c r="AO39" s="115"/>
      <c r="AP39" s="115"/>
      <c r="AQ39" s="110"/>
      <c r="AR39" s="164" t="str">
        <f>IF(F39="","",VLOOKUP(F39,'6.社保申报个人明细表'!$D$2:$AM$100,7,0))</f>
        <v/>
      </c>
      <c r="AS39" s="208"/>
      <c r="AT39" s="208"/>
      <c r="AU39" s="203"/>
      <c r="AV39" s="203"/>
      <c r="AW39" s="203"/>
      <c r="AX39" s="203"/>
      <c r="AY39" s="213"/>
      <c r="AZ39" s="165" t="str">
        <f>IF(F39="","",VLOOKUP(F39,'6.社保申报个人明细表'!$D$2:$AP$100,35,0))</f>
        <v/>
      </c>
      <c r="BA39" s="165" t="str">
        <f>IF(F39="","",VLOOKUP(F39,'8.公积金申报明细'!$D$2:$X$99,21,0))</f>
        <v/>
      </c>
      <c r="BB39" s="126" t="str">
        <f t="shared" si="13"/>
        <v/>
      </c>
      <c r="BC39" s="128">
        <f t="shared" ca="1" si="14"/>
        <v>8</v>
      </c>
      <c r="BD39" s="40" t="str">
        <f t="shared" si="15"/>
        <v/>
      </c>
      <c r="BE39" s="109"/>
      <c r="BF39" s="131"/>
      <c r="BG39" s="109"/>
      <c r="BH39" s="131"/>
      <c r="BI39" s="109"/>
      <c r="BJ39" s="131"/>
      <c r="BK39" s="109"/>
    </row>
    <row r="40" spans="1:63" s="41" customFormat="1" ht="18" customHeight="1">
      <c r="A40" s="40"/>
      <c r="B40" s="42" t="str">
        <f>IF(F40&lt;&gt;"",人事封面!$B$2,"")</f>
        <v/>
      </c>
      <c r="C40" s="39" t="str">
        <f t="shared" si="10"/>
        <v/>
      </c>
      <c r="D40" s="111"/>
      <c r="E40" s="110"/>
      <c r="F40" s="108"/>
      <c r="G40" s="115"/>
      <c r="H40" s="115"/>
      <c r="I40" s="115"/>
      <c r="J40" s="105">
        <f t="shared" si="11"/>
        <v>0</v>
      </c>
      <c r="K40" s="135"/>
      <c r="L40" s="133" t="str">
        <f t="shared" si="12"/>
        <v/>
      </c>
      <c r="M40" s="130" t="str">
        <f t="shared" si="5"/>
        <v>//</v>
      </c>
      <c r="N40" s="114"/>
      <c r="O40" s="114"/>
      <c r="P40" s="115"/>
      <c r="Q40" s="109"/>
      <c r="R40" s="116"/>
      <c r="S40" s="115"/>
      <c r="T40" s="115"/>
      <c r="U40" s="115"/>
      <c r="V40" s="115"/>
      <c r="W40" s="115"/>
      <c r="X40" s="131"/>
      <c r="Y40" s="135"/>
      <c r="Z40" s="115"/>
      <c r="AA40" s="114"/>
      <c r="AB40" s="131"/>
      <c r="AC40" s="136"/>
      <c r="AD40" s="114"/>
      <c r="AE40" s="131"/>
      <c r="AF40" s="107">
        <f t="shared" ca="1" si="1"/>
        <v>117</v>
      </c>
      <c r="AG40" s="131"/>
      <c r="AH40" s="131"/>
      <c r="AI40" s="137"/>
      <c r="AJ40" s="109"/>
      <c r="AK40" s="115"/>
      <c r="AL40" s="115"/>
      <c r="AM40" s="115"/>
      <c r="AN40" s="115"/>
      <c r="AO40" s="115"/>
      <c r="AP40" s="115"/>
      <c r="AQ40" s="110"/>
      <c r="AR40" s="164" t="str">
        <f>IF(F40="","",VLOOKUP(F40,'6.社保申报个人明细表'!$D$2:$AM$100,7,0))</f>
        <v/>
      </c>
      <c r="AS40" s="208"/>
      <c r="AT40" s="208"/>
      <c r="AU40" s="203"/>
      <c r="AV40" s="203"/>
      <c r="AW40" s="203"/>
      <c r="AX40" s="203"/>
      <c r="AY40" s="213"/>
      <c r="AZ40" s="165" t="str">
        <f>IF(F40="","",VLOOKUP(F40,'6.社保申报个人明细表'!$D$2:$AP$100,35,0))</f>
        <v/>
      </c>
      <c r="BA40" s="165" t="str">
        <f>IF(F40="","",VLOOKUP(F40,'8.公积金申报明细'!$D$2:$X$99,21,0))</f>
        <v/>
      </c>
      <c r="BB40" s="126" t="str">
        <f t="shared" si="13"/>
        <v/>
      </c>
      <c r="BC40" s="128">
        <f t="shared" ca="1" si="14"/>
        <v>8</v>
      </c>
      <c r="BD40" s="40" t="str">
        <f t="shared" si="15"/>
        <v/>
      </c>
      <c r="BE40" s="109"/>
      <c r="BF40" s="131"/>
      <c r="BG40" s="109"/>
      <c r="BH40" s="131"/>
      <c r="BI40" s="109"/>
      <c r="BJ40" s="131"/>
      <c r="BK40" s="109"/>
    </row>
    <row r="41" spans="1:63" s="41" customFormat="1" ht="18" customHeight="1">
      <c r="A41" s="40"/>
      <c r="B41" s="42" t="str">
        <f>IF(F41&lt;&gt;"",人事封面!$B$2,"")</f>
        <v/>
      </c>
      <c r="C41" s="39" t="str">
        <f t="shared" si="10"/>
        <v/>
      </c>
      <c r="D41" s="111"/>
      <c r="E41" s="110"/>
      <c r="F41" s="108"/>
      <c r="G41" s="115"/>
      <c r="H41" s="115"/>
      <c r="I41" s="115"/>
      <c r="J41" s="105">
        <f t="shared" si="11"/>
        <v>0</v>
      </c>
      <c r="K41" s="135"/>
      <c r="L41" s="133" t="str">
        <f t="shared" si="12"/>
        <v/>
      </c>
      <c r="M41" s="130" t="str">
        <f t="shared" si="5"/>
        <v>//</v>
      </c>
      <c r="N41" s="114"/>
      <c r="O41" s="114"/>
      <c r="P41" s="115"/>
      <c r="Q41" s="109"/>
      <c r="R41" s="116"/>
      <c r="S41" s="115"/>
      <c r="T41" s="115"/>
      <c r="U41" s="115"/>
      <c r="V41" s="115"/>
      <c r="W41" s="115"/>
      <c r="X41" s="131"/>
      <c r="Y41" s="135"/>
      <c r="Z41" s="115"/>
      <c r="AA41" s="114"/>
      <c r="AB41" s="131"/>
      <c r="AC41" s="136"/>
      <c r="AD41" s="114"/>
      <c r="AE41" s="131"/>
      <c r="AF41" s="107">
        <f t="shared" ca="1" si="1"/>
        <v>117</v>
      </c>
      <c r="AG41" s="131"/>
      <c r="AH41" s="131"/>
      <c r="AI41" s="137"/>
      <c r="AJ41" s="109"/>
      <c r="AK41" s="115"/>
      <c r="AL41" s="115"/>
      <c r="AM41" s="115"/>
      <c r="AN41" s="115"/>
      <c r="AO41" s="115"/>
      <c r="AP41" s="115"/>
      <c r="AQ41" s="110"/>
      <c r="AR41" s="164" t="str">
        <f>IF(F41="","",VLOOKUP(F41,'6.社保申报个人明细表'!$D$2:$AM$100,7,0))</f>
        <v/>
      </c>
      <c r="AS41" s="208"/>
      <c r="AT41" s="208"/>
      <c r="AU41" s="203"/>
      <c r="AV41" s="203"/>
      <c r="AW41" s="203"/>
      <c r="AX41" s="203"/>
      <c r="AY41" s="213"/>
      <c r="AZ41" s="165" t="str">
        <f>IF(F41="","",VLOOKUP(F41,'6.社保申报个人明细表'!$D$2:$AP$100,35,0))</f>
        <v/>
      </c>
      <c r="BA41" s="165" t="str">
        <f>IF(F41="","",VLOOKUP(F41,'8.公积金申报明细'!$D$2:$X$99,21,0))</f>
        <v/>
      </c>
      <c r="BB41" s="126" t="str">
        <f t="shared" si="13"/>
        <v/>
      </c>
      <c r="BC41" s="128">
        <f t="shared" ca="1" si="14"/>
        <v>8</v>
      </c>
      <c r="BD41" s="40" t="str">
        <f t="shared" si="15"/>
        <v/>
      </c>
      <c r="BE41" s="109"/>
      <c r="BF41" s="131"/>
      <c r="BG41" s="109"/>
      <c r="BH41" s="131"/>
      <c r="BI41" s="109"/>
      <c r="BJ41" s="131"/>
      <c r="BK41" s="109"/>
    </row>
    <row r="42" spans="1:63" s="41" customFormat="1" ht="18" customHeight="1">
      <c r="A42" s="40"/>
      <c r="B42" s="42" t="str">
        <f>IF(F42&lt;&gt;"",人事封面!$B$2,"")</f>
        <v/>
      </c>
      <c r="C42" s="39" t="str">
        <f t="shared" si="10"/>
        <v/>
      </c>
      <c r="D42" s="111"/>
      <c r="E42" s="110"/>
      <c r="F42" s="108"/>
      <c r="G42" s="115"/>
      <c r="H42" s="115"/>
      <c r="I42" s="115"/>
      <c r="J42" s="105">
        <f t="shared" si="11"/>
        <v>0</v>
      </c>
      <c r="K42" s="135"/>
      <c r="L42" s="133" t="str">
        <f t="shared" si="12"/>
        <v/>
      </c>
      <c r="M42" s="130" t="str">
        <f t="shared" si="5"/>
        <v>//</v>
      </c>
      <c r="N42" s="114"/>
      <c r="O42" s="114"/>
      <c r="P42" s="115"/>
      <c r="Q42" s="109"/>
      <c r="R42" s="116"/>
      <c r="S42" s="115"/>
      <c r="T42" s="115"/>
      <c r="U42" s="115"/>
      <c r="V42" s="115"/>
      <c r="W42" s="115"/>
      <c r="X42" s="131"/>
      <c r="Y42" s="135"/>
      <c r="Z42" s="115"/>
      <c r="AA42" s="114"/>
      <c r="AB42" s="131"/>
      <c r="AC42" s="136"/>
      <c r="AD42" s="114"/>
      <c r="AE42" s="131"/>
      <c r="AF42" s="107">
        <f t="shared" ca="1" si="1"/>
        <v>117</v>
      </c>
      <c r="AG42" s="131"/>
      <c r="AH42" s="131"/>
      <c r="AI42" s="137"/>
      <c r="AJ42" s="109"/>
      <c r="AK42" s="115"/>
      <c r="AL42" s="115"/>
      <c r="AM42" s="115"/>
      <c r="AN42" s="115"/>
      <c r="AO42" s="115"/>
      <c r="AP42" s="115"/>
      <c r="AQ42" s="110"/>
      <c r="AR42" s="164" t="str">
        <f>IF(F42="","",VLOOKUP(F42,'6.社保申报个人明细表'!$D$2:$AM$100,7,0))</f>
        <v/>
      </c>
      <c r="AS42" s="208"/>
      <c r="AT42" s="208"/>
      <c r="AU42" s="203"/>
      <c r="AV42" s="203"/>
      <c r="AW42" s="203"/>
      <c r="AX42" s="203"/>
      <c r="AY42" s="213"/>
      <c r="AZ42" s="165" t="str">
        <f>IF(F42="","",VLOOKUP(F42,'6.社保申报个人明细表'!$D$2:$AP$100,35,0))</f>
        <v/>
      </c>
      <c r="BA42" s="165" t="str">
        <f>IF(F42="","",VLOOKUP(F42,'8.公积金申报明细'!$D$2:$X$99,21,0))</f>
        <v/>
      </c>
      <c r="BB42" s="126" t="str">
        <f t="shared" si="13"/>
        <v/>
      </c>
      <c r="BC42" s="128">
        <f t="shared" ca="1" si="14"/>
        <v>8</v>
      </c>
      <c r="BD42" s="40" t="str">
        <f t="shared" si="15"/>
        <v/>
      </c>
      <c r="BE42" s="109"/>
      <c r="BF42" s="131"/>
      <c r="BG42" s="109"/>
      <c r="BH42" s="131"/>
      <c r="BI42" s="109"/>
      <c r="BJ42" s="131"/>
      <c r="BK42" s="109"/>
    </row>
    <row r="43" spans="1:63" s="41" customFormat="1" ht="18" customHeight="1">
      <c r="A43" s="40"/>
      <c r="B43" s="42" t="str">
        <f>IF(F43&lt;&gt;"",人事封面!$B$2,"")</f>
        <v/>
      </c>
      <c r="C43" s="39" t="str">
        <f t="shared" si="10"/>
        <v/>
      </c>
      <c r="D43" s="111"/>
      <c r="E43" s="110"/>
      <c r="F43" s="108"/>
      <c r="G43" s="115"/>
      <c r="H43" s="115"/>
      <c r="I43" s="115"/>
      <c r="J43" s="105">
        <f t="shared" si="11"/>
        <v>0</v>
      </c>
      <c r="K43" s="135"/>
      <c r="L43" s="133" t="str">
        <f t="shared" si="12"/>
        <v/>
      </c>
      <c r="M43" s="130" t="str">
        <f t="shared" si="5"/>
        <v>//</v>
      </c>
      <c r="N43" s="114"/>
      <c r="O43" s="114"/>
      <c r="P43" s="115"/>
      <c r="Q43" s="109"/>
      <c r="R43" s="116"/>
      <c r="S43" s="115"/>
      <c r="T43" s="115"/>
      <c r="U43" s="115"/>
      <c r="V43" s="115"/>
      <c r="W43" s="115"/>
      <c r="X43" s="131"/>
      <c r="Y43" s="135"/>
      <c r="Z43" s="115"/>
      <c r="AA43" s="114"/>
      <c r="AB43" s="131"/>
      <c r="AC43" s="136"/>
      <c r="AD43" s="114"/>
      <c r="AE43" s="131"/>
      <c r="AF43" s="107">
        <f t="shared" ca="1" si="1"/>
        <v>117</v>
      </c>
      <c r="AG43" s="131"/>
      <c r="AH43" s="131"/>
      <c r="AI43" s="137"/>
      <c r="AJ43" s="109"/>
      <c r="AK43" s="115"/>
      <c r="AL43" s="115"/>
      <c r="AM43" s="115"/>
      <c r="AN43" s="115"/>
      <c r="AO43" s="115"/>
      <c r="AP43" s="115"/>
      <c r="AQ43" s="110"/>
      <c r="AR43" s="164" t="str">
        <f>IF(F43="","",VLOOKUP(F43,'6.社保申报个人明细表'!$D$2:$AM$100,7,0))</f>
        <v/>
      </c>
      <c r="AS43" s="208"/>
      <c r="AT43" s="208"/>
      <c r="AU43" s="203"/>
      <c r="AV43" s="203"/>
      <c r="AW43" s="203"/>
      <c r="AX43" s="203"/>
      <c r="AY43" s="213"/>
      <c r="AZ43" s="165" t="str">
        <f>IF(F43="","",VLOOKUP(F43,'6.社保申报个人明细表'!$D$2:$AP$100,35,0))</f>
        <v/>
      </c>
      <c r="BA43" s="165" t="str">
        <f>IF(F43="","",VLOOKUP(F43,'8.公积金申报明细'!$D$2:$X$99,21,0))</f>
        <v/>
      </c>
      <c r="BB43" s="126" t="str">
        <f t="shared" si="13"/>
        <v/>
      </c>
      <c r="BC43" s="128">
        <f t="shared" ca="1" si="14"/>
        <v>8</v>
      </c>
      <c r="BD43" s="40" t="str">
        <f t="shared" si="15"/>
        <v/>
      </c>
      <c r="BE43" s="109"/>
      <c r="BF43" s="131"/>
      <c r="BG43" s="109"/>
      <c r="BH43" s="131"/>
      <c r="BI43" s="109"/>
      <c r="BJ43" s="131"/>
      <c r="BK43" s="109"/>
    </row>
    <row r="44" spans="1:63" s="41" customFormat="1" ht="18" customHeight="1">
      <c r="A44" s="40"/>
      <c r="B44" s="42" t="str">
        <f>IF(F44&lt;&gt;"",人事封面!$B$2,"")</f>
        <v/>
      </c>
      <c r="C44" s="39" t="str">
        <f t="shared" si="10"/>
        <v/>
      </c>
      <c r="D44" s="111"/>
      <c r="E44" s="110"/>
      <c r="F44" s="108"/>
      <c r="G44" s="115"/>
      <c r="H44" s="115"/>
      <c r="I44" s="115"/>
      <c r="J44" s="105">
        <f t="shared" si="11"/>
        <v>0</v>
      </c>
      <c r="K44" s="135"/>
      <c r="L44" s="133" t="str">
        <f t="shared" si="12"/>
        <v/>
      </c>
      <c r="M44" s="130" t="str">
        <f t="shared" si="5"/>
        <v>//</v>
      </c>
      <c r="N44" s="114"/>
      <c r="O44" s="114"/>
      <c r="P44" s="115"/>
      <c r="Q44" s="109"/>
      <c r="R44" s="116"/>
      <c r="S44" s="115"/>
      <c r="T44" s="115"/>
      <c r="U44" s="115"/>
      <c r="V44" s="115"/>
      <c r="W44" s="115"/>
      <c r="X44" s="131"/>
      <c r="Y44" s="135"/>
      <c r="Z44" s="115"/>
      <c r="AA44" s="114"/>
      <c r="AB44" s="131"/>
      <c r="AC44" s="136"/>
      <c r="AD44" s="114"/>
      <c r="AE44" s="131"/>
      <c r="AF44" s="107">
        <f t="shared" ca="1" si="1"/>
        <v>117</v>
      </c>
      <c r="AG44" s="131"/>
      <c r="AH44" s="131"/>
      <c r="AI44" s="137"/>
      <c r="AJ44" s="109"/>
      <c r="AK44" s="115"/>
      <c r="AL44" s="115"/>
      <c r="AM44" s="115"/>
      <c r="AN44" s="115"/>
      <c r="AO44" s="115"/>
      <c r="AP44" s="115"/>
      <c r="AQ44" s="110"/>
      <c r="AR44" s="164" t="str">
        <f>IF(F44="","",VLOOKUP(F44,'6.社保申报个人明细表'!$D$2:$AM$100,7,0))</f>
        <v/>
      </c>
      <c r="AS44" s="208"/>
      <c r="AT44" s="208"/>
      <c r="AU44" s="203"/>
      <c r="AV44" s="203"/>
      <c r="AW44" s="203"/>
      <c r="AX44" s="203"/>
      <c r="AY44" s="213"/>
      <c r="AZ44" s="165" t="str">
        <f>IF(F44="","",VLOOKUP(F44,'6.社保申报个人明细表'!$D$2:$AP$100,35,0))</f>
        <v/>
      </c>
      <c r="BA44" s="165" t="str">
        <f>IF(F44="","",VLOOKUP(F44,'8.公积金申报明细'!$D$2:$X$99,21,0))</f>
        <v/>
      </c>
      <c r="BB44" s="126" t="str">
        <f t="shared" si="13"/>
        <v/>
      </c>
      <c r="BC44" s="128">
        <f t="shared" ca="1" si="14"/>
        <v>8</v>
      </c>
      <c r="BD44" s="40" t="str">
        <f t="shared" si="15"/>
        <v/>
      </c>
      <c r="BE44" s="109"/>
      <c r="BF44" s="131"/>
      <c r="BG44" s="109"/>
      <c r="BH44" s="131"/>
      <c r="BI44" s="109"/>
      <c r="BJ44" s="131"/>
      <c r="BK44" s="109"/>
    </row>
    <row r="45" spans="1:63" s="41" customFormat="1" ht="18" customHeight="1">
      <c r="A45" s="40"/>
      <c r="B45" s="42" t="str">
        <f>IF(F45&lt;&gt;"",人事封面!$B$2,"")</f>
        <v/>
      </c>
      <c r="C45" s="39" t="str">
        <f t="shared" si="10"/>
        <v/>
      </c>
      <c r="D45" s="111"/>
      <c r="E45" s="110"/>
      <c r="F45" s="108"/>
      <c r="G45" s="115"/>
      <c r="H45" s="115"/>
      <c r="I45" s="115"/>
      <c r="J45" s="105">
        <f t="shared" si="11"/>
        <v>0</v>
      </c>
      <c r="K45" s="135"/>
      <c r="L45" s="133" t="str">
        <f t="shared" si="12"/>
        <v/>
      </c>
      <c r="M45" s="130" t="str">
        <f t="shared" si="5"/>
        <v>//</v>
      </c>
      <c r="N45" s="114"/>
      <c r="O45" s="114"/>
      <c r="P45" s="115"/>
      <c r="Q45" s="109"/>
      <c r="R45" s="116"/>
      <c r="S45" s="115"/>
      <c r="T45" s="115"/>
      <c r="U45" s="115"/>
      <c r="V45" s="115"/>
      <c r="W45" s="115"/>
      <c r="X45" s="131"/>
      <c r="Y45" s="135"/>
      <c r="Z45" s="115"/>
      <c r="AA45" s="114"/>
      <c r="AB45" s="131"/>
      <c r="AC45" s="136"/>
      <c r="AD45" s="114"/>
      <c r="AE45" s="131"/>
      <c r="AF45" s="107">
        <f t="shared" ca="1" si="1"/>
        <v>117</v>
      </c>
      <c r="AG45" s="131"/>
      <c r="AH45" s="131"/>
      <c r="AI45" s="137"/>
      <c r="AJ45" s="109"/>
      <c r="AK45" s="115"/>
      <c r="AL45" s="115"/>
      <c r="AM45" s="115"/>
      <c r="AN45" s="115"/>
      <c r="AO45" s="115"/>
      <c r="AP45" s="115"/>
      <c r="AQ45" s="110"/>
      <c r="AR45" s="164" t="str">
        <f>IF(F45="","",VLOOKUP(F45,'6.社保申报个人明细表'!$D$2:$AM$100,7,0))</f>
        <v/>
      </c>
      <c r="AS45" s="208"/>
      <c r="AT45" s="208"/>
      <c r="AU45" s="203"/>
      <c r="AV45" s="203"/>
      <c r="AW45" s="203"/>
      <c r="AX45" s="203"/>
      <c r="AY45" s="213"/>
      <c r="AZ45" s="165" t="str">
        <f>IF(F45="","",VLOOKUP(F45,'6.社保申报个人明细表'!$D$2:$AP$100,35,0))</f>
        <v/>
      </c>
      <c r="BA45" s="165" t="str">
        <f>IF(F45="","",VLOOKUP(F45,'8.公积金申报明细'!$D$2:$X$99,21,0))</f>
        <v/>
      </c>
      <c r="BB45" s="126" t="str">
        <f t="shared" si="13"/>
        <v/>
      </c>
      <c r="BC45" s="128">
        <f t="shared" ca="1" si="14"/>
        <v>8</v>
      </c>
      <c r="BD45" s="40" t="str">
        <f t="shared" si="15"/>
        <v/>
      </c>
      <c r="BE45" s="109"/>
      <c r="BF45" s="131"/>
      <c r="BG45" s="109"/>
      <c r="BH45" s="131"/>
      <c r="BI45" s="109"/>
      <c r="BJ45" s="131"/>
      <c r="BK45" s="109"/>
    </row>
    <row r="46" spans="1:63" s="41" customFormat="1" ht="18" customHeight="1">
      <c r="A46" s="40"/>
      <c r="B46" s="42" t="str">
        <f>IF(F46&lt;&gt;"",人事封面!$B$2,"")</f>
        <v/>
      </c>
      <c r="C46" s="39" t="str">
        <f t="shared" si="10"/>
        <v/>
      </c>
      <c r="D46" s="111"/>
      <c r="E46" s="110"/>
      <c r="F46" s="108"/>
      <c r="G46" s="115"/>
      <c r="H46" s="115"/>
      <c r="I46" s="115"/>
      <c r="J46" s="105">
        <f t="shared" si="11"/>
        <v>0</v>
      </c>
      <c r="K46" s="135"/>
      <c r="L46" s="133" t="str">
        <f t="shared" si="12"/>
        <v/>
      </c>
      <c r="M46" s="130" t="str">
        <f t="shared" si="5"/>
        <v>//</v>
      </c>
      <c r="N46" s="114"/>
      <c r="O46" s="114"/>
      <c r="P46" s="115"/>
      <c r="Q46" s="109"/>
      <c r="R46" s="116"/>
      <c r="S46" s="115"/>
      <c r="T46" s="115"/>
      <c r="U46" s="115"/>
      <c r="V46" s="115"/>
      <c r="W46" s="115"/>
      <c r="X46" s="131"/>
      <c r="Y46" s="135"/>
      <c r="Z46" s="115"/>
      <c r="AA46" s="114"/>
      <c r="AB46" s="131"/>
      <c r="AC46" s="136"/>
      <c r="AD46" s="114"/>
      <c r="AE46" s="131"/>
      <c r="AF46" s="107">
        <f t="shared" ca="1" si="1"/>
        <v>117</v>
      </c>
      <c r="AG46" s="131"/>
      <c r="AH46" s="131"/>
      <c r="AI46" s="137"/>
      <c r="AJ46" s="109"/>
      <c r="AK46" s="115"/>
      <c r="AL46" s="115"/>
      <c r="AM46" s="115"/>
      <c r="AN46" s="115"/>
      <c r="AO46" s="115"/>
      <c r="AP46" s="115"/>
      <c r="AQ46" s="110"/>
      <c r="AR46" s="164" t="str">
        <f>IF(F46="","",VLOOKUP(F46,'6.社保申报个人明细表'!$D$2:$AM$100,7,0))</f>
        <v/>
      </c>
      <c r="AS46" s="208"/>
      <c r="AT46" s="208"/>
      <c r="AU46" s="203"/>
      <c r="AV46" s="203"/>
      <c r="AW46" s="203"/>
      <c r="AX46" s="203"/>
      <c r="AY46" s="213"/>
      <c r="AZ46" s="165" t="str">
        <f>IF(F46="","",VLOOKUP(F46,'6.社保申报个人明细表'!$D$2:$AP$100,35,0))</f>
        <v/>
      </c>
      <c r="BA46" s="165" t="str">
        <f>IF(F46="","",VLOOKUP(F46,'8.公积金申报明细'!$D$2:$X$99,21,0))</f>
        <v/>
      </c>
      <c r="BB46" s="126" t="str">
        <f t="shared" si="13"/>
        <v/>
      </c>
      <c r="BC46" s="128">
        <f t="shared" ca="1" si="14"/>
        <v>8</v>
      </c>
      <c r="BD46" s="40" t="str">
        <f t="shared" si="15"/>
        <v/>
      </c>
      <c r="BE46" s="109"/>
      <c r="BF46" s="131"/>
      <c r="BG46" s="109"/>
      <c r="BH46" s="131"/>
      <c r="BI46" s="109"/>
      <c r="BJ46" s="131"/>
      <c r="BK46" s="109"/>
    </row>
    <row r="47" spans="1:63" s="41" customFormat="1" ht="18" customHeight="1">
      <c r="A47" s="40"/>
      <c r="B47" s="42" t="str">
        <f>IF(F47&lt;&gt;"",人事封面!$B$2,"")</f>
        <v/>
      </c>
      <c r="C47" s="39" t="str">
        <f t="shared" si="10"/>
        <v/>
      </c>
      <c r="D47" s="111"/>
      <c r="E47" s="110"/>
      <c r="F47" s="108"/>
      <c r="G47" s="115"/>
      <c r="H47" s="115"/>
      <c r="I47" s="115"/>
      <c r="J47" s="105">
        <f t="shared" si="11"/>
        <v>0</v>
      </c>
      <c r="K47" s="135"/>
      <c r="L47" s="133" t="str">
        <f t="shared" si="12"/>
        <v/>
      </c>
      <c r="M47" s="130" t="str">
        <f t="shared" si="5"/>
        <v>//</v>
      </c>
      <c r="N47" s="114"/>
      <c r="O47" s="114"/>
      <c r="P47" s="115"/>
      <c r="Q47" s="109"/>
      <c r="R47" s="116"/>
      <c r="S47" s="115"/>
      <c r="T47" s="115"/>
      <c r="U47" s="115"/>
      <c r="V47" s="115"/>
      <c r="W47" s="115"/>
      <c r="X47" s="131"/>
      <c r="Y47" s="135"/>
      <c r="Z47" s="115"/>
      <c r="AA47" s="114"/>
      <c r="AB47" s="131"/>
      <c r="AC47" s="136"/>
      <c r="AD47" s="114"/>
      <c r="AE47" s="131"/>
      <c r="AF47" s="107">
        <f t="shared" ca="1" si="1"/>
        <v>117</v>
      </c>
      <c r="AG47" s="131"/>
      <c r="AH47" s="131"/>
      <c r="AI47" s="137"/>
      <c r="AJ47" s="109"/>
      <c r="AK47" s="115"/>
      <c r="AL47" s="115"/>
      <c r="AM47" s="115"/>
      <c r="AN47" s="115"/>
      <c r="AO47" s="115"/>
      <c r="AP47" s="115"/>
      <c r="AQ47" s="110"/>
      <c r="AR47" s="164" t="str">
        <f>IF(F47="","",VLOOKUP(F47,'6.社保申报个人明细表'!$D$2:$AM$100,7,0))</f>
        <v/>
      </c>
      <c r="AS47" s="208"/>
      <c r="AT47" s="208"/>
      <c r="AU47" s="203"/>
      <c r="AV47" s="203"/>
      <c r="AW47" s="203"/>
      <c r="AX47" s="203"/>
      <c r="AY47" s="213"/>
      <c r="AZ47" s="165" t="str">
        <f>IF(F47="","",VLOOKUP(F47,'6.社保申报个人明细表'!$D$2:$AP$100,35,0))</f>
        <v/>
      </c>
      <c r="BA47" s="165" t="str">
        <f>IF(F47="","",VLOOKUP(F47,'8.公积金申报明细'!$D$2:$X$99,21,0))</f>
        <v/>
      </c>
      <c r="BB47" s="126" t="str">
        <f t="shared" si="13"/>
        <v/>
      </c>
      <c r="BC47" s="128">
        <f t="shared" ca="1" si="14"/>
        <v>8</v>
      </c>
      <c r="BD47" s="40" t="str">
        <f t="shared" si="15"/>
        <v/>
      </c>
      <c r="BE47" s="109"/>
      <c r="BF47" s="131"/>
      <c r="BG47" s="109"/>
      <c r="BH47" s="131"/>
      <c r="BI47" s="109"/>
      <c r="BJ47" s="131"/>
      <c r="BK47" s="109"/>
    </row>
    <row r="48" spans="1:63" s="41" customFormat="1" ht="18" customHeight="1">
      <c r="A48" s="40"/>
      <c r="B48" s="42" t="str">
        <f>IF(F48&lt;&gt;"",人事封面!$B$2,"")</f>
        <v/>
      </c>
      <c r="C48" s="39" t="str">
        <f t="shared" si="10"/>
        <v/>
      </c>
      <c r="D48" s="111"/>
      <c r="E48" s="110"/>
      <c r="F48" s="108"/>
      <c r="G48" s="115"/>
      <c r="H48" s="115"/>
      <c r="I48" s="115"/>
      <c r="J48" s="105">
        <f t="shared" si="11"/>
        <v>0</v>
      </c>
      <c r="K48" s="135"/>
      <c r="L48" s="133" t="str">
        <f t="shared" si="12"/>
        <v/>
      </c>
      <c r="M48" s="130" t="str">
        <f t="shared" si="5"/>
        <v>//</v>
      </c>
      <c r="N48" s="114"/>
      <c r="O48" s="114"/>
      <c r="P48" s="115"/>
      <c r="Q48" s="109"/>
      <c r="R48" s="116"/>
      <c r="S48" s="115"/>
      <c r="T48" s="115"/>
      <c r="U48" s="115"/>
      <c r="V48" s="115"/>
      <c r="W48" s="115"/>
      <c r="X48" s="131"/>
      <c r="Y48" s="135"/>
      <c r="Z48" s="115"/>
      <c r="AA48" s="114"/>
      <c r="AB48" s="131"/>
      <c r="AC48" s="136"/>
      <c r="AD48" s="114"/>
      <c r="AE48" s="131"/>
      <c r="AF48" s="107">
        <f t="shared" ca="1" si="1"/>
        <v>117</v>
      </c>
      <c r="AG48" s="131"/>
      <c r="AH48" s="131"/>
      <c r="AI48" s="137"/>
      <c r="AJ48" s="109"/>
      <c r="AK48" s="115"/>
      <c r="AL48" s="115"/>
      <c r="AM48" s="115"/>
      <c r="AN48" s="115"/>
      <c r="AO48" s="115"/>
      <c r="AP48" s="115"/>
      <c r="AQ48" s="110"/>
      <c r="AR48" s="164" t="str">
        <f>IF(F48="","",VLOOKUP(F48,'6.社保申报个人明细表'!$D$2:$AM$100,7,0))</f>
        <v/>
      </c>
      <c r="AS48" s="208"/>
      <c r="AT48" s="208"/>
      <c r="AU48" s="203"/>
      <c r="AV48" s="203"/>
      <c r="AW48" s="203"/>
      <c r="AX48" s="203"/>
      <c r="AY48" s="213"/>
      <c r="AZ48" s="165" t="str">
        <f>IF(F48="","",VLOOKUP(F48,'6.社保申报个人明细表'!$D$2:$AP$100,35,0))</f>
        <v/>
      </c>
      <c r="BA48" s="165" t="str">
        <f>IF(F48="","",VLOOKUP(F48,'8.公积金申报明细'!$D$2:$X$99,21,0))</f>
        <v/>
      </c>
      <c r="BB48" s="126" t="str">
        <f t="shared" si="13"/>
        <v/>
      </c>
      <c r="BC48" s="128">
        <f t="shared" ca="1" si="14"/>
        <v>8</v>
      </c>
      <c r="BD48" s="40" t="str">
        <f t="shared" si="15"/>
        <v/>
      </c>
      <c r="BE48" s="109"/>
      <c r="BF48" s="131"/>
      <c r="BG48" s="109"/>
      <c r="BH48" s="131"/>
      <c r="BI48" s="109"/>
      <c r="BJ48" s="131"/>
      <c r="BK48" s="109"/>
    </row>
    <row r="49" spans="1:63" s="41" customFormat="1" ht="18" customHeight="1">
      <c r="A49" s="40"/>
      <c r="B49" s="42" t="str">
        <f>IF(F49&lt;&gt;"",人事封面!$B$2,"")</f>
        <v/>
      </c>
      <c r="C49" s="39" t="str">
        <f t="shared" si="10"/>
        <v/>
      </c>
      <c r="D49" s="111"/>
      <c r="E49" s="110"/>
      <c r="F49" s="108"/>
      <c r="G49" s="115"/>
      <c r="H49" s="115"/>
      <c r="I49" s="115"/>
      <c r="J49" s="105">
        <f t="shared" si="11"/>
        <v>0</v>
      </c>
      <c r="K49" s="135"/>
      <c r="L49" s="133" t="str">
        <f t="shared" si="12"/>
        <v/>
      </c>
      <c r="M49" s="130" t="str">
        <f t="shared" si="5"/>
        <v>//</v>
      </c>
      <c r="N49" s="114"/>
      <c r="O49" s="114"/>
      <c r="P49" s="115"/>
      <c r="Q49" s="109"/>
      <c r="R49" s="116"/>
      <c r="S49" s="115"/>
      <c r="T49" s="115"/>
      <c r="U49" s="115"/>
      <c r="V49" s="115"/>
      <c r="W49" s="115"/>
      <c r="X49" s="131"/>
      <c r="Y49" s="135"/>
      <c r="Z49" s="115"/>
      <c r="AA49" s="114"/>
      <c r="AB49" s="131"/>
      <c r="AC49" s="136"/>
      <c r="AD49" s="114"/>
      <c r="AE49" s="131"/>
      <c r="AF49" s="107">
        <f t="shared" ca="1" si="1"/>
        <v>117</v>
      </c>
      <c r="AG49" s="131"/>
      <c r="AH49" s="131"/>
      <c r="AI49" s="137"/>
      <c r="AJ49" s="109"/>
      <c r="AK49" s="115"/>
      <c r="AL49" s="115"/>
      <c r="AM49" s="115"/>
      <c r="AN49" s="115"/>
      <c r="AO49" s="115"/>
      <c r="AP49" s="115"/>
      <c r="AQ49" s="110"/>
      <c r="AR49" s="164" t="str">
        <f>IF(F49="","",VLOOKUP(F49,'6.社保申报个人明细表'!$D$2:$AM$100,7,0))</f>
        <v/>
      </c>
      <c r="AS49" s="208"/>
      <c r="AT49" s="208"/>
      <c r="AU49" s="203"/>
      <c r="AV49" s="203"/>
      <c r="AW49" s="203"/>
      <c r="AX49" s="203"/>
      <c r="AY49" s="213"/>
      <c r="AZ49" s="165" t="str">
        <f>IF(F49="","",VLOOKUP(F49,'6.社保申报个人明细表'!$D$2:$AP$100,35,0))</f>
        <v/>
      </c>
      <c r="BA49" s="165" t="str">
        <f>IF(F49="","",VLOOKUP(F49,'8.公积金申报明细'!$D$2:$X$99,21,0))</f>
        <v/>
      </c>
      <c r="BB49" s="126" t="str">
        <f t="shared" si="13"/>
        <v/>
      </c>
      <c r="BC49" s="128">
        <f t="shared" ca="1" si="14"/>
        <v>8</v>
      </c>
      <c r="BD49" s="40" t="str">
        <f t="shared" si="15"/>
        <v/>
      </c>
      <c r="BE49" s="109"/>
      <c r="BF49" s="131"/>
      <c r="BG49" s="109"/>
      <c r="BH49" s="131"/>
      <c r="BI49" s="109"/>
      <c r="BJ49" s="131"/>
      <c r="BK49" s="109"/>
    </row>
    <row r="50" spans="1:63" s="41" customFormat="1" ht="18" customHeight="1">
      <c r="A50" s="40"/>
      <c r="B50" s="42" t="str">
        <f>IF(F50&lt;&gt;"",人事封面!$B$2,"")</f>
        <v/>
      </c>
      <c r="C50" s="39" t="str">
        <f t="shared" si="10"/>
        <v/>
      </c>
      <c r="D50" s="111"/>
      <c r="E50" s="110"/>
      <c r="F50" s="108"/>
      <c r="G50" s="115"/>
      <c r="H50" s="115"/>
      <c r="I50" s="115"/>
      <c r="J50" s="105">
        <f t="shared" si="11"/>
        <v>0</v>
      </c>
      <c r="K50" s="135"/>
      <c r="L50" s="133" t="str">
        <f t="shared" si="12"/>
        <v/>
      </c>
      <c r="M50" s="130" t="str">
        <f t="shared" si="5"/>
        <v>//</v>
      </c>
      <c r="N50" s="114"/>
      <c r="O50" s="114"/>
      <c r="P50" s="115"/>
      <c r="Q50" s="109"/>
      <c r="R50" s="116"/>
      <c r="S50" s="115"/>
      <c r="T50" s="115"/>
      <c r="U50" s="115"/>
      <c r="V50" s="115"/>
      <c r="W50" s="115"/>
      <c r="X50" s="131"/>
      <c r="Y50" s="135"/>
      <c r="Z50" s="115"/>
      <c r="AA50" s="114"/>
      <c r="AB50" s="131"/>
      <c r="AC50" s="136"/>
      <c r="AD50" s="114"/>
      <c r="AE50" s="131"/>
      <c r="AF50" s="107">
        <f t="shared" ca="1" si="1"/>
        <v>117</v>
      </c>
      <c r="AG50" s="131"/>
      <c r="AH50" s="131"/>
      <c r="AI50" s="137"/>
      <c r="AJ50" s="109"/>
      <c r="AK50" s="115"/>
      <c r="AL50" s="115"/>
      <c r="AM50" s="115"/>
      <c r="AN50" s="115"/>
      <c r="AO50" s="115"/>
      <c r="AP50" s="115"/>
      <c r="AQ50" s="110"/>
      <c r="AR50" s="164" t="str">
        <f>IF(F50="","",VLOOKUP(F50,'6.社保申报个人明细表'!$D$2:$AM$100,7,0))</f>
        <v/>
      </c>
      <c r="AS50" s="208"/>
      <c r="AT50" s="208"/>
      <c r="AU50" s="203"/>
      <c r="AV50" s="203"/>
      <c r="AW50" s="203"/>
      <c r="AX50" s="203"/>
      <c r="AY50" s="213"/>
      <c r="AZ50" s="165" t="str">
        <f>IF(F50="","",VLOOKUP(F50,'6.社保申报个人明细表'!$D$2:$AP$100,35,0))</f>
        <v/>
      </c>
      <c r="BA50" s="165" t="str">
        <f>IF(F50="","",VLOOKUP(F50,'8.公积金申报明细'!$D$2:$X$99,21,0))</f>
        <v/>
      </c>
      <c r="BB50" s="126" t="str">
        <f t="shared" si="13"/>
        <v/>
      </c>
      <c r="BC50" s="128">
        <f t="shared" ca="1" si="14"/>
        <v>8</v>
      </c>
      <c r="BD50" s="40" t="str">
        <f t="shared" si="15"/>
        <v/>
      </c>
      <c r="BE50" s="109"/>
      <c r="BF50" s="131"/>
      <c r="BG50" s="109"/>
      <c r="BH50" s="131"/>
      <c r="BI50" s="109"/>
      <c r="BJ50" s="131"/>
      <c r="BK50" s="109"/>
    </row>
    <row r="51" spans="1:63" s="41" customFormat="1" ht="18" customHeight="1">
      <c r="A51" s="40"/>
      <c r="B51" s="42" t="str">
        <f>IF(F51&lt;&gt;"",人事封面!$B$2,"")</f>
        <v/>
      </c>
      <c r="C51" s="39" t="str">
        <f t="shared" si="10"/>
        <v/>
      </c>
      <c r="D51" s="111"/>
      <c r="E51" s="110"/>
      <c r="F51" s="108"/>
      <c r="G51" s="115"/>
      <c r="H51" s="115"/>
      <c r="I51" s="115"/>
      <c r="J51" s="105">
        <f t="shared" si="11"/>
        <v>0</v>
      </c>
      <c r="K51" s="135"/>
      <c r="L51" s="133" t="str">
        <f t="shared" si="12"/>
        <v/>
      </c>
      <c r="M51" s="130" t="str">
        <f t="shared" si="5"/>
        <v>//</v>
      </c>
      <c r="N51" s="114"/>
      <c r="O51" s="114"/>
      <c r="P51" s="115"/>
      <c r="Q51" s="109"/>
      <c r="R51" s="116"/>
      <c r="S51" s="115"/>
      <c r="T51" s="115"/>
      <c r="U51" s="115"/>
      <c r="V51" s="115"/>
      <c r="W51" s="115"/>
      <c r="X51" s="131"/>
      <c r="Y51" s="135"/>
      <c r="Z51" s="115"/>
      <c r="AA51" s="114"/>
      <c r="AB51" s="131"/>
      <c r="AC51" s="136"/>
      <c r="AD51" s="114"/>
      <c r="AE51" s="131"/>
      <c r="AF51" s="107">
        <f t="shared" ca="1" si="1"/>
        <v>117</v>
      </c>
      <c r="AG51" s="131"/>
      <c r="AH51" s="131"/>
      <c r="AI51" s="137"/>
      <c r="AJ51" s="109"/>
      <c r="AK51" s="115"/>
      <c r="AL51" s="115"/>
      <c r="AM51" s="115"/>
      <c r="AN51" s="115"/>
      <c r="AO51" s="115"/>
      <c r="AP51" s="115"/>
      <c r="AQ51" s="110"/>
      <c r="AR51" s="164" t="str">
        <f>IF(F51="","",VLOOKUP(F51,'6.社保申报个人明细表'!$D$2:$AM$100,7,0))</f>
        <v/>
      </c>
      <c r="AS51" s="208"/>
      <c r="AT51" s="208"/>
      <c r="AU51" s="203"/>
      <c r="AV51" s="203"/>
      <c r="AW51" s="203"/>
      <c r="AX51" s="203"/>
      <c r="AY51" s="213"/>
      <c r="AZ51" s="165" t="str">
        <f>IF(F51="","",VLOOKUP(F51,'6.社保申报个人明细表'!$D$2:$AP$100,35,0))</f>
        <v/>
      </c>
      <c r="BA51" s="165" t="str">
        <f>IF(F51="","",VLOOKUP(F51,'8.公积金申报明细'!$D$2:$X$99,21,0))</f>
        <v/>
      </c>
      <c r="BB51" s="126" t="str">
        <f t="shared" si="13"/>
        <v/>
      </c>
      <c r="BC51" s="128">
        <f t="shared" ca="1" si="14"/>
        <v>8</v>
      </c>
      <c r="BD51" s="40" t="str">
        <f t="shared" si="15"/>
        <v/>
      </c>
      <c r="BE51" s="109"/>
      <c r="BF51" s="131"/>
      <c r="BG51" s="109"/>
      <c r="BH51" s="131"/>
      <c r="BI51" s="109"/>
      <c r="BJ51" s="131"/>
      <c r="BK51" s="109"/>
    </row>
    <row r="52" spans="1:63" s="41" customFormat="1" ht="18" customHeight="1">
      <c r="A52" s="40"/>
      <c r="B52" s="42" t="str">
        <f>IF(F52&lt;&gt;"",人事封面!$B$2,"")</f>
        <v/>
      </c>
      <c r="C52" s="39" t="str">
        <f t="shared" si="10"/>
        <v/>
      </c>
      <c r="D52" s="111"/>
      <c r="E52" s="110"/>
      <c r="F52" s="108"/>
      <c r="G52" s="115"/>
      <c r="H52" s="115"/>
      <c r="I52" s="115"/>
      <c r="J52" s="105">
        <f t="shared" si="11"/>
        <v>0</v>
      </c>
      <c r="K52" s="135"/>
      <c r="L52" s="133" t="str">
        <f t="shared" si="12"/>
        <v/>
      </c>
      <c r="M52" s="130" t="str">
        <f t="shared" si="5"/>
        <v>//</v>
      </c>
      <c r="N52" s="114"/>
      <c r="O52" s="114"/>
      <c r="P52" s="115"/>
      <c r="Q52" s="109"/>
      <c r="R52" s="116"/>
      <c r="S52" s="115"/>
      <c r="T52" s="115"/>
      <c r="U52" s="115"/>
      <c r="V52" s="115"/>
      <c r="W52" s="115"/>
      <c r="X52" s="131"/>
      <c r="Y52" s="135"/>
      <c r="Z52" s="115"/>
      <c r="AA52" s="114"/>
      <c r="AB52" s="131"/>
      <c r="AC52" s="136"/>
      <c r="AD52" s="114"/>
      <c r="AE52" s="131"/>
      <c r="AF52" s="107">
        <f t="shared" ca="1" si="1"/>
        <v>117</v>
      </c>
      <c r="AG52" s="131"/>
      <c r="AH52" s="131"/>
      <c r="AI52" s="137"/>
      <c r="AJ52" s="109"/>
      <c r="AK52" s="115"/>
      <c r="AL52" s="115"/>
      <c r="AM52" s="115"/>
      <c r="AN52" s="115"/>
      <c r="AO52" s="115"/>
      <c r="AP52" s="115"/>
      <c r="AQ52" s="110"/>
      <c r="AR52" s="164" t="str">
        <f>IF(F52="","",VLOOKUP(F52,'6.社保申报个人明细表'!$D$2:$AM$100,7,0))</f>
        <v/>
      </c>
      <c r="AS52" s="208"/>
      <c r="AT52" s="208"/>
      <c r="AU52" s="203"/>
      <c r="AV52" s="203"/>
      <c r="AW52" s="203"/>
      <c r="AX52" s="203"/>
      <c r="AY52" s="213"/>
      <c r="AZ52" s="165" t="str">
        <f>IF(F52="","",VLOOKUP(F52,'6.社保申报个人明细表'!$D$2:$AP$100,35,0))</f>
        <v/>
      </c>
      <c r="BA52" s="165" t="str">
        <f>IF(F52="","",VLOOKUP(F52,'8.公积金申报明细'!$D$2:$X$99,21,0))</f>
        <v/>
      </c>
      <c r="BB52" s="126" t="str">
        <f t="shared" si="13"/>
        <v/>
      </c>
      <c r="BC52" s="128">
        <f t="shared" ca="1" si="14"/>
        <v>8</v>
      </c>
      <c r="BD52" s="40" t="str">
        <f t="shared" si="15"/>
        <v/>
      </c>
      <c r="BE52" s="109"/>
      <c r="BF52" s="131"/>
      <c r="BG52" s="109"/>
      <c r="BH52" s="131"/>
      <c r="BI52" s="109"/>
      <c r="BJ52" s="131"/>
      <c r="BK52" s="109"/>
    </row>
    <row r="53" spans="1:63" s="41" customFormat="1" ht="18" customHeight="1">
      <c r="A53" s="40"/>
      <c r="B53" s="42" t="str">
        <f>IF(F53&lt;&gt;"",人事封面!$B$2,"")</f>
        <v/>
      </c>
      <c r="C53" s="39" t="str">
        <f t="shared" si="10"/>
        <v/>
      </c>
      <c r="D53" s="111"/>
      <c r="E53" s="110"/>
      <c r="F53" s="108"/>
      <c r="G53" s="115"/>
      <c r="H53" s="115"/>
      <c r="I53" s="115"/>
      <c r="J53" s="105">
        <f t="shared" si="11"/>
        <v>0</v>
      </c>
      <c r="K53" s="135"/>
      <c r="L53" s="133" t="str">
        <f t="shared" si="12"/>
        <v/>
      </c>
      <c r="M53" s="130" t="str">
        <f t="shared" si="5"/>
        <v>//</v>
      </c>
      <c r="N53" s="114"/>
      <c r="O53" s="114"/>
      <c r="P53" s="115"/>
      <c r="Q53" s="109"/>
      <c r="R53" s="116"/>
      <c r="S53" s="115"/>
      <c r="T53" s="115"/>
      <c r="U53" s="115"/>
      <c r="V53" s="115"/>
      <c r="W53" s="115"/>
      <c r="X53" s="131"/>
      <c r="Y53" s="135"/>
      <c r="Z53" s="115"/>
      <c r="AA53" s="114"/>
      <c r="AB53" s="131"/>
      <c r="AC53" s="136"/>
      <c r="AD53" s="114"/>
      <c r="AE53" s="131"/>
      <c r="AF53" s="107">
        <f t="shared" ca="1" si="1"/>
        <v>117</v>
      </c>
      <c r="AG53" s="131"/>
      <c r="AH53" s="131"/>
      <c r="AI53" s="137"/>
      <c r="AJ53" s="109"/>
      <c r="AK53" s="115"/>
      <c r="AL53" s="115"/>
      <c r="AM53" s="115"/>
      <c r="AN53" s="115"/>
      <c r="AO53" s="115"/>
      <c r="AP53" s="115"/>
      <c r="AQ53" s="110"/>
      <c r="AR53" s="164" t="str">
        <f>IF(F53="","",VLOOKUP(F53,'6.社保申报个人明细表'!$D$2:$AM$100,7,0))</f>
        <v/>
      </c>
      <c r="AS53" s="208"/>
      <c r="AT53" s="208"/>
      <c r="AU53" s="203"/>
      <c r="AV53" s="203"/>
      <c r="AW53" s="203"/>
      <c r="AX53" s="203"/>
      <c r="AY53" s="213"/>
      <c r="AZ53" s="165" t="str">
        <f>IF(F53="","",VLOOKUP(F53,'6.社保申报个人明细表'!$D$2:$AP$100,35,0))</f>
        <v/>
      </c>
      <c r="BA53" s="165" t="str">
        <f>IF(F53="","",VLOOKUP(F53,'8.公积金申报明细'!$D$2:$X$99,21,0))</f>
        <v/>
      </c>
      <c r="BB53" s="126" t="str">
        <f t="shared" si="13"/>
        <v/>
      </c>
      <c r="BC53" s="128">
        <f t="shared" ca="1" si="14"/>
        <v>8</v>
      </c>
      <c r="BD53" s="40" t="str">
        <f t="shared" si="15"/>
        <v/>
      </c>
      <c r="BE53" s="109"/>
      <c r="BF53" s="131"/>
      <c r="BG53" s="109"/>
      <c r="BH53" s="131"/>
      <c r="BI53" s="109"/>
      <c r="BJ53" s="131"/>
      <c r="BK53" s="109"/>
    </row>
    <row r="54" spans="1:63" s="41" customFormat="1" ht="18" customHeight="1">
      <c r="A54" s="40"/>
      <c r="B54" s="42" t="str">
        <f>IF(F54&lt;&gt;"",人事封面!$B$2,"")</f>
        <v/>
      </c>
      <c r="C54" s="39" t="str">
        <f t="shared" si="10"/>
        <v/>
      </c>
      <c r="D54" s="111"/>
      <c r="E54" s="110"/>
      <c r="F54" s="108"/>
      <c r="G54" s="115"/>
      <c r="H54" s="115"/>
      <c r="I54" s="115"/>
      <c r="J54" s="105">
        <f t="shared" si="11"/>
        <v>0</v>
      </c>
      <c r="K54" s="135"/>
      <c r="L54" s="133" t="str">
        <f t="shared" si="12"/>
        <v/>
      </c>
      <c r="M54" s="130" t="str">
        <f t="shared" si="5"/>
        <v>//</v>
      </c>
      <c r="N54" s="114"/>
      <c r="O54" s="114"/>
      <c r="P54" s="115"/>
      <c r="Q54" s="109"/>
      <c r="R54" s="116"/>
      <c r="S54" s="115"/>
      <c r="T54" s="115"/>
      <c r="U54" s="115"/>
      <c r="V54" s="115"/>
      <c r="W54" s="115"/>
      <c r="X54" s="131"/>
      <c r="Y54" s="135"/>
      <c r="Z54" s="115"/>
      <c r="AA54" s="114"/>
      <c r="AB54" s="131"/>
      <c r="AC54" s="136"/>
      <c r="AD54" s="114"/>
      <c r="AE54" s="131"/>
      <c r="AF54" s="107">
        <f t="shared" ca="1" si="1"/>
        <v>117</v>
      </c>
      <c r="AG54" s="131"/>
      <c r="AH54" s="131"/>
      <c r="AI54" s="137"/>
      <c r="AJ54" s="109"/>
      <c r="AK54" s="115"/>
      <c r="AL54" s="115"/>
      <c r="AM54" s="115"/>
      <c r="AN54" s="115"/>
      <c r="AO54" s="115"/>
      <c r="AP54" s="115"/>
      <c r="AQ54" s="110"/>
      <c r="AR54" s="164" t="str">
        <f>IF(F54="","",VLOOKUP(F54,'6.社保申报个人明细表'!$D$2:$AM$100,7,0))</f>
        <v/>
      </c>
      <c r="AS54" s="208"/>
      <c r="AT54" s="208"/>
      <c r="AU54" s="203"/>
      <c r="AV54" s="203"/>
      <c r="AW54" s="203"/>
      <c r="AX54" s="203"/>
      <c r="AY54" s="213"/>
      <c r="AZ54" s="165" t="str">
        <f>IF(F54="","",VLOOKUP(F54,'6.社保申报个人明细表'!$D$2:$AP$100,35,0))</f>
        <v/>
      </c>
      <c r="BA54" s="165" t="str">
        <f>IF(F54="","",VLOOKUP(F54,'8.公积金申报明细'!$D$2:$X$99,21,0))</f>
        <v/>
      </c>
      <c r="BB54" s="126" t="str">
        <f t="shared" si="13"/>
        <v/>
      </c>
      <c r="BC54" s="128">
        <f t="shared" ca="1" si="14"/>
        <v>8</v>
      </c>
      <c r="BD54" s="40" t="str">
        <f t="shared" si="15"/>
        <v/>
      </c>
      <c r="BE54" s="109"/>
      <c r="BF54" s="131"/>
      <c r="BG54" s="109"/>
      <c r="BH54" s="131"/>
      <c r="BI54" s="109"/>
      <c r="BJ54" s="131"/>
      <c r="BK54" s="109"/>
    </row>
    <row r="55" spans="1:63" s="41" customFormat="1" ht="18" customHeight="1">
      <c r="A55" s="40"/>
      <c r="B55" s="42" t="str">
        <f>IF(F55&lt;&gt;"",人事封面!$B$2,"")</f>
        <v/>
      </c>
      <c r="C55" s="39" t="str">
        <f t="shared" si="10"/>
        <v/>
      </c>
      <c r="D55" s="111"/>
      <c r="E55" s="110"/>
      <c r="F55" s="108"/>
      <c r="G55" s="115"/>
      <c r="H55" s="115"/>
      <c r="I55" s="115"/>
      <c r="J55" s="105">
        <f t="shared" si="11"/>
        <v>0</v>
      </c>
      <c r="K55" s="135"/>
      <c r="L55" s="133" t="str">
        <f t="shared" si="12"/>
        <v/>
      </c>
      <c r="M55" s="130" t="str">
        <f t="shared" si="5"/>
        <v>//</v>
      </c>
      <c r="N55" s="114"/>
      <c r="O55" s="114"/>
      <c r="P55" s="115"/>
      <c r="Q55" s="109"/>
      <c r="R55" s="116"/>
      <c r="S55" s="115"/>
      <c r="T55" s="115"/>
      <c r="U55" s="115"/>
      <c r="V55" s="115"/>
      <c r="W55" s="115"/>
      <c r="X55" s="131"/>
      <c r="Y55" s="135"/>
      <c r="Z55" s="115"/>
      <c r="AA55" s="114"/>
      <c r="AB55" s="131"/>
      <c r="AC55" s="136"/>
      <c r="AD55" s="114"/>
      <c r="AE55" s="131"/>
      <c r="AF55" s="107">
        <f t="shared" ca="1" si="1"/>
        <v>117</v>
      </c>
      <c r="AG55" s="131"/>
      <c r="AH55" s="131"/>
      <c r="AI55" s="137"/>
      <c r="AJ55" s="109"/>
      <c r="AK55" s="115"/>
      <c r="AL55" s="115"/>
      <c r="AM55" s="115"/>
      <c r="AN55" s="115"/>
      <c r="AO55" s="115"/>
      <c r="AP55" s="115"/>
      <c r="AQ55" s="110"/>
      <c r="AR55" s="164" t="str">
        <f>IF(F55="","",VLOOKUP(F55,'6.社保申报个人明细表'!$D$2:$AM$100,7,0))</f>
        <v/>
      </c>
      <c r="AS55" s="208"/>
      <c r="AT55" s="208"/>
      <c r="AU55" s="203"/>
      <c r="AV55" s="203"/>
      <c r="AW55" s="203"/>
      <c r="AX55" s="203"/>
      <c r="AY55" s="213"/>
      <c r="AZ55" s="165" t="str">
        <f>IF(F55="","",VLOOKUP(F55,'6.社保申报个人明细表'!$D$2:$AP$100,35,0))</f>
        <v/>
      </c>
      <c r="BA55" s="165" t="str">
        <f>IF(F55="","",VLOOKUP(F55,'8.公积金申报明细'!$D$2:$X$99,21,0))</f>
        <v/>
      </c>
      <c r="BB55" s="126" t="str">
        <f t="shared" si="13"/>
        <v/>
      </c>
      <c r="BC55" s="128">
        <f t="shared" ca="1" si="14"/>
        <v>8</v>
      </c>
      <c r="BD55" s="40" t="str">
        <f t="shared" si="15"/>
        <v/>
      </c>
      <c r="BE55" s="109"/>
      <c r="BF55" s="131"/>
      <c r="BG55" s="109"/>
      <c r="BH55" s="131"/>
      <c r="BI55" s="109"/>
      <c r="BJ55" s="131"/>
      <c r="BK55" s="109"/>
    </row>
    <row r="56" spans="1:63" s="41" customFormat="1" ht="18" customHeight="1">
      <c r="A56" s="40"/>
      <c r="B56" s="42" t="str">
        <f>IF(F56&lt;&gt;"",人事封面!$B$2,"")</f>
        <v/>
      </c>
      <c r="C56" s="39" t="str">
        <f t="shared" si="10"/>
        <v/>
      </c>
      <c r="D56" s="111"/>
      <c r="E56" s="110"/>
      <c r="F56" s="108"/>
      <c r="G56" s="115"/>
      <c r="H56" s="115"/>
      <c r="I56" s="115"/>
      <c r="J56" s="105">
        <f t="shared" si="11"/>
        <v>0</v>
      </c>
      <c r="K56" s="135"/>
      <c r="L56" s="133" t="str">
        <f t="shared" si="12"/>
        <v/>
      </c>
      <c r="M56" s="130" t="str">
        <f t="shared" si="5"/>
        <v>//</v>
      </c>
      <c r="N56" s="114"/>
      <c r="O56" s="114"/>
      <c r="P56" s="115"/>
      <c r="Q56" s="109"/>
      <c r="R56" s="116"/>
      <c r="S56" s="115"/>
      <c r="T56" s="115"/>
      <c r="U56" s="115"/>
      <c r="V56" s="115"/>
      <c r="W56" s="115"/>
      <c r="X56" s="131"/>
      <c r="Y56" s="135"/>
      <c r="Z56" s="115"/>
      <c r="AA56" s="114"/>
      <c r="AB56" s="131"/>
      <c r="AC56" s="136"/>
      <c r="AD56" s="114"/>
      <c r="AE56" s="131"/>
      <c r="AF56" s="107">
        <f t="shared" ca="1" si="1"/>
        <v>117</v>
      </c>
      <c r="AG56" s="131"/>
      <c r="AH56" s="131"/>
      <c r="AI56" s="137"/>
      <c r="AJ56" s="109"/>
      <c r="AK56" s="115"/>
      <c r="AL56" s="115"/>
      <c r="AM56" s="115"/>
      <c r="AN56" s="115"/>
      <c r="AO56" s="115"/>
      <c r="AP56" s="115"/>
      <c r="AQ56" s="110"/>
      <c r="AR56" s="164" t="str">
        <f>IF(F56="","",VLOOKUP(F56,'6.社保申报个人明细表'!$D$2:$AM$100,7,0))</f>
        <v/>
      </c>
      <c r="AS56" s="208"/>
      <c r="AT56" s="208"/>
      <c r="AU56" s="203"/>
      <c r="AV56" s="203"/>
      <c r="AW56" s="203"/>
      <c r="AX56" s="203"/>
      <c r="AY56" s="213"/>
      <c r="AZ56" s="165" t="str">
        <f>IF(F56="","",VLOOKUP(F56,'6.社保申报个人明细表'!$D$2:$AP$100,35,0))</f>
        <v/>
      </c>
      <c r="BA56" s="165" t="str">
        <f>IF(F56="","",VLOOKUP(F56,'8.公积金申报明细'!$D$2:$X$99,21,0))</f>
        <v/>
      </c>
      <c r="BB56" s="126" t="str">
        <f t="shared" si="13"/>
        <v/>
      </c>
      <c r="BC56" s="128">
        <f t="shared" ca="1" si="14"/>
        <v>8</v>
      </c>
      <c r="BD56" s="40" t="str">
        <f t="shared" si="15"/>
        <v/>
      </c>
      <c r="BE56" s="109"/>
      <c r="BF56" s="131"/>
      <c r="BG56" s="109"/>
      <c r="BH56" s="131"/>
      <c r="BI56" s="109"/>
      <c r="BJ56" s="131"/>
      <c r="BK56" s="109"/>
    </row>
    <row r="57" spans="1:63" s="41" customFormat="1" ht="18" customHeight="1">
      <c r="A57" s="40"/>
      <c r="B57" s="42" t="str">
        <f>IF(F57&lt;&gt;"",人事封面!$B$2,"")</f>
        <v/>
      </c>
      <c r="C57" s="39" t="str">
        <f t="shared" si="10"/>
        <v/>
      </c>
      <c r="D57" s="111"/>
      <c r="E57" s="110"/>
      <c r="F57" s="108"/>
      <c r="G57" s="115"/>
      <c r="H57" s="115"/>
      <c r="I57" s="115"/>
      <c r="J57" s="105">
        <f t="shared" si="11"/>
        <v>0</v>
      </c>
      <c r="K57" s="135"/>
      <c r="L57" s="133" t="str">
        <f t="shared" si="12"/>
        <v/>
      </c>
      <c r="M57" s="130" t="str">
        <f t="shared" si="5"/>
        <v>//</v>
      </c>
      <c r="N57" s="114"/>
      <c r="O57" s="114"/>
      <c r="P57" s="115"/>
      <c r="Q57" s="109"/>
      <c r="R57" s="116"/>
      <c r="S57" s="115"/>
      <c r="T57" s="115"/>
      <c r="U57" s="115"/>
      <c r="V57" s="115"/>
      <c r="W57" s="115"/>
      <c r="X57" s="131"/>
      <c r="Y57" s="135"/>
      <c r="Z57" s="115"/>
      <c r="AA57" s="114"/>
      <c r="AB57" s="131"/>
      <c r="AC57" s="136"/>
      <c r="AD57" s="114"/>
      <c r="AE57" s="131"/>
      <c r="AF57" s="107">
        <f t="shared" ca="1" si="1"/>
        <v>117</v>
      </c>
      <c r="AG57" s="131"/>
      <c r="AH57" s="131"/>
      <c r="AI57" s="137"/>
      <c r="AJ57" s="109"/>
      <c r="AK57" s="115"/>
      <c r="AL57" s="115"/>
      <c r="AM57" s="115"/>
      <c r="AN57" s="115"/>
      <c r="AO57" s="115"/>
      <c r="AP57" s="115"/>
      <c r="AQ57" s="110"/>
      <c r="AR57" s="164" t="str">
        <f>IF(F57="","",VLOOKUP(F57,'6.社保申报个人明细表'!$D$2:$AM$100,7,0))</f>
        <v/>
      </c>
      <c r="AS57" s="208"/>
      <c r="AT57" s="208"/>
      <c r="AU57" s="203"/>
      <c r="AV57" s="203"/>
      <c r="AW57" s="203"/>
      <c r="AX57" s="203"/>
      <c r="AY57" s="213"/>
      <c r="AZ57" s="165" t="str">
        <f>IF(F57="","",VLOOKUP(F57,'6.社保申报个人明细表'!$D$2:$AP$100,35,0))</f>
        <v/>
      </c>
      <c r="BA57" s="165" t="str">
        <f>IF(F57="","",VLOOKUP(F57,'8.公积金申报明细'!$D$2:$X$99,21,0))</f>
        <v/>
      </c>
      <c r="BB57" s="126" t="str">
        <f t="shared" si="13"/>
        <v/>
      </c>
      <c r="BC57" s="128">
        <f t="shared" ca="1" si="14"/>
        <v>8</v>
      </c>
      <c r="BD57" s="40" t="str">
        <f t="shared" si="15"/>
        <v/>
      </c>
      <c r="BE57" s="109"/>
      <c r="BF57" s="131"/>
      <c r="BG57" s="109"/>
      <c r="BH57" s="131"/>
      <c r="BI57" s="109"/>
      <c r="BJ57" s="131"/>
      <c r="BK57" s="109"/>
    </row>
    <row r="58" spans="1:63" s="41" customFormat="1" ht="18" customHeight="1">
      <c r="A58" s="40"/>
      <c r="B58" s="42" t="str">
        <f>IF(F58&lt;&gt;"",人事封面!$B$2,"")</f>
        <v/>
      </c>
      <c r="C58" s="39" t="str">
        <f t="shared" si="10"/>
        <v/>
      </c>
      <c r="D58" s="111"/>
      <c r="E58" s="110"/>
      <c r="F58" s="108"/>
      <c r="G58" s="115"/>
      <c r="H58" s="115"/>
      <c r="I58" s="115"/>
      <c r="J58" s="105">
        <f t="shared" si="11"/>
        <v>0</v>
      </c>
      <c r="K58" s="135"/>
      <c r="L58" s="133" t="str">
        <f t="shared" si="12"/>
        <v/>
      </c>
      <c r="M58" s="130" t="str">
        <f t="shared" si="5"/>
        <v>//</v>
      </c>
      <c r="N58" s="114"/>
      <c r="O58" s="114"/>
      <c r="P58" s="115"/>
      <c r="Q58" s="109"/>
      <c r="R58" s="116"/>
      <c r="S58" s="115"/>
      <c r="T58" s="115"/>
      <c r="U58" s="115"/>
      <c r="V58" s="115"/>
      <c r="W58" s="115"/>
      <c r="X58" s="131"/>
      <c r="Y58" s="135"/>
      <c r="Z58" s="115"/>
      <c r="AA58" s="114"/>
      <c r="AB58" s="131"/>
      <c r="AC58" s="136"/>
      <c r="AD58" s="114"/>
      <c r="AE58" s="131"/>
      <c r="AF58" s="107">
        <f t="shared" ca="1" si="1"/>
        <v>117</v>
      </c>
      <c r="AG58" s="131"/>
      <c r="AH58" s="131"/>
      <c r="AI58" s="137"/>
      <c r="AJ58" s="109"/>
      <c r="AK58" s="115"/>
      <c r="AL58" s="115"/>
      <c r="AM58" s="115"/>
      <c r="AN58" s="115"/>
      <c r="AO58" s="115"/>
      <c r="AP58" s="115"/>
      <c r="AQ58" s="110"/>
      <c r="AR58" s="164" t="str">
        <f>IF(F58="","",VLOOKUP(F58,'6.社保申报个人明细表'!$D$2:$AM$100,7,0))</f>
        <v/>
      </c>
      <c r="AS58" s="208"/>
      <c r="AT58" s="208"/>
      <c r="AU58" s="203"/>
      <c r="AV58" s="203"/>
      <c r="AW58" s="203"/>
      <c r="AX58" s="203"/>
      <c r="AY58" s="213"/>
      <c r="AZ58" s="165" t="str">
        <f>IF(F58="","",VLOOKUP(F58,'6.社保申报个人明细表'!$D$2:$AP$100,35,0))</f>
        <v/>
      </c>
      <c r="BA58" s="165" t="str">
        <f>IF(F58="","",VLOOKUP(F58,'8.公积金申报明细'!$D$2:$X$99,21,0))</f>
        <v/>
      </c>
      <c r="BB58" s="126" t="str">
        <f t="shared" si="13"/>
        <v/>
      </c>
      <c r="BC58" s="128">
        <f t="shared" ca="1" si="14"/>
        <v>8</v>
      </c>
      <c r="BD58" s="40" t="str">
        <f t="shared" si="15"/>
        <v/>
      </c>
      <c r="BE58" s="109"/>
      <c r="BF58" s="131"/>
      <c r="BG58" s="109"/>
      <c r="BH58" s="131"/>
      <c r="BI58" s="109"/>
      <c r="BJ58" s="131"/>
      <c r="BK58" s="109"/>
    </row>
    <row r="59" spans="1:63" s="41" customFormat="1" ht="18" customHeight="1">
      <c r="A59" s="40"/>
      <c r="B59" s="42" t="str">
        <f>IF(F59&lt;&gt;"",人事封面!$B$2,"")</f>
        <v/>
      </c>
      <c r="C59" s="39" t="str">
        <f t="shared" si="10"/>
        <v/>
      </c>
      <c r="D59" s="111"/>
      <c r="E59" s="110"/>
      <c r="F59" s="108"/>
      <c r="G59" s="115"/>
      <c r="H59" s="115"/>
      <c r="I59" s="115"/>
      <c r="J59" s="105">
        <f t="shared" si="11"/>
        <v>0</v>
      </c>
      <c r="K59" s="135"/>
      <c r="L59" s="133" t="str">
        <f t="shared" si="12"/>
        <v/>
      </c>
      <c r="M59" s="130" t="str">
        <f t="shared" si="5"/>
        <v>//</v>
      </c>
      <c r="N59" s="114"/>
      <c r="O59" s="114"/>
      <c r="P59" s="115"/>
      <c r="Q59" s="109"/>
      <c r="R59" s="116"/>
      <c r="S59" s="115"/>
      <c r="T59" s="115"/>
      <c r="U59" s="115"/>
      <c r="V59" s="115"/>
      <c r="W59" s="115"/>
      <c r="X59" s="131"/>
      <c r="Y59" s="135"/>
      <c r="Z59" s="115"/>
      <c r="AA59" s="114"/>
      <c r="AB59" s="131"/>
      <c r="AC59" s="136"/>
      <c r="AD59" s="114"/>
      <c r="AE59" s="131"/>
      <c r="AF59" s="107">
        <f t="shared" ca="1" si="1"/>
        <v>117</v>
      </c>
      <c r="AG59" s="131"/>
      <c r="AH59" s="131"/>
      <c r="AI59" s="137"/>
      <c r="AJ59" s="109"/>
      <c r="AK59" s="115"/>
      <c r="AL59" s="115"/>
      <c r="AM59" s="115"/>
      <c r="AN59" s="115"/>
      <c r="AO59" s="115"/>
      <c r="AP59" s="115"/>
      <c r="AQ59" s="110"/>
      <c r="AR59" s="164" t="str">
        <f>IF(F59="","",VLOOKUP(F59,'6.社保申报个人明细表'!$D$2:$AM$100,7,0))</f>
        <v/>
      </c>
      <c r="AS59" s="208"/>
      <c r="AT59" s="208"/>
      <c r="AU59" s="203"/>
      <c r="AV59" s="203"/>
      <c r="AW59" s="203"/>
      <c r="AX59" s="203"/>
      <c r="AY59" s="213"/>
      <c r="AZ59" s="165" t="str">
        <f>IF(F59="","",VLOOKUP(F59,'6.社保申报个人明细表'!$D$2:$AP$100,35,0))</f>
        <v/>
      </c>
      <c r="BA59" s="165" t="str">
        <f>IF(F59="","",VLOOKUP(F59,'8.公积金申报明细'!$D$2:$X$99,21,0))</f>
        <v/>
      </c>
      <c r="BB59" s="126" t="str">
        <f t="shared" si="13"/>
        <v/>
      </c>
      <c r="BC59" s="128">
        <f t="shared" ca="1" si="14"/>
        <v>8</v>
      </c>
      <c r="BD59" s="40" t="str">
        <f t="shared" si="15"/>
        <v/>
      </c>
      <c r="BE59" s="109"/>
      <c r="BF59" s="131"/>
      <c r="BG59" s="109"/>
      <c r="BH59" s="131"/>
      <c r="BI59" s="109"/>
      <c r="BJ59" s="131"/>
      <c r="BK59" s="109"/>
    </row>
    <row r="60" spans="1:63" s="41" customFormat="1" ht="18" customHeight="1">
      <c r="A60" s="40"/>
      <c r="B60" s="42" t="str">
        <f>IF(F60&lt;&gt;"",人事封面!$B$2,"")</f>
        <v/>
      </c>
      <c r="C60" s="39" t="str">
        <f t="shared" si="10"/>
        <v/>
      </c>
      <c r="D60" s="111"/>
      <c r="E60" s="110"/>
      <c r="F60" s="108"/>
      <c r="G60" s="115"/>
      <c r="H60" s="115"/>
      <c r="I60" s="115"/>
      <c r="J60" s="105">
        <f t="shared" si="11"/>
        <v>0</v>
      </c>
      <c r="K60" s="135"/>
      <c r="L60" s="133" t="str">
        <f t="shared" si="12"/>
        <v/>
      </c>
      <c r="M60" s="130" t="str">
        <f t="shared" si="5"/>
        <v>//</v>
      </c>
      <c r="N60" s="114"/>
      <c r="O60" s="114"/>
      <c r="P60" s="115"/>
      <c r="Q60" s="109"/>
      <c r="R60" s="116"/>
      <c r="S60" s="115"/>
      <c r="T60" s="115"/>
      <c r="U60" s="115"/>
      <c r="V60" s="115"/>
      <c r="W60" s="115"/>
      <c r="X60" s="131"/>
      <c r="Y60" s="135"/>
      <c r="Z60" s="115"/>
      <c r="AA60" s="114"/>
      <c r="AB60" s="131"/>
      <c r="AC60" s="136"/>
      <c r="AD60" s="114"/>
      <c r="AE60" s="131"/>
      <c r="AF60" s="107">
        <f t="shared" ca="1" si="1"/>
        <v>117</v>
      </c>
      <c r="AG60" s="131"/>
      <c r="AH60" s="131"/>
      <c r="AI60" s="137"/>
      <c r="AJ60" s="109"/>
      <c r="AK60" s="115"/>
      <c r="AL60" s="115"/>
      <c r="AM60" s="115"/>
      <c r="AN60" s="115"/>
      <c r="AO60" s="115"/>
      <c r="AP60" s="115"/>
      <c r="AQ60" s="110"/>
      <c r="AR60" s="164" t="str">
        <f>IF(F60="","",VLOOKUP(F60,'6.社保申报个人明细表'!$D$2:$AM$100,7,0))</f>
        <v/>
      </c>
      <c r="AS60" s="208"/>
      <c r="AT60" s="208"/>
      <c r="AU60" s="203"/>
      <c r="AV60" s="203"/>
      <c r="AW60" s="203"/>
      <c r="AX60" s="203"/>
      <c r="AY60" s="213"/>
      <c r="AZ60" s="165" t="str">
        <f>IF(F60="","",VLOOKUP(F60,'6.社保申报个人明细表'!$D$2:$AP$100,35,0))</f>
        <v/>
      </c>
      <c r="BA60" s="165" t="str">
        <f>IF(F60="","",VLOOKUP(F60,'8.公积金申报明细'!$D$2:$X$99,21,0))</f>
        <v/>
      </c>
      <c r="BB60" s="126" t="str">
        <f t="shared" si="13"/>
        <v/>
      </c>
      <c r="BC60" s="128">
        <f t="shared" ca="1" si="14"/>
        <v>8</v>
      </c>
      <c r="BD60" s="40" t="str">
        <f t="shared" si="15"/>
        <v/>
      </c>
      <c r="BE60" s="109"/>
      <c r="BF60" s="131"/>
      <c r="BG60" s="109"/>
      <c r="BH60" s="131"/>
      <c r="BI60" s="109"/>
      <c r="BJ60" s="131"/>
      <c r="BK60" s="109"/>
    </row>
    <row r="61" spans="1:63" s="41" customFormat="1" ht="18" customHeight="1">
      <c r="A61" s="40"/>
      <c r="B61" s="42" t="str">
        <f>IF(F61&lt;&gt;"",人事封面!$B$2,"")</f>
        <v/>
      </c>
      <c r="C61" s="39" t="str">
        <f t="shared" si="10"/>
        <v/>
      </c>
      <c r="D61" s="111"/>
      <c r="E61" s="110"/>
      <c r="F61" s="108"/>
      <c r="G61" s="115"/>
      <c r="H61" s="115"/>
      <c r="I61" s="115"/>
      <c r="J61" s="105">
        <f t="shared" si="11"/>
        <v>0</v>
      </c>
      <c r="K61" s="135"/>
      <c r="L61" s="133" t="str">
        <f t="shared" si="12"/>
        <v/>
      </c>
      <c r="M61" s="130" t="str">
        <f t="shared" si="5"/>
        <v>//</v>
      </c>
      <c r="N61" s="114"/>
      <c r="O61" s="114"/>
      <c r="P61" s="115"/>
      <c r="Q61" s="109"/>
      <c r="R61" s="116"/>
      <c r="S61" s="115"/>
      <c r="T61" s="115"/>
      <c r="U61" s="115"/>
      <c r="V61" s="115"/>
      <c r="W61" s="115"/>
      <c r="X61" s="131"/>
      <c r="Y61" s="135"/>
      <c r="Z61" s="115"/>
      <c r="AA61" s="114"/>
      <c r="AB61" s="131"/>
      <c r="AC61" s="136"/>
      <c r="AD61" s="114"/>
      <c r="AE61" s="131"/>
      <c r="AF61" s="107">
        <f t="shared" ca="1" si="1"/>
        <v>117</v>
      </c>
      <c r="AG61" s="131"/>
      <c r="AH61" s="131"/>
      <c r="AI61" s="137"/>
      <c r="AJ61" s="109"/>
      <c r="AK61" s="115"/>
      <c r="AL61" s="115"/>
      <c r="AM61" s="115"/>
      <c r="AN61" s="115"/>
      <c r="AO61" s="115"/>
      <c r="AP61" s="115"/>
      <c r="AQ61" s="110"/>
      <c r="AR61" s="164" t="str">
        <f>IF(F61="","",VLOOKUP(F61,'6.社保申报个人明细表'!$D$2:$AM$100,7,0))</f>
        <v/>
      </c>
      <c r="AS61" s="208"/>
      <c r="AT61" s="208"/>
      <c r="AU61" s="203"/>
      <c r="AV61" s="203"/>
      <c r="AW61" s="203"/>
      <c r="AX61" s="203"/>
      <c r="AY61" s="213"/>
      <c r="AZ61" s="165" t="str">
        <f>IF(F61="","",VLOOKUP(F61,'6.社保申报个人明细表'!$D$2:$AP$100,35,0))</f>
        <v/>
      </c>
      <c r="BA61" s="165" t="str">
        <f>IF(F61="","",VLOOKUP(F61,'8.公积金申报明细'!$D$2:$X$99,21,0))</f>
        <v/>
      </c>
      <c r="BB61" s="126" t="str">
        <f t="shared" si="13"/>
        <v/>
      </c>
      <c r="BC61" s="128">
        <f t="shared" ca="1" si="14"/>
        <v>8</v>
      </c>
      <c r="BD61" s="40" t="str">
        <f t="shared" si="15"/>
        <v/>
      </c>
      <c r="BE61" s="109"/>
      <c r="BF61" s="131"/>
      <c r="BG61" s="109"/>
      <c r="BH61" s="131"/>
      <c r="BI61" s="109"/>
      <c r="BJ61" s="131"/>
      <c r="BK61" s="109"/>
    </row>
    <row r="62" spans="1:63" s="41" customFormat="1" ht="18" customHeight="1">
      <c r="A62" s="40"/>
      <c r="B62" s="42" t="str">
        <f>IF(F62&lt;&gt;"",人事封面!$B$2,"")</f>
        <v/>
      </c>
      <c r="C62" s="39" t="str">
        <f t="shared" si="10"/>
        <v/>
      </c>
      <c r="D62" s="111"/>
      <c r="E62" s="110"/>
      <c r="F62" s="108"/>
      <c r="G62" s="115"/>
      <c r="H62" s="115"/>
      <c r="I62" s="115"/>
      <c r="J62" s="105">
        <f t="shared" si="11"/>
        <v>0</v>
      </c>
      <c r="K62" s="135"/>
      <c r="L62" s="133" t="str">
        <f t="shared" si="12"/>
        <v/>
      </c>
      <c r="M62" s="130" t="str">
        <f t="shared" si="5"/>
        <v>//</v>
      </c>
      <c r="N62" s="114"/>
      <c r="O62" s="114"/>
      <c r="P62" s="115"/>
      <c r="Q62" s="109"/>
      <c r="R62" s="116"/>
      <c r="S62" s="115"/>
      <c r="T62" s="115"/>
      <c r="U62" s="115"/>
      <c r="V62" s="115"/>
      <c r="W62" s="115"/>
      <c r="X62" s="131"/>
      <c r="Y62" s="135"/>
      <c r="Z62" s="115"/>
      <c r="AA62" s="114"/>
      <c r="AB62" s="131"/>
      <c r="AC62" s="136"/>
      <c r="AD62" s="114"/>
      <c r="AE62" s="131"/>
      <c r="AF62" s="107">
        <f t="shared" ca="1" si="1"/>
        <v>117</v>
      </c>
      <c r="AG62" s="131"/>
      <c r="AH62" s="131"/>
      <c r="AI62" s="137"/>
      <c r="AJ62" s="109"/>
      <c r="AK62" s="115"/>
      <c r="AL62" s="115"/>
      <c r="AM62" s="115"/>
      <c r="AN62" s="115"/>
      <c r="AO62" s="115"/>
      <c r="AP62" s="115"/>
      <c r="AQ62" s="110"/>
      <c r="AR62" s="164" t="str">
        <f>IF(F62="","",VLOOKUP(F62,'6.社保申报个人明细表'!$D$2:$AM$100,7,0))</f>
        <v/>
      </c>
      <c r="AS62" s="208"/>
      <c r="AT62" s="208"/>
      <c r="AU62" s="203"/>
      <c r="AV62" s="203"/>
      <c r="AW62" s="203"/>
      <c r="AX62" s="203"/>
      <c r="AY62" s="213"/>
      <c r="AZ62" s="165" t="str">
        <f>IF(F62="","",VLOOKUP(F62,'6.社保申报个人明细表'!$D$2:$AP$100,35,0))</f>
        <v/>
      </c>
      <c r="BA62" s="165" t="str">
        <f>IF(F62="","",VLOOKUP(F62,'8.公积金申报明细'!$D$2:$X$99,21,0))</f>
        <v/>
      </c>
      <c r="BB62" s="126" t="str">
        <f t="shared" si="13"/>
        <v/>
      </c>
      <c r="BC62" s="128">
        <f t="shared" ca="1" si="14"/>
        <v>8</v>
      </c>
      <c r="BD62" s="40" t="str">
        <f t="shared" si="15"/>
        <v/>
      </c>
      <c r="BE62" s="109"/>
      <c r="BF62" s="131"/>
      <c r="BG62" s="109"/>
      <c r="BH62" s="131"/>
      <c r="BI62" s="109"/>
      <c r="BJ62" s="131"/>
      <c r="BK62" s="109"/>
    </row>
    <row r="63" spans="1:63" s="41" customFormat="1" ht="18" customHeight="1">
      <c r="A63" s="40"/>
      <c r="B63" s="42" t="str">
        <f>IF(F63&lt;&gt;"",人事封面!$B$2,"")</f>
        <v/>
      </c>
      <c r="C63" s="39" t="str">
        <f t="shared" si="10"/>
        <v/>
      </c>
      <c r="D63" s="111"/>
      <c r="E63" s="110"/>
      <c r="F63" s="108"/>
      <c r="G63" s="115"/>
      <c r="H63" s="115"/>
      <c r="I63" s="115"/>
      <c r="J63" s="105">
        <f t="shared" si="11"/>
        <v>0</v>
      </c>
      <c r="K63" s="135"/>
      <c r="L63" s="133" t="str">
        <f t="shared" si="12"/>
        <v/>
      </c>
      <c r="M63" s="130" t="str">
        <f t="shared" si="5"/>
        <v>//</v>
      </c>
      <c r="N63" s="114"/>
      <c r="O63" s="114"/>
      <c r="P63" s="115"/>
      <c r="Q63" s="109"/>
      <c r="R63" s="116"/>
      <c r="S63" s="115"/>
      <c r="T63" s="115"/>
      <c r="U63" s="115"/>
      <c r="V63" s="115"/>
      <c r="W63" s="115"/>
      <c r="X63" s="131"/>
      <c r="Y63" s="135"/>
      <c r="Z63" s="115"/>
      <c r="AA63" s="114"/>
      <c r="AB63" s="131"/>
      <c r="AC63" s="136"/>
      <c r="AD63" s="114"/>
      <c r="AE63" s="131"/>
      <c r="AF63" s="107">
        <f t="shared" ca="1" si="1"/>
        <v>117</v>
      </c>
      <c r="AG63" s="131"/>
      <c r="AH63" s="131"/>
      <c r="AI63" s="137"/>
      <c r="AJ63" s="109"/>
      <c r="AK63" s="115"/>
      <c r="AL63" s="115"/>
      <c r="AM63" s="115"/>
      <c r="AN63" s="115"/>
      <c r="AO63" s="115"/>
      <c r="AP63" s="115"/>
      <c r="AQ63" s="110"/>
      <c r="AR63" s="164" t="str">
        <f>IF(F63="","",VLOOKUP(F63,'6.社保申报个人明细表'!$D$2:$AM$100,7,0))</f>
        <v/>
      </c>
      <c r="AS63" s="208"/>
      <c r="AT63" s="208"/>
      <c r="AU63" s="203"/>
      <c r="AV63" s="203"/>
      <c r="AW63" s="203"/>
      <c r="AX63" s="203"/>
      <c r="AY63" s="213"/>
      <c r="AZ63" s="165" t="str">
        <f>IF(F63="","",VLOOKUP(F63,'6.社保申报个人明细表'!$D$2:$AP$100,35,0))</f>
        <v/>
      </c>
      <c r="BA63" s="165" t="str">
        <f>IF(F63="","",VLOOKUP(F63,'8.公积金申报明细'!$D$2:$X$99,21,0))</f>
        <v/>
      </c>
      <c r="BB63" s="126" t="str">
        <f t="shared" si="13"/>
        <v/>
      </c>
      <c r="BC63" s="128">
        <f t="shared" ca="1" si="14"/>
        <v>8</v>
      </c>
      <c r="BD63" s="40" t="str">
        <f t="shared" si="15"/>
        <v/>
      </c>
      <c r="BE63" s="109"/>
      <c r="BF63" s="131"/>
      <c r="BG63" s="109"/>
      <c r="BH63" s="131"/>
      <c r="BI63" s="109"/>
      <c r="BJ63" s="131"/>
      <c r="BK63" s="109"/>
    </row>
    <row r="64" spans="1:63" s="41" customFormat="1" ht="18" customHeight="1">
      <c r="A64" s="40"/>
      <c r="B64" s="42" t="str">
        <f>IF(F64&lt;&gt;"",人事封面!$B$2,"")</f>
        <v/>
      </c>
      <c r="C64" s="39" t="str">
        <f t="shared" si="10"/>
        <v/>
      </c>
      <c r="D64" s="111"/>
      <c r="E64" s="110"/>
      <c r="F64" s="108"/>
      <c r="G64" s="115"/>
      <c r="H64" s="115"/>
      <c r="I64" s="115"/>
      <c r="J64" s="105">
        <f t="shared" si="11"/>
        <v>0</v>
      </c>
      <c r="K64" s="135"/>
      <c r="L64" s="133" t="str">
        <f t="shared" si="12"/>
        <v/>
      </c>
      <c r="M64" s="130" t="str">
        <f t="shared" si="5"/>
        <v>//</v>
      </c>
      <c r="N64" s="114"/>
      <c r="O64" s="114"/>
      <c r="P64" s="115"/>
      <c r="Q64" s="109"/>
      <c r="R64" s="116"/>
      <c r="S64" s="115"/>
      <c r="T64" s="115"/>
      <c r="U64" s="115"/>
      <c r="V64" s="115"/>
      <c r="W64" s="115"/>
      <c r="X64" s="131"/>
      <c r="Y64" s="135"/>
      <c r="Z64" s="115"/>
      <c r="AA64" s="114"/>
      <c r="AB64" s="131"/>
      <c r="AC64" s="136"/>
      <c r="AD64" s="114"/>
      <c r="AE64" s="131"/>
      <c r="AF64" s="107">
        <f t="shared" ca="1" si="1"/>
        <v>117</v>
      </c>
      <c r="AG64" s="131"/>
      <c r="AH64" s="131"/>
      <c r="AI64" s="137"/>
      <c r="AJ64" s="109"/>
      <c r="AK64" s="115"/>
      <c r="AL64" s="115"/>
      <c r="AM64" s="115"/>
      <c r="AN64" s="115"/>
      <c r="AO64" s="115"/>
      <c r="AP64" s="115"/>
      <c r="AQ64" s="110"/>
      <c r="AR64" s="164" t="str">
        <f>IF(F64="","",VLOOKUP(F64,'6.社保申报个人明细表'!$D$2:$AM$100,7,0))</f>
        <v/>
      </c>
      <c r="AS64" s="208"/>
      <c r="AT64" s="208"/>
      <c r="AU64" s="203"/>
      <c r="AV64" s="203"/>
      <c r="AW64" s="203"/>
      <c r="AX64" s="203"/>
      <c r="AY64" s="213"/>
      <c r="AZ64" s="165" t="str">
        <f>IF(F64="","",VLOOKUP(F64,'6.社保申报个人明细表'!$D$2:$AP$100,35,0))</f>
        <v/>
      </c>
      <c r="BA64" s="165" t="str">
        <f>IF(F64="","",VLOOKUP(F64,'8.公积金申报明细'!$D$2:$X$99,21,0))</f>
        <v/>
      </c>
      <c r="BB64" s="126" t="str">
        <f t="shared" si="13"/>
        <v/>
      </c>
      <c r="BC64" s="128">
        <f t="shared" ca="1" si="14"/>
        <v>8</v>
      </c>
      <c r="BD64" s="40" t="str">
        <f t="shared" si="15"/>
        <v/>
      </c>
      <c r="BE64" s="109"/>
      <c r="BF64" s="131"/>
      <c r="BG64" s="109"/>
      <c r="BH64" s="131"/>
      <c r="BI64" s="109"/>
      <c r="BJ64" s="131"/>
      <c r="BK64" s="109"/>
    </row>
    <row r="65" spans="1:63" s="41" customFormat="1" ht="18" customHeight="1">
      <c r="A65" s="40"/>
      <c r="B65" s="42" t="str">
        <f>IF(F65&lt;&gt;"",人事封面!$B$2,"")</f>
        <v/>
      </c>
      <c r="C65" s="39" t="str">
        <f t="shared" si="10"/>
        <v/>
      </c>
      <c r="D65" s="111"/>
      <c r="E65" s="110"/>
      <c r="F65" s="108"/>
      <c r="G65" s="115"/>
      <c r="H65" s="115"/>
      <c r="I65" s="115"/>
      <c r="J65" s="105">
        <f t="shared" si="11"/>
        <v>0</v>
      </c>
      <c r="K65" s="135"/>
      <c r="L65" s="133" t="str">
        <f t="shared" si="12"/>
        <v/>
      </c>
      <c r="M65" s="130" t="str">
        <f t="shared" si="5"/>
        <v>//</v>
      </c>
      <c r="N65" s="114"/>
      <c r="O65" s="114"/>
      <c r="P65" s="115"/>
      <c r="Q65" s="109"/>
      <c r="R65" s="116"/>
      <c r="S65" s="115"/>
      <c r="T65" s="115"/>
      <c r="U65" s="115"/>
      <c r="V65" s="115"/>
      <c r="W65" s="115"/>
      <c r="X65" s="131"/>
      <c r="Y65" s="135"/>
      <c r="Z65" s="115"/>
      <c r="AA65" s="114"/>
      <c r="AB65" s="131"/>
      <c r="AC65" s="136"/>
      <c r="AD65" s="114"/>
      <c r="AE65" s="131"/>
      <c r="AF65" s="107">
        <f t="shared" ca="1" si="1"/>
        <v>117</v>
      </c>
      <c r="AG65" s="131"/>
      <c r="AH65" s="131"/>
      <c r="AI65" s="137"/>
      <c r="AJ65" s="109"/>
      <c r="AK65" s="115"/>
      <c r="AL65" s="115"/>
      <c r="AM65" s="115"/>
      <c r="AN65" s="115"/>
      <c r="AO65" s="115"/>
      <c r="AP65" s="115"/>
      <c r="AQ65" s="110"/>
      <c r="AR65" s="164" t="str">
        <f>IF(F65="","",VLOOKUP(F65,'6.社保申报个人明细表'!$D$2:$AM$100,7,0))</f>
        <v/>
      </c>
      <c r="AS65" s="208"/>
      <c r="AT65" s="208"/>
      <c r="AU65" s="203"/>
      <c r="AV65" s="203"/>
      <c r="AW65" s="203"/>
      <c r="AX65" s="203"/>
      <c r="AY65" s="213"/>
      <c r="AZ65" s="165" t="str">
        <f>IF(F65="","",VLOOKUP(F65,'6.社保申报个人明细表'!$D$2:$AP$100,35,0))</f>
        <v/>
      </c>
      <c r="BA65" s="165" t="str">
        <f>IF(F65="","",VLOOKUP(F65,'8.公积金申报明细'!$D$2:$X$99,21,0))</f>
        <v/>
      </c>
      <c r="BB65" s="126" t="str">
        <f t="shared" si="13"/>
        <v/>
      </c>
      <c r="BC65" s="128">
        <f t="shared" ca="1" si="14"/>
        <v>8</v>
      </c>
      <c r="BD65" s="40" t="str">
        <f t="shared" si="15"/>
        <v/>
      </c>
      <c r="BE65" s="109"/>
      <c r="BF65" s="131"/>
      <c r="BG65" s="109"/>
      <c r="BH65" s="131"/>
      <c r="BI65" s="109"/>
      <c r="BJ65" s="131"/>
      <c r="BK65" s="109"/>
    </row>
    <row r="66" spans="1:63" s="41" customFormat="1" ht="18" customHeight="1">
      <c r="A66" s="40"/>
      <c r="B66" s="42" t="str">
        <f>IF(F66&lt;&gt;"",人事封面!$B$2,"")</f>
        <v/>
      </c>
      <c r="C66" s="39" t="str">
        <f t="shared" si="10"/>
        <v/>
      </c>
      <c r="D66" s="111"/>
      <c r="E66" s="110"/>
      <c r="F66" s="108"/>
      <c r="G66" s="115"/>
      <c r="H66" s="115"/>
      <c r="I66" s="115"/>
      <c r="J66" s="105">
        <f t="shared" si="11"/>
        <v>0</v>
      </c>
      <c r="K66" s="135"/>
      <c r="L66" s="133" t="str">
        <f t="shared" si="12"/>
        <v/>
      </c>
      <c r="M66" s="130" t="str">
        <f t="shared" si="5"/>
        <v>//</v>
      </c>
      <c r="N66" s="114"/>
      <c r="O66" s="114"/>
      <c r="P66" s="115"/>
      <c r="Q66" s="109"/>
      <c r="R66" s="116"/>
      <c r="S66" s="115"/>
      <c r="T66" s="115"/>
      <c r="U66" s="115"/>
      <c r="V66" s="115"/>
      <c r="W66" s="115"/>
      <c r="X66" s="131"/>
      <c r="Y66" s="135"/>
      <c r="Z66" s="115"/>
      <c r="AA66" s="114"/>
      <c r="AB66" s="131"/>
      <c r="AC66" s="136"/>
      <c r="AD66" s="114"/>
      <c r="AE66" s="131"/>
      <c r="AF66" s="107">
        <f t="shared" ca="1" si="1"/>
        <v>117</v>
      </c>
      <c r="AG66" s="131"/>
      <c r="AH66" s="131"/>
      <c r="AI66" s="137"/>
      <c r="AJ66" s="109"/>
      <c r="AK66" s="115"/>
      <c r="AL66" s="115"/>
      <c r="AM66" s="115"/>
      <c r="AN66" s="115"/>
      <c r="AO66" s="115"/>
      <c r="AP66" s="115"/>
      <c r="AQ66" s="110"/>
      <c r="AR66" s="164" t="str">
        <f>IF(F66="","",VLOOKUP(F66,'6.社保申报个人明细表'!$D$2:$AM$100,7,0))</f>
        <v/>
      </c>
      <c r="AS66" s="208"/>
      <c r="AT66" s="208"/>
      <c r="AU66" s="203"/>
      <c r="AV66" s="203"/>
      <c r="AW66" s="203"/>
      <c r="AX66" s="203"/>
      <c r="AY66" s="213"/>
      <c r="AZ66" s="165" t="str">
        <f>IF(F66="","",VLOOKUP(F66,'6.社保申报个人明细表'!$D$2:$AP$100,35,0))</f>
        <v/>
      </c>
      <c r="BA66" s="165" t="str">
        <f>IF(F66="","",VLOOKUP(F66,'8.公积金申报明细'!$D$2:$X$99,21,0))</f>
        <v/>
      </c>
      <c r="BB66" s="126" t="str">
        <f t="shared" si="13"/>
        <v/>
      </c>
      <c r="BC66" s="128">
        <f t="shared" ca="1" si="14"/>
        <v>8</v>
      </c>
      <c r="BD66" s="40" t="str">
        <f t="shared" si="15"/>
        <v/>
      </c>
      <c r="BE66" s="109"/>
      <c r="BF66" s="131"/>
      <c r="BG66" s="109"/>
      <c r="BH66" s="131"/>
      <c r="BI66" s="109"/>
      <c r="BJ66" s="131"/>
      <c r="BK66" s="109"/>
    </row>
    <row r="67" spans="1:63" s="41" customFormat="1" ht="18" customHeight="1">
      <c r="A67" s="40"/>
      <c r="B67" s="42" t="str">
        <f>IF(F67&lt;&gt;"",人事封面!$B$2,"")</f>
        <v/>
      </c>
      <c r="C67" s="39" t="str">
        <f t="shared" si="10"/>
        <v/>
      </c>
      <c r="D67" s="111"/>
      <c r="E67" s="110"/>
      <c r="F67" s="108"/>
      <c r="G67" s="115"/>
      <c r="H67" s="115"/>
      <c r="I67" s="115"/>
      <c r="J67" s="105">
        <f t="shared" si="11"/>
        <v>0</v>
      </c>
      <c r="K67" s="135"/>
      <c r="L67" s="133" t="str">
        <f t="shared" si="12"/>
        <v/>
      </c>
      <c r="M67" s="130" t="str">
        <f t="shared" si="5"/>
        <v>//</v>
      </c>
      <c r="N67" s="114"/>
      <c r="O67" s="114"/>
      <c r="P67" s="115"/>
      <c r="Q67" s="109"/>
      <c r="R67" s="116"/>
      <c r="S67" s="115"/>
      <c r="T67" s="115"/>
      <c r="U67" s="115"/>
      <c r="V67" s="115"/>
      <c r="W67" s="115"/>
      <c r="X67" s="131"/>
      <c r="Y67" s="135"/>
      <c r="Z67" s="115"/>
      <c r="AA67" s="114"/>
      <c r="AB67" s="131"/>
      <c r="AC67" s="136"/>
      <c r="AD67" s="114"/>
      <c r="AE67" s="131"/>
      <c r="AF67" s="107">
        <f t="shared" ref="AF67:AF100" ca="1" si="16">DATEDIF(AE67,TODAY(),"Y")</f>
        <v>117</v>
      </c>
      <c r="AG67" s="131"/>
      <c r="AH67" s="131"/>
      <c r="AI67" s="137"/>
      <c r="AJ67" s="109"/>
      <c r="AK67" s="115"/>
      <c r="AL67" s="115"/>
      <c r="AM67" s="115"/>
      <c r="AN67" s="115"/>
      <c r="AO67" s="115"/>
      <c r="AP67" s="115"/>
      <c r="AQ67" s="110"/>
      <c r="AR67" s="164" t="str">
        <f>IF(F67="","",VLOOKUP(F67,'6.社保申报个人明细表'!$D$2:$AM$100,7,0))</f>
        <v/>
      </c>
      <c r="AS67" s="208"/>
      <c r="AT67" s="208"/>
      <c r="AU67" s="203"/>
      <c r="AV67" s="203"/>
      <c r="AW67" s="203"/>
      <c r="AX67" s="203"/>
      <c r="AY67" s="213"/>
      <c r="AZ67" s="165" t="str">
        <f>IF(F67="","",VLOOKUP(F67,'6.社保申报个人明细表'!$D$2:$AP$100,35,0))</f>
        <v/>
      </c>
      <c r="BA67" s="165" t="str">
        <f>IF(F67="","",VLOOKUP(F67,'8.公积金申报明细'!$D$2:$X$99,21,0))</f>
        <v/>
      </c>
      <c r="BB67" s="126" t="str">
        <f t="shared" si="13"/>
        <v/>
      </c>
      <c r="BC67" s="128">
        <f t="shared" ca="1" si="14"/>
        <v>8</v>
      </c>
      <c r="BD67" s="40" t="str">
        <f t="shared" si="15"/>
        <v/>
      </c>
      <c r="BE67" s="109"/>
      <c r="BF67" s="131"/>
      <c r="BG67" s="109"/>
      <c r="BH67" s="131"/>
      <c r="BI67" s="109"/>
      <c r="BJ67" s="131"/>
      <c r="BK67" s="109"/>
    </row>
    <row r="68" spans="1:63" s="41" customFormat="1" ht="18" customHeight="1">
      <c r="A68" s="40"/>
      <c r="B68" s="42" t="str">
        <f>IF(F68&lt;&gt;"",人事封面!$B$2,"")</f>
        <v/>
      </c>
      <c r="C68" s="39" t="str">
        <f t="shared" si="10"/>
        <v/>
      </c>
      <c r="D68" s="111"/>
      <c r="E68" s="110"/>
      <c r="F68" s="108"/>
      <c r="G68" s="115"/>
      <c r="H68" s="115"/>
      <c r="I68" s="115"/>
      <c r="J68" s="105">
        <f t="shared" si="11"/>
        <v>0</v>
      </c>
      <c r="K68" s="135"/>
      <c r="L68" s="133" t="str">
        <f t="shared" si="12"/>
        <v/>
      </c>
      <c r="M68" s="130" t="str">
        <f t="shared" ref="M68:M100" si="17">IF(K68="外教",BJ68,CONCATENATE(MID(Q68,7,4),"/",MID(Q68,11,2),"/",MID(Q68,13,2)))</f>
        <v>//</v>
      </c>
      <c r="N68" s="114"/>
      <c r="O68" s="114"/>
      <c r="P68" s="115"/>
      <c r="Q68" s="109"/>
      <c r="R68" s="116"/>
      <c r="S68" s="115"/>
      <c r="T68" s="115"/>
      <c r="U68" s="115"/>
      <c r="V68" s="115"/>
      <c r="W68" s="115"/>
      <c r="X68" s="131"/>
      <c r="Y68" s="135"/>
      <c r="Z68" s="115"/>
      <c r="AA68" s="114"/>
      <c r="AB68" s="131"/>
      <c r="AC68" s="136"/>
      <c r="AD68" s="114"/>
      <c r="AE68" s="131"/>
      <c r="AF68" s="107">
        <f t="shared" ca="1" si="16"/>
        <v>117</v>
      </c>
      <c r="AG68" s="131"/>
      <c r="AH68" s="131"/>
      <c r="AI68" s="137"/>
      <c r="AJ68" s="109"/>
      <c r="AK68" s="115"/>
      <c r="AL68" s="115"/>
      <c r="AM68" s="115"/>
      <c r="AN68" s="115"/>
      <c r="AO68" s="115"/>
      <c r="AP68" s="115"/>
      <c r="AQ68" s="110"/>
      <c r="AR68" s="164" t="str">
        <f>IF(F68="","",VLOOKUP(F68,'6.社保申报个人明细表'!$D$2:$AM$100,7,0))</f>
        <v/>
      </c>
      <c r="AS68" s="208"/>
      <c r="AT68" s="208"/>
      <c r="AU68" s="203"/>
      <c r="AV68" s="203"/>
      <c r="AW68" s="203"/>
      <c r="AX68" s="203"/>
      <c r="AY68" s="213"/>
      <c r="AZ68" s="165" t="str">
        <f>IF(F68="","",VLOOKUP(F68,'6.社保申报个人明细表'!$D$2:$AP$100,35,0))</f>
        <v/>
      </c>
      <c r="BA68" s="165" t="str">
        <f>IF(F68="","",VLOOKUP(F68,'8.公积金申报明细'!$D$2:$X$99,21,0))</f>
        <v/>
      </c>
      <c r="BB68" s="126" t="str">
        <f t="shared" si="13"/>
        <v/>
      </c>
      <c r="BC68" s="128">
        <f t="shared" ca="1" si="14"/>
        <v>8</v>
      </c>
      <c r="BD68" s="40" t="str">
        <f t="shared" si="15"/>
        <v/>
      </c>
      <c r="BE68" s="109"/>
      <c r="BF68" s="131"/>
      <c r="BG68" s="109"/>
      <c r="BH68" s="131"/>
      <c r="BI68" s="109"/>
      <c r="BJ68" s="131"/>
      <c r="BK68" s="109"/>
    </row>
    <row r="69" spans="1:63" s="41" customFormat="1" ht="18" customHeight="1">
      <c r="A69" s="40"/>
      <c r="B69" s="42" t="str">
        <f>IF(F69&lt;&gt;"",人事封面!$B$2,"")</f>
        <v/>
      </c>
      <c r="C69" s="39" t="str">
        <f t="shared" si="10"/>
        <v/>
      </c>
      <c r="D69" s="111"/>
      <c r="E69" s="110"/>
      <c r="F69" s="108"/>
      <c r="G69" s="115"/>
      <c r="H69" s="115"/>
      <c r="I69" s="115"/>
      <c r="J69" s="105">
        <f t="shared" si="11"/>
        <v>0</v>
      </c>
      <c r="K69" s="135"/>
      <c r="L69" s="133" t="str">
        <f t="shared" si="12"/>
        <v/>
      </c>
      <c r="M69" s="130" t="str">
        <f t="shared" si="17"/>
        <v>//</v>
      </c>
      <c r="N69" s="114"/>
      <c r="O69" s="114"/>
      <c r="P69" s="115"/>
      <c r="Q69" s="109"/>
      <c r="R69" s="116"/>
      <c r="S69" s="115"/>
      <c r="T69" s="115"/>
      <c r="U69" s="115"/>
      <c r="V69" s="115"/>
      <c r="W69" s="115"/>
      <c r="X69" s="131"/>
      <c r="Y69" s="135"/>
      <c r="Z69" s="115"/>
      <c r="AA69" s="114"/>
      <c r="AB69" s="131"/>
      <c r="AC69" s="136"/>
      <c r="AD69" s="114"/>
      <c r="AE69" s="131"/>
      <c r="AF69" s="107">
        <f t="shared" ca="1" si="16"/>
        <v>117</v>
      </c>
      <c r="AG69" s="131"/>
      <c r="AH69" s="131"/>
      <c r="AI69" s="137"/>
      <c r="AJ69" s="109"/>
      <c r="AK69" s="115"/>
      <c r="AL69" s="115"/>
      <c r="AM69" s="115"/>
      <c r="AN69" s="115"/>
      <c r="AO69" s="115"/>
      <c r="AP69" s="115"/>
      <c r="AQ69" s="110"/>
      <c r="AR69" s="164" t="str">
        <f>IF(F69="","",VLOOKUP(F69,'6.社保申报个人明细表'!$D$2:$AM$100,7,0))</f>
        <v/>
      </c>
      <c r="AS69" s="208"/>
      <c r="AT69" s="208"/>
      <c r="AU69" s="203"/>
      <c r="AV69" s="203"/>
      <c r="AW69" s="203"/>
      <c r="AX69" s="203"/>
      <c r="AY69" s="213"/>
      <c r="AZ69" s="165" t="str">
        <f>IF(F69="","",VLOOKUP(F69,'6.社保申报个人明细表'!$D$2:$AP$100,35,0))</f>
        <v/>
      </c>
      <c r="BA69" s="165" t="str">
        <f>IF(F69="","",VLOOKUP(F69,'8.公积金申报明细'!$D$2:$X$99,21,0))</f>
        <v/>
      </c>
      <c r="BB69" s="126" t="str">
        <f t="shared" si="13"/>
        <v/>
      </c>
      <c r="BC69" s="128">
        <f t="shared" ca="1" si="14"/>
        <v>8</v>
      </c>
      <c r="BD69" s="40" t="str">
        <f t="shared" si="15"/>
        <v/>
      </c>
      <c r="BE69" s="109"/>
      <c r="BF69" s="131"/>
      <c r="BG69" s="109"/>
      <c r="BH69" s="131"/>
      <c r="BI69" s="109"/>
      <c r="BJ69" s="131"/>
      <c r="BK69" s="109"/>
    </row>
    <row r="70" spans="1:63" s="41" customFormat="1" ht="18" customHeight="1">
      <c r="A70" s="40"/>
      <c r="B70" s="42" t="str">
        <f>IF(F70&lt;&gt;"",人事封面!$B$2,"")</f>
        <v/>
      </c>
      <c r="C70" s="39" t="str">
        <f t="shared" si="10"/>
        <v/>
      </c>
      <c r="D70" s="111"/>
      <c r="E70" s="110"/>
      <c r="F70" s="108"/>
      <c r="G70" s="115"/>
      <c r="H70" s="115"/>
      <c r="I70" s="115"/>
      <c r="J70" s="105">
        <f t="shared" si="11"/>
        <v>0</v>
      </c>
      <c r="K70" s="135"/>
      <c r="L70" s="133" t="str">
        <f t="shared" si="12"/>
        <v/>
      </c>
      <c r="M70" s="130" t="str">
        <f t="shared" si="17"/>
        <v>//</v>
      </c>
      <c r="N70" s="114"/>
      <c r="O70" s="114"/>
      <c r="P70" s="115"/>
      <c r="Q70" s="109"/>
      <c r="R70" s="116"/>
      <c r="S70" s="115"/>
      <c r="T70" s="115"/>
      <c r="U70" s="115"/>
      <c r="V70" s="115"/>
      <c r="W70" s="115"/>
      <c r="X70" s="131"/>
      <c r="Y70" s="135"/>
      <c r="Z70" s="115"/>
      <c r="AA70" s="114"/>
      <c r="AB70" s="131"/>
      <c r="AC70" s="136"/>
      <c r="AD70" s="114"/>
      <c r="AE70" s="131"/>
      <c r="AF70" s="107">
        <f t="shared" ca="1" si="16"/>
        <v>117</v>
      </c>
      <c r="AG70" s="131"/>
      <c r="AH70" s="131"/>
      <c r="AI70" s="137"/>
      <c r="AJ70" s="109"/>
      <c r="AK70" s="115"/>
      <c r="AL70" s="115"/>
      <c r="AM70" s="115"/>
      <c r="AN70" s="115"/>
      <c r="AO70" s="115"/>
      <c r="AP70" s="115"/>
      <c r="AQ70" s="110"/>
      <c r="AR70" s="164" t="str">
        <f>IF(F70="","",VLOOKUP(F70,'6.社保申报个人明细表'!$D$2:$AM$100,7,0))</f>
        <v/>
      </c>
      <c r="AS70" s="208"/>
      <c r="AT70" s="208"/>
      <c r="AU70" s="203"/>
      <c r="AV70" s="203"/>
      <c r="AW70" s="203"/>
      <c r="AX70" s="203"/>
      <c r="AY70" s="213"/>
      <c r="AZ70" s="165" t="str">
        <f>IF(F70="","",VLOOKUP(F70,'6.社保申报个人明细表'!$D$2:$AP$100,35,0))</f>
        <v/>
      </c>
      <c r="BA70" s="165" t="str">
        <f>IF(F70="","",VLOOKUP(F70,'8.公积金申报明细'!$D$2:$X$99,21,0))</f>
        <v/>
      </c>
      <c r="BB70" s="126" t="str">
        <f t="shared" si="13"/>
        <v/>
      </c>
      <c r="BC70" s="128">
        <f t="shared" ca="1" si="14"/>
        <v>8</v>
      </c>
      <c r="BD70" s="40" t="str">
        <f t="shared" si="15"/>
        <v/>
      </c>
      <c r="BE70" s="109"/>
      <c r="BF70" s="131"/>
      <c r="BG70" s="109"/>
      <c r="BH70" s="131"/>
      <c r="BI70" s="109"/>
      <c r="BJ70" s="131"/>
      <c r="BK70" s="109"/>
    </row>
    <row r="71" spans="1:63" s="41" customFormat="1" ht="18" customHeight="1">
      <c r="A71" s="40"/>
      <c r="B71" s="42" t="str">
        <f>IF(F71&lt;&gt;"",人事封面!$B$2,"")</f>
        <v/>
      </c>
      <c r="C71" s="39" t="str">
        <f t="shared" si="10"/>
        <v/>
      </c>
      <c r="D71" s="111"/>
      <c r="E71" s="110"/>
      <c r="F71" s="108"/>
      <c r="G71" s="115"/>
      <c r="H71" s="115"/>
      <c r="I71" s="115"/>
      <c r="J71" s="105">
        <f t="shared" si="11"/>
        <v>0</v>
      </c>
      <c r="K71" s="135"/>
      <c r="L71" s="133" t="str">
        <f t="shared" si="12"/>
        <v/>
      </c>
      <c r="M71" s="130" t="str">
        <f t="shared" si="17"/>
        <v>//</v>
      </c>
      <c r="N71" s="114"/>
      <c r="O71" s="114"/>
      <c r="P71" s="115"/>
      <c r="Q71" s="109"/>
      <c r="R71" s="116"/>
      <c r="S71" s="115"/>
      <c r="T71" s="115"/>
      <c r="U71" s="115"/>
      <c r="V71" s="115"/>
      <c r="W71" s="115"/>
      <c r="X71" s="131"/>
      <c r="Y71" s="135"/>
      <c r="Z71" s="115"/>
      <c r="AA71" s="114"/>
      <c r="AB71" s="131"/>
      <c r="AC71" s="136"/>
      <c r="AD71" s="114"/>
      <c r="AE71" s="131"/>
      <c r="AF71" s="107">
        <f t="shared" ca="1" si="16"/>
        <v>117</v>
      </c>
      <c r="AG71" s="131"/>
      <c r="AH71" s="131"/>
      <c r="AI71" s="137"/>
      <c r="AJ71" s="109"/>
      <c r="AK71" s="115"/>
      <c r="AL71" s="115"/>
      <c r="AM71" s="115"/>
      <c r="AN71" s="115"/>
      <c r="AO71" s="115"/>
      <c r="AP71" s="115"/>
      <c r="AQ71" s="110"/>
      <c r="AR71" s="164" t="str">
        <f>IF(F71="","",VLOOKUP(F71,'6.社保申报个人明细表'!$D$2:$AM$100,7,0))</f>
        <v/>
      </c>
      <c r="AS71" s="208"/>
      <c r="AT71" s="208"/>
      <c r="AU71" s="203"/>
      <c r="AV71" s="203"/>
      <c r="AW71" s="203"/>
      <c r="AX71" s="203"/>
      <c r="AY71" s="213"/>
      <c r="AZ71" s="165" t="str">
        <f>IF(F71="","",VLOOKUP(F71,'6.社保申报个人明细表'!$D$2:$AP$100,35,0))</f>
        <v/>
      </c>
      <c r="BA71" s="165" t="str">
        <f>IF(F71="","",VLOOKUP(F71,'8.公积金申报明细'!$D$2:$X$99,21,0))</f>
        <v/>
      </c>
      <c r="BB71" s="126" t="str">
        <f t="shared" si="13"/>
        <v/>
      </c>
      <c r="BC71" s="128">
        <f t="shared" ca="1" si="14"/>
        <v>8</v>
      </c>
      <c r="BD71" s="40" t="str">
        <f t="shared" si="15"/>
        <v/>
      </c>
      <c r="BE71" s="109"/>
      <c r="BF71" s="131"/>
      <c r="BG71" s="109"/>
      <c r="BH71" s="131"/>
      <c r="BI71" s="109"/>
      <c r="BJ71" s="131"/>
      <c r="BK71" s="109"/>
    </row>
    <row r="72" spans="1:63" s="41" customFormat="1" ht="18" customHeight="1">
      <c r="A72" s="40"/>
      <c r="B72" s="42" t="str">
        <f>IF(F72&lt;&gt;"",人事封面!$B$2,"")</f>
        <v/>
      </c>
      <c r="C72" s="39" t="str">
        <f t="shared" si="10"/>
        <v/>
      </c>
      <c r="D72" s="111"/>
      <c r="E72" s="110"/>
      <c r="F72" s="108"/>
      <c r="G72" s="115"/>
      <c r="H72" s="115"/>
      <c r="I72" s="115"/>
      <c r="J72" s="105">
        <f t="shared" si="11"/>
        <v>0</v>
      </c>
      <c r="K72" s="135"/>
      <c r="L72" s="133" t="str">
        <f t="shared" si="12"/>
        <v/>
      </c>
      <c r="M72" s="130" t="str">
        <f t="shared" si="17"/>
        <v>//</v>
      </c>
      <c r="N72" s="114"/>
      <c r="O72" s="114"/>
      <c r="P72" s="115"/>
      <c r="Q72" s="109"/>
      <c r="R72" s="116"/>
      <c r="S72" s="115"/>
      <c r="T72" s="115"/>
      <c r="U72" s="115"/>
      <c r="V72" s="115"/>
      <c r="W72" s="115"/>
      <c r="X72" s="131"/>
      <c r="Y72" s="135"/>
      <c r="Z72" s="115"/>
      <c r="AA72" s="114"/>
      <c r="AB72" s="131"/>
      <c r="AC72" s="136"/>
      <c r="AD72" s="114"/>
      <c r="AE72" s="131"/>
      <c r="AF72" s="107">
        <f t="shared" ca="1" si="16"/>
        <v>117</v>
      </c>
      <c r="AG72" s="131"/>
      <c r="AH72" s="131"/>
      <c r="AI72" s="137"/>
      <c r="AJ72" s="109"/>
      <c r="AK72" s="115"/>
      <c r="AL72" s="115"/>
      <c r="AM72" s="115"/>
      <c r="AN72" s="115"/>
      <c r="AO72" s="115"/>
      <c r="AP72" s="115"/>
      <c r="AQ72" s="110"/>
      <c r="AR72" s="164" t="str">
        <f>IF(F72="","",VLOOKUP(F72,'6.社保申报个人明细表'!$D$2:$AM$100,7,0))</f>
        <v/>
      </c>
      <c r="AS72" s="208"/>
      <c r="AT72" s="208"/>
      <c r="AU72" s="203"/>
      <c r="AV72" s="203"/>
      <c r="AW72" s="203"/>
      <c r="AX72" s="203"/>
      <c r="AY72" s="213"/>
      <c r="AZ72" s="165" t="str">
        <f>IF(F72="","",VLOOKUP(F72,'6.社保申报个人明细表'!$D$2:$AP$100,35,0))</f>
        <v/>
      </c>
      <c r="BA72" s="165" t="str">
        <f>IF(F72="","",VLOOKUP(F72,'8.公积金申报明细'!$D$2:$X$99,21,0))</f>
        <v/>
      </c>
      <c r="BB72" s="126" t="str">
        <f t="shared" si="13"/>
        <v/>
      </c>
      <c r="BC72" s="128">
        <f t="shared" ca="1" si="14"/>
        <v>8</v>
      </c>
      <c r="BD72" s="40" t="str">
        <f t="shared" si="15"/>
        <v/>
      </c>
      <c r="BE72" s="109"/>
      <c r="BF72" s="131"/>
      <c r="BG72" s="109"/>
      <c r="BH72" s="131"/>
      <c r="BI72" s="109"/>
      <c r="BJ72" s="131"/>
      <c r="BK72" s="109"/>
    </row>
    <row r="73" spans="1:63" s="41" customFormat="1" ht="18" customHeight="1">
      <c r="A73" s="40"/>
      <c r="B73" s="42" t="str">
        <f>IF(F73&lt;&gt;"",人事封面!$B$2,"")</f>
        <v/>
      </c>
      <c r="C73" s="39" t="str">
        <f t="shared" si="10"/>
        <v/>
      </c>
      <c r="D73" s="111"/>
      <c r="E73" s="110"/>
      <c r="F73" s="108"/>
      <c r="G73" s="115"/>
      <c r="H73" s="115"/>
      <c r="I73" s="115"/>
      <c r="J73" s="105">
        <f t="shared" si="11"/>
        <v>0</v>
      </c>
      <c r="K73" s="135"/>
      <c r="L73" s="133" t="str">
        <f t="shared" si="12"/>
        <v/>
      </c>
      <c r="M73" s="130" t="str">
        <f t="shared" si="17"/>
        <v>//</v>
      </c>
      <c r="N73" s="114"/>
      <c r="O73" s="114"/>
      <c r="P73" s="115"/>
      <c r="Q73" s="109"/>
      <c r="R73" s="116"/>
      <c r="S73" s="115"/>
      <c r="T73" s="115"/>
      <c r="U73" s="115"/>
      <c r="V73" s="115"/>
      <c r="W73" s="115"/>
      <c r="X73" s="131"/>
      <c r="Y73" s="135"/>
      <c r="Z73" s="115"/>
      <c r="AA73" s="114"/>
      <c r="AB73" s="131"/>
      <c r="AC73" s="136"/>
      <c r="AD73" s="114"/>
      <c r="AE73" s="131"/>
      <c r="AF73" s="107">
        <f t="shared" ca="1" si="16"/>
        <v>117</v>
      </c>
      <c r="AG73" s="131"/>
      <c r="AH73" s="131"/>
      <c r="AI73" s="137"/>
      <c r="AJ73" s="109"/>
      <c r="AK73" s="115"/>
      <c r="AL73" s="115"/>
      <c r="AM73" s="115"/>
      <c r="AN73" s="115"/>
      <c r="AO73" s="115"/>
      <c r="AP73" s="115"/>
      <c r="AQ73" s="110"/>
      <c r="AR73" s="164" t="str">
        <f>IF(F73="","",VLOOKUP(F73,'6.社保申报个人明细表'!$D$2:$AM$100,7,0))</f>
        <v/>
      </c>
      <c r="AS73" s="208"/>
      <c r="AT73" s="208"/>
      <c r="AU73" s="203"/>
      <c r="AV73" s="203"/>
      <c r="AW73" s="203"/>
      <c r="AX73" s="203"/>
      <c r="AY73" s="213"/>
      <c r="AZ73" s="165" t="str">
        <f>IF(F73="","",VLOOKUP(F73,'6.社保申报个人明细表'!$D$2:$AP$100,35,0))</f>
        <v/>
      </c>
      <c r="BA73" s="165" t="str">
        <f>IF(F73="","",VLOOKUP(F73,'8.公积金申报明细'!$D$2:$X$99,21,0))</f>
        <v/>
      </c>
      <c r="BB73" s="126" t="str">
        <f t="shared" si="13"/>
        <v/>
      </c>
      <c r="BC73" s="128">
        <f t="shared" ca="1" si="14"/>
        <v>8</v>
      </c>
      <c r="BD73" s="40" t="str">
        <f t="shared" si="15"/>
        <v/>
      </c>
      <c r="BE73" s="109"/>
      <c r="BF73" s="131"/>
      <c r="BG73" s="109"/>
      <c r="BH73" s="131"/>
      <c r="BI73" s="109"/>
      <c r="BJ73" s="131"/>
      <c r="BK73" s="109"/>
    </row>
    <row r="74" spans="1:63" s="41" customFormat="1" ht="18" customHeight="1">
      <c r="A74" s="40"/>
      <c r="B74" s="42" t="str">
        <f>IF(F74&lt;&gt;"",人事封面!$B$2,"")</f>
        <v/>
      </c>
      <c r="C74" s="39" t="str">
        <f t="shared" si="10"/>
        <v/>
      </c>
      <c r="D74" s="111"/>
      <c r="E74" s="110"/>
      <c r="F74" s="108"/>
      <c r="G74" s="115"/>
      <c r="H74" s="115"/>
      <c r="I74" s="115"/>
      <c r="J74" s="105">
        <f t="shared" si="11"/>
        <v>0</v>
      </c>
      <c r="K74" s="135"/>
      <c r="L74" s="133" t="str">
        <f t="shared" si="12"/>
        <v/>
      </c>
      <c r="M74" s="130" t="str">
        <f t="shared" si="17"/>
        <v>//</v>
      </c>
      <c r="N74" s="114"/>
      <c r="O74" s="114"/>
      <c r="P74" s="115"/>
      <c r="Q74" s="109"/>
      <c r="R74" s="116"/>
      <c r="S74" s="115"/>
      <c r="T74" s="115"/>
      <c r="U74" s="115"/>
      <c r="V74" s="115"/>
      <c r="W74" s="115"/>
      <c r="X74" s="131"/>
      <c r="Y74" s="135"/>
      <c r="Z74" s="115"/>
      <c r="AA74" s="114"/>
      <c r="AB74" s="131"/>
      <c r="AC74" s="136"/>
      <c r="AD74" s="114"/>
      <c r="AE74" s="131"/>
      <c r="AF74" s="107">
        <f t="shared" ca="1" si="16"/>
        <v>117</v>
      </c>
      <c r="AG74" s="131"/>
      <c r="AH74" s="131"/>
      <c r="AI74" s="137"/>
      <c r="AJ74" s="109"/>
      <c r="AK74" s="115"/>
      <c r="AL74" s="115"/>
      <c r="AM74" s="115"/>
      <c r="AN74" s="115"/>
      <c r="AO74" s="115"/>
      <c r="AP74" s="115"/>
      <c r="AQ74" s="110"/>
      <c r="AR74" s="164" t="str">
        <f>IF(F74="","",VLOOKUP(F74,'6.社保申报个人明细表'!$D$2:$AM$100,7,0))</f>
        <v/>
      </c>
      <c r="AS74" s="208"/>
      <c r="AT74" s="208"/>
      <c r="AU74" s="203"/>
      <c r="AV74" s="203"/>
      <c r="AW74" s="203"/>
      <c r="AX74" s="203"/>
      <c r="AY74" s="213"/>
      <c r="AZ74" s="165" t="str">
        <f>IF(F74="","",VLOOKUP(F74,'6.社保申报个人明细表'!$D$2:$AP$100,35,0))</f>
        <v/>
      </c>
      <c r="BA74" s="165" t="str">
        <f>IF(F74="","",VLOOKUP(F74,'8.公积金申报明细'!$D$2:$X$99,21,0))</f>
        <v/>
      </c>
      <c r="BB74" s="126" t="str">
        <f t="shared" si="13"/>
        <v/>
      </c>
      <c r="BC74" s="128">
        <f t="shared" ca="1" si="14"/>
        <v>8</v>
      </c>
      <c r="BD74" s="40" t="str">
        <f t="shared" si="15"/>
        <v/>
      </c>
      <c r="BE74" s="109"/>
      <c r="BF74" s="131"/>
      <c r="BG74" s="109"/>
      <c r="BH74" s="131"/>
      <c r="BI74" s="109"/>
      <c r="BJ74" s="131"/>
      <c r="BK74" s="109"/>
    </row>
    <row r="75" spans="1:63" s="41" customFormat="1" ht="18" customHeight="1">
      <c r="A75" s="40"/>
      <c r="B75" s="42" t="str">
        <f>IF(F75&lt;&gt;"",人事封面!$B$2,"")</f>
        <v/>
      </c>
      <c r="C75" s="39" t="str">
        <f t="shared" si="10"/>
        <v/>
      </c>
      <c r="D75" s="111"/>
      <c r="E75" s="110"/>
      <c r="F75" s="108"/>
      <c r="G75" s="115"/>
      <c r="H75" s="115"/>
      <c r="I75" s="115"/>
      <c r="J75" s="105">
        <f t="shared" si="11"/>
        <v>0</v>
      </c>
      <c r="K75" s="135"/>
      <c r="L75" s="133" t="str">
        <f t="shared" si="12"/>
        <v/>
      </c>
      <c r="M75" s="130" t="str">
        <f t="shared" si="17"/>
        <v>//</v>
      </c>
      <c r="N75" s="114"/>
      <c r="O75" s="114"/>
      <c r="P75" s="115"/>
      <c r="Q75" s="109"/>
      <c r="R75" s="116"/>
      <c r="S75" s="115"/>
      <c r="T75" s="115"/>
      <c r="U75" s="115"/>
      <c r="V75" s="115"/>
      <c r="W75" s="115"/>
      <c r="X75" s="131"/>
      <c r="Y75" s="135"/>
      <c r="Z75" s="115"/>
      <c r="AA75" s="114"/>
      <c r="AB75" s="131"/>
      <c r="AC75" s="136"/>
      <c r="AD75" s="114"/>
      <c r="AE75" s="131"/>
      <c r="AF75" s="107">
        <f t="shared" ca="1" si="16"/>
        <v>117</v>
      </c>
      <c r="AG75" s="131"/>
      <c r="AH75" s="131"/>
      <c r="AI75" s="137"/>
      <c r="AJ75" s="109"/>
      <c r="AK75" s="115"/>
      <c r="AL75" s="115"/>
      <c r="AM75" s="115"/>
      <c r="AN75" s="115"/>
      <c r="AO75" s="115"/>
      <c r="AP75" s="115"/>
      <c r="AQ75" s="110"/>
      <c r="AR75" s="164" t="str">
        <f>IF(F75="","",VLOOKUP(F75,'6.社保申报个人明细表'!$D$2:$AM$100,7,0))</f>
        <v/>
      </c>
      <c r="AS75" s="208"/>
      <c r="AT75" s="208"/>
      <c r="AU75" s="203"/>
      <c r="AV75" s="203"/>
      <c r="AW75" s="203"/>
      <c r="AX75" s="203"/>
      <c r="AY75" s="213"/>
      <c r="AZ75" s="165" t="str">
        <f>IF(F75="","",VLOOKUP(F75,'6.社保申报个人明细表'!$D$2:$AP$100,35,0))</f>
        <v/>
      </c>
      <c r="BA75" s="165" t="str">
        <f>IF(F75="","",VLOOKUP(F75,'8.公积金申报明细'!$D$2:$X$99,21,0))</f>
        <v/>
      </c>
      <c r="BB75" s="126" t="str">
        <f t="shared" si="13"/>
        <v/>
      </c>
      <c r="BC75" s="128">
        <f t="shared" ca="1" si="14"/>
        <v>8</v>
      </c>
      <c r="BD75" s="40" t="str">
        <f t="shared" si="15"/>
        <v/>
      </c>
      <c r="BE75" s="109"/>
      <c r="BF75" s="131"/>
      <c r="BG75" s="109"/>
      <c r="BH75" s="131"/>
      <c r="BI75" s="109"/>
      <c r="BJ75" s="131"/>
      <c r="BK75" s="109"/>
    </row>
    <row r="76" spans="1:63" s="41" customFormat="1" ht="18" customHeight="1">
      <c r="A76" s="40"/>
      <c r="B76" s="42" t="str">
        <f>IF(F76&lt;&gt;"",人事封面!$B$2,"")</f>
        <v/>
      </c>
      <c r="C76" s="39" t="str">
        <f t="shared" si="10"/>
        <v/>
      </c>
      <c r="D76" s="111"/>
      <c r="E76" s="110"/>
      <c r="F76" s="108"/>
      <c r="G76" s="115"/>
      <c r="H76" s="115"/>
      <c r="I76" s="115"/>
      <c r="J76" s="105">
        <f t="shared" si="11"/>
        <v>0</v>
      </c>
      <c r="K76" s="135"/>
      <c r="L76" s="133" t="str">
        <f t="shared" si="12"/>
        <v/>
      </c>
      <c r="M76" s="130" t="str">
        <f t="shared" si="17"/>
        <v>//</v>
      </c>
      <c r="N76" s="114"/>
      <c r="O76" s="114"/>
      <c r="P76" s="115"/>
      <c r="Q76" s="109"/>
      <c r="R76" s="116"/>
      <c r="S76" s="115"/>
      <c r="T76" s="115"/>
      <c r="U76" s="115"/>
      <c r="V76" s="115"/>
      <c r="W76" s="115"/>
      <c r="X76" s="131"/>
      <c r="Y76" s="135"/>
      <c r="Z76" s="115"/>
      <c r="AA76" s="114"/>
      <c r="AB76" s="131"/>
      <c r="AC76" s="136"/>
      <c r="AD76" s="114"/>
      <c r="AE76" s="131"/>
      <c r="AF76" s="107">
        <f t="shared" ca="1" si="16"/>
        <v>117</v>
      </c>
      <c r="AG76" s="131"/>
      <c r="AH76" s="131"/>
      <c r="AI76" s="137"/>
      <c r="AJ76" s="109"/>
      <c r="AK76" s="115"/>
      <c r="AL76" s="115"/>
      <c r="AM76" s="115"/>
      <c r="AN76" s="115"/>
      <c r="AO76" s="115"/>
      <c r="AP76" s="115"/>
      <c r="AQ76" s="110"/>
      <c r="AR76" s="164" t="str">
        <f>IF(F76="","",VLOOKUP(F76,'6.社保申报个人明细表'!$D$2:$AM$100,7,0))</f>
        <v/>
      </c>
      <c r="AS76" s="208"/>
      <c r="AT76" s="208"/>
      <c r="AU76" s="203"/>
      <c r="AV76" s="203"/>
      <c r="AW76" s="203"/>
      <c r="AX76" s="203"/>
      <c r="AY76" s="213"/>
      <c r="AZ76" s="165" t="str">
        <f>IF(F76="","",VLOOKUP(F76,'6.社保申报个人明细表'!$D$2:$AP$100,35,0))</f>
        <v/>
      </c>
      <c r="BA76" s="165" t="str">
        <f>IF(F76="","",VLOOKUP(F76,'8.公积金申报明细'!$D$2:$X$99,21,0))</f>
        <v/>
      </c>
      <c r="BB76" s="126" t="str">
        <f t="shared" si="13"/>
        <v/>
      </c>
      <c r="BC76" s="128">
        <f t="shared" ca="1" si="14"/>
        <v>8</v>
      </c>
      <c r="BD76" s="40" t="str">
        <f t="shared" si="15"/>
        <v/>
      </c>
      <c r="BE76" s="109"/>
      <c r="BF76" s="131"/>
      <c r="BG76" s="109"/>
      <c r="BH76" s="131"/>
      <c r="BI76" s="109"/>
      <c r="BJ76" s="131"/>
      <c r="BK76" s="109"/>
    </row>
    <row r="77" spans="1:63" s="41" customFormat="1" ht="18" customHeight="1">
      <c r="A77" s="40"/>
      <c r="B77" s="42" t="str">
        <f>IF(F77&lt;&gt;"",人事封面!$B$2,"")</f>
        <v/>
      </c>
      <c r="C77" s="39" t="str">
        <f t="shared" si="10"/>
        <v/>
      </c>
      <c r="D77" s="111"/>
      <c r="E77" s="110"/>
      <c r="F77" s="108"/>
      <c r="G77" s="115"/>
      <c r="H77" s="115"/>
      <c r="I77" s="115"/>
      <c r="J77" s="105">
        <f t="shared" si="11"/>
        <v>0</v>
      </c>
      <c r="K77" s="135"/>
      <c r="L77" s="133" t="str">
        <f t="shared" si="12"/>
        <v/>
      </c>
      <c r="M77" s="130" t="str">
        <f t="shared" si="17"/>
        <v>//</v>
      </c>
      <c r="N77" s="114"/>
      <c r="O77" s="114"/>
      <c r="P77" s="115"/>
      <c r="Q77" s="109"/>
      <c r="R77" s="116"/>
      <c r="S77" s="115"/>
      <c r="T77" s="115"/>
      <c r="U77" s="115"/>
      <c r="V77" s="115"/>
      <c r="W77" s="115"/>
      <c r="X77" s="131"/>
      <c r="Y77" s="135"/>
      <c r="Z77" s="115"/>
      <c r="AA77" s="114"/>
      <c r="AB77" s="131"/>
      <c r="AC77" s="136"/>
      <c r="AD77" s="114"/>
      <c r="AE77" s="131"/>
      <c r="AF77" s="107">
        <f t="shared" ca="1" si="16"/>
        <v>117</v>
      </c>
      <c r="AG77" s="131"/>
      <c r="AH77" s="131"/>
      <c r="AI77" s="137"/>
      <c r="AJ77" s="109"/>
      <c r="AK77" s="115"/>
      <c r="AL77" s="115"/>
      <c r="AM77" s="115"/>
      <c r="AN77" s="115"/>
      <c r="AO77" s="115"/>
      <c r="AP77" s="115"/>
      <c r="AQ77" s="110"/>
      <c r="AR77" s="164" t="str">
        <f>IF(F77="","",VLOOKUP(F77,'6.社保申报个人明细表'!$D$2:$AM$100,7,0))</f>
        <v/>
      </c>
      <c r="AS77" s="208"/>
      <c r="AT77" s="208"/>
      <c r="AU77" s="203"/>
      <c r="AV77" s="203"/>
      <c r="AW77" s="203"/>
      <c r="AX77" s="203"/>
      <c r="AY77" s="213"/>
      <c r="AZ77" s="165" t="str">
        <f>IF(F77="","",VLOOKUP(F77,'6.社保申报个人明细表'!$D$2:$AP$100,35,0))</f>
        <v/>
      </c>
      <c r="BA77" s="165" t="str">
        <f>IF(F77="","",VLOOKUP(F77,'8.公积金申报明细'!$D$2:$X$99,21,0))</f>
        <v/>
      </c>
      <c r="BB77" s="126" t="str">
        <f t="shared" si="13"/>
        <v/>
      </c>
      <c r="BC77" s="128">
        <f t="shared" ca="1" si="14"/>
        <v>8</v>
      </c>
      <c r="BD77" s="40" t="str">
        <f t="shared" si="15"/>
        <v/>
      </c>
      <c r="BE77" s="109"/>
      <c r="BF77" s="131"/>
      <c r="BG77" s="109"/>
      <c r="BH77" s="131"/>
      <c r="BI77" s="109"/>
      <c r="BJ77" s="131"/>
      <c r="BK77" s="109"/>
    </row>
    <row r="78" spans="1:63" s="41" customFormat="1" ht="18" customHeight="1">
      <c r="A78" s="40"/>
      <c r="B78" s="42" t="str">
        <f>IF(F78&lt;&gt;"",人事封面!$B$2,"")</f>
        <v/>
      </c>
      <c r="C78" s="39" t="str">
        <f t="shared" si="10"/>
        <v/>
      </c>
      <c r="D78" s="111"/>
      <c r="E78" s="110"/>
      <c r="F78" s="108"/>
      <c r="G78" s="115"/>
      <c r="H78" s="115"/>
      <c r="I78" s="115"/>
      <c r="J78" s="105">
        <f t="shared" si="11"/>
        <v>0</v>
      </c>
      <c r="K78" s="135"/>
      <c r="L78" s="133" t="str">
        <f t="shared" si="12"/>
        <v/>
      </c>
      <c r="M78" s="130" t="str">
        <f t="shared" si="17"/>
        <v>//</v>
      </c>
      <c r="N78" s="114"/>
      <c r="O78" s="114"/>
      <c r="P78" s="115"/>
      <c r="Q78" s="109"/>
      <c r="R78" s="116"/>
      <c r="S78" s="115"/>
      <c r="T78" s="115"/>
      <c r="U78" s="115"/>
      <c r="V78" s="115"/>
      <c r="W78" s="115"/>
      <c r="X78" s="131"/>
      <c r="Y78" s="135"/>
      <c r="Z78" s="115"/>
      <c r="AA78" s="114"/>
      <c r="AB78" s="131"/>
      <c r="AC78" s="136"/>
      <c r="AD78" s="114"/>
      <c r="AE78" s="131"/>
      <c r="AF78" s="107">
        <f t="shared" ca="1" si="16"/>
        <v>117</v>
      </c>
      <c r="AG78" s="131"/>
      <c r="AH78" s="131"/>
      <c r="AI78" s="137"/>
      <c r="AJ78" s="109"/>
      <c r="AK78" s="115"/>
      <c r="AL78" s="115"/>
      <c r="AM78" s="115"/>
      <c r="AN78" s="115"/>
      <c r="AO78" s="115"/>
      <c r="AP78" s="115"/>
      <c r="AQ78" s="110"/>
      <c r="AR78" s="164" t="str">
        <f>IF(F78="","",VLOOKUP(F78,'6.社保申报个人明细表'!$D$2:$AM$100,7,0))</f>
        <v/>
      </c>
      <c r="AS78" s="208"/>
      <c r="AT78" s="208"/>
      <c r="AU78" s="203"/>
      <c r="AV78" s="203"/>
      <c r="AW78" s="203"/>
      <c r="AX78" s="203"/>
      <c r="AY78" s="213"/>
      <c r="AZ78" s="165" t="str">
        <f>IF(F78="","",VLOOKUP(F78,'6.社保申报个人明细表'!$D$2:$AP$100,35,0))</f>
        <v/>
      </c>
      <c r="BA78" s="165" t="str">
        <f>IF(F78="","",VLOOKUP(F78,'8.公积金申报明细'!$D$2:$X$99,21,0))</f>
        <v/>
      </c>
      <c r="BB78" s="126" t="str">
        <f t="shared" si="13"/>
        <v/>
      </c>
      <c r="BC78" s="128">
        <f t="shared" ca="1" si="14"/>
        <v>8</v>
      </c>
      <c r="BD78" s="40" t="str">
        <f t="shared" si="15"/>
        <v/>
      </c>
      <c r="BE78" s="109"/>
      <c r="BF78" s="131"/>
      <c r="BG78" s="109"/>
      <c r="BH78" s="131"/>
      <c r="BI78" s="109"/>
      <c r="BJ78" s="131"/>
      <c r="BK78" s="109"/>
    </row>
    <row r="79" spans="1:63" s="41" customFormat="1" ht="18" customHeight="1">
      <c r="A79" s="40"/>
      <c r="B79" s="42" t="str">
        <f>IF(F79&lt;&gt;"",人事封面!$B$2,"")</f>
        <v/>
      </c>
      <c r="C79" s="39" t="str">
        <f t="shared" si="10"/>
        <v/>
      </c>
      <c r="D79" s="111"/>
      <c r="E79" s="110"/>
      <c r="F79" s="108"/>
      <c r="G79" s="115"/>
      <c r="H79" s="115"/>
      <c r="I79" s="115"/>
      <c r="J79" s="105">
        <f t="shared" si="11"/>
        <v>0</v>
      </c>
      <c r="K79" s="135"/>
      <c r="L79" s="133" t="str">
        <f t="shared" si="12"/>
        <v/>
      </c>
      <c r="M79" s="130" t="str">
        <f t="shared" si="17"/>
        <v>//</v>
      </c>
      <c r="N79" s="114"/>
      <c r="O79" s="114"/>
      <c r="P79" s="115"/>
      <c r="Q79" s="109"/>
      <c r="R79" s="116"/>
      <c r="S79" s="115"/>
      <c r="T79" s="115"/>
      <c r="U79" s="115"/>
      <c r="V79" s="115"/>
      <c r="W79" s="115"/>
      <c r="X79" s="131"/>
      <c r="Y79" s="135"/>
      <c r="Z79" s="115"/>
      <c r="AA79" s="114"/>
      <c r="AB79" s="131"/>
      <c r="AC79" s="136"/>
      <c r="AD79" s="114"/>
      <c r="AE79" s="131"/>
      <c r="AF79" s="107">
        <f t="shared" ca="1" si="16"/>
        <v>117</v>
      </c>
      <c r="AG79" s="131"/>
      <c r="AH79" s="131"/>
      <c r="AI79" s="137"/>
      <c r="AJ79" s="109"/>
      <c r="AK79" s="115"/>
      <c r="AL79" s="115"/>
      <c r="AM79" s="115"/>
      <c r="AN79" s="115"/>
      <c r="AO79" s="115"/>
      <c r="AP79" s="115"/>
      <c r="AQ79" s="110"/>
      <c r="AR79" s="164" t="str">
        <f>IF(F79="","",VLOOKUP(F79,'6.社保申报个人明细表'!$D$2:$AM$100,7,0))</f>
        <v/>
      </c>
      <c r="AS79" s="208"/>
      <c r="AT79" s="208"/>
      <c r="AU79" s="203"/>
      <c r="AV79" s="203"/>
      <c r="AW79" s="203"/>
      <c r="AX79" s="203"/>
      <c r="AY79" s="213"/>
      <c r="AZ79" s="165" t="str">
        <f>IF(F79="","",VLOOKUP(F79,'6.社保申报个人明细表'!$D$2:$AP$100,35,0))</f>
        <v/>
      </c>
      <c r="BA79" s="165" t="str">
        <f>IF(F79="","",VLOOKUP(F79,'8.公积金申报明细'!$D$2:$X$99,21,0))</f>
        <v/>
      </c>
      <c r="BB79" s="126" t="str">
        <f t="shared" si="13"/>
        <v/>
      </c>
      <c r="BC79" s="128">
        <f t="shared" ca="1" si="14"/>
        <v>8</v>
      </c>
      <c r="BD79" s="40" t="str">
        <f t="shared" si="15"/>
        <v/>
      </c>
      <c r="BE79" s="109"/>
      <c r="BF79" s="131"/>
      <c r="BG79" s="109"/>
      <c r="BH79" s="131"/>
      <c r="BI79" s="109"/>
      <c r="BJ79" s="131"/>
      <c r="BK79" s="109"/>
    </row>
    <row r="80" spans="1:63" s="41" customFormat="1" ht="18" customHeight="1">
      <c r="A80" s="40"/>
      <c r="B80" s="42" t="str">
        <f>IF(F80&lt;&gt;"",人事封面!$B$2,"")</f>
        <v/>
      </c>
      <c r="C80" s="39" t="str">
        <f t="shared" si="10"/>
        <v/>
      </c>
      <c r="D80" s="111"/>
      <c r="E80" s="110"/>
      <c r="F80" s="108"/>
      <c r="G80" s="115"/>
      <c r="H80" s="115"/>
      <c r="I80" s="115"/>
      <c r="J80" s="105">
        <f t="shared" si="11"/>
        <v>0</v>
      </c>
      <c r="K80" s="135"/>
      <c r="L80" s="133" t="str">
        <f t="shared" si="12"/>
        <v/>
      </c>
      <c r="M80" s="130" t="str">
        <f t="shared" si="17"/>
        <v>//</v>
      </c>
      <c r="N80" s="114"/>
      <c r="O80" s="114"/>
      <c r="P80" s="115"/>
      <c r="Q80" s="109"/>
      <c r="R80" s="116"/>
      <c r="S80" s="115"/>
      <c r="T80" s="115"/>
      <c r="U80" s="115"/>
      <c r="V80" s="115"/>
      <c r="W80" s="115"/>
      <c r="X80" s="131"/>
      <c r="Y80" s="135"/>
      <c r="Z80" s="115"/>
      <c r="AA80" s="114"/>
      <c r="AB80" s="131"/>
      <c r="AC80" s="136"/>
      <c r="AD80" s="114"/>
      <c r="AE80" s="131"/>
      <c r="AF80" s="107">
        <f t="shared" ca="1" si="16"/>
        <v>117</v>
      </c>
      <c r="AG80" s="131"/>
      <c r="AH80" s="131"/>
      <c r="AI80" s="137"/>
      <c r="AJ80" s="109"/>
      <c r="AK80" s="115"/>
      <c r="AL80" s="115"/>
      <c r="AM80" s="115"/>
      <c r="AN80" s="115"/>
      <c r="AO80" s="115"/>
      <c r="AP80" s="115"/>
      <c r="AQ80" s="110"/>
      <c r="AR80" s="164" t="str">
        <f>IF(F80="","",VLOOKUP(F80,'6.社保申报个人明细表'!$D$2:$AM$100,7,0))</f>
        <v/>
      </c>
      <c r="AS80" s="208"/>
      <c r="AT80" s="208"/>
      <c r="AU80" s="203"/>
      <c r="AV80" s="203"/>
      <c r="AW80" s="203"/>
      <c r="AX80" s="203"/>
      <c r="AY80" s="213"/>
      <c r="AZ80" s="165" t="str">
        <f>IF(F80="","",VLOOKUP(F80,'6.社保申报个人明细表'!$D$2:$AP$100,35,0))</f>
        <v/>
      </c>
      <c r="BA80" s="165" t="str">
        <f>IF(F80="","",VLOOKUP(F80,'8.公积金申报明细'!$D$2:$X$99,21,0))</f>
        <v/>
      </c>
      <c r="BB80" s="126" t="str">
        <f t="shared" si="13"/>
        <v/>
      </c>
      <c r="BC80" s="128">
        <f t="shared" ca="1" si="14"/>
        <v>8</v>
      </c>
      <c r="BD80" s="40" t="str">
        <f t="shared" si="15"/>
        <v/>
      </c>
      <c r="BE80" s="109"/>
      <c r="BF80" s="131"/>
      <c r="BG80" s="109"/>
      <c r="BH80" s="131"/>
      <c r="BI80" s="109"/>
      <c r="BJ80" s="131"/>
      <c r="BK80" s="109"/>
    </row>
    <row r="81" spans="1:63" s="41" customFormat="1" ht="18" customHeight="1">
      <c r="A81" s="40"/>
      <c r="B81" s="42" t="str">
        <f>IF(F81&lt;&gt;"",人事封面!$B$2,"")</f>
        <v/>
      </c>
      <c r="C81" s="39" t="str">
        <f t="shared" si="10"/>
        <v/>
      </c>
      <c r="D81" s="111"/>
      <c r="E81" s="110"/>
      <c r="F81" s="108"/>
      <c r="G81" s="115"/>
      <c r="H81" s="115"/>
      <c r="I81" s="115"/>
      <c r="J81" s="105">
        <f t="shared" si="11"/>
        <v>0</v>
      </c>
      <c r="K81" s="135"/>
      <c r="L81" s="133" t="str">
        <f t="shared" si="12"/>
        <v/>
      </c>
      <c r="M81" s="130" t="str">
        <f t="shared" si="17"/>
        <v>//</v>
      </c>
      <c r="N81" s="114"/>
      <c r="O81" s="114"/>
      <c r="P81" s="115"/>
      <c r="Q81" s="109"/>
      <c r="R81" s="116"/>
      <c r="S81" s="115"/>
      <c r="T81" s="115"/>
      <c r="U81" s="115"/>
      <c r="V81" s="115"/>
      <c r="W81" s="115"/>
      <c r="X81" s="131"/>
      <c r="Y81" s="135"/>
      <c r="Z81" s="115"/>
      <c r="AA81" s="114"/>
      <c r="AB81" s="131"/>
      <c r="AC81" s="136"/>
      <c r="AD81" s="114"/>
      <c r="AE81" s="131"/>
      <c r="AF81" s="107">
        <f t="shared" ca="1" si="16"/>
        <v>117</v>
      </c>
      <c r="AG81" s="131"/>
      <c r="AH81" s="131"/>
      <c r="AI81" s="137"/>
      <c r="AJ81" s="109"/>
      <c r="AK81" s="115"/>
      <c r="AL81" s="115"/>
      <c r="AM81" s="115"/>
      <c r="AN81" s="115"/>
      <c r="AO81" s="115"/>
      <c r="AP81" s="115"/>
      <c r="AQ81" s="110"/>
      <c r="AR81" s="164" t="str">
        <f>IF(F81="","",VLOOKUP(F81,'6.社保申报个人明细表'!$D$2:$AM$100,7,0))</f>
        <v/>
      </c>
      <c r="AS81" s="208"/>
      <c r="AT81" s="208"/>
      <c r="AU81" s="203"/>
      <c r="AV81" s="203"/>
      <c r="AW81" s="203"/>
      <c r="AX81" s="203"/>
      <c r="AY81" s="213"/>
      <c r="AZ81" s="165" t="str">
        <f>IF(F81="","",VLOOKUP(F81,'6.社保申报个人明细表'!$D$2:$AP$100,35,0))</f>
        <v/>
      </c>
      <c r="BA81" s="165" t="str">
        <f>IF(F81="","",VLOOKUP(F81,'8.公积金申报明细'!$D$2:$X$99,21,0))</f>
        <v/>
      </c>
      <c r="BB81" s="126" t="str">
        <f t="shared" si="13"/>
        <v/>
      </c>
      <c r="BC81" s="128">
        <f t="shared" ca="1" si="14"/>
        <v>8</v>
      </c>
      <c r="BD81" s="40" t="str">
        <f t="shared" si="15"/>
        <v/>
      </c>
      <c r="BE81" s="109"/>
      <c r="BF81" s="131"/>
      <c r="BG81" s="109"/>
      <c r="BH81" s="131"/>
      <c r="BI81" s="109"/>
      <c r="BJ81" s="131"/>
      <c r="BK81" s="109"/>
    </row>
    <row r="82" spans="1:63" s="41" customFormat="1" ht="18" customHeight="1">
      <c r="A82" s="40"/>
      <c r="B82" s="42" t="str">
        <f>IF(F82&lt;&gt;"",人事封面!$B$2,"")</f>
        <v/>
      </c>
      <c r="C82" s="39" t="str">
        <f t="shared" si="10"/>
        <v/>
      </c>
      <c r="D82" s="111"/>
      <c r="E82" s="110"/>
      <c r="F82" s="108"/>
      <c r="G82" s="115"/>
      <c r="H82" s="115"/>
      <c r="I82" s="115"/>
      <c r="J82" s="105">
        <f t="shared" si="11"/>
        <v>0</v>
      </c>
      <c r="K82" s="135"/>
      <c r="L82" s="133" t="str">
        <f t="shared" si="12"/>
        <v/>
      </c>
      <c r="M82" s="130" t="str">
        <f t="shared" si="17"/>
        <v>//</v>
      </c>
      <c r="N82" s="114"/>
      <c r="O82" s="114"/>
      <c r="P82" s="115"/>
      <c r="Q82" s="109"/>
      <c r="R82" s="116"/>
      <c r="S82" s="115"/>
      <c r="T82" s="115"/>
      <c r="U82" s="115"/>
      <c r="V82" s="115"/>
      <c r="W82" s="115"/>
      <c r="X82" s="131"/>
      <c r="Y82" s="135"/>
      <c r="Z82" s="115"/>
      <c r="AA82" s="114"/>
      <c r="AB82" s="131"/>
      <c r="AC82" s="136"/>
      <c r="AD82" s="114"/>
      <c r="AE82" s="131"/>
      <c r="AF82" s="107">
        <f t="shared" ca="1" si="16"/>
        <v>117</v>
      </c>
      <c r="AG82" s="131"/>
      <c r="AH82" s="131"/>
      <c r="AI82" s="137"/>
      <c r="AJ82" s="109"/>
      <c r="AK82" s="115"/>
      <c r="AL82" s="115"/>
      <c r="AM82" s="115"/>
      <c r="AN82" s="115"/>
      <c r="AO82" s="115"/>
      <c r="AP82" s="115"/>
      <c r="AQ82" s="110"/>
      <c r="AR82" s="164" t="str">
        <f>IF(F82="","",VLOOKUP(F82,'6.社保申报个人明细表'!$D$2:$AM$100,7,0))</f>
        <v/>
      </c>
      <c r="AS82" s="208"/>
      <c r="AT82" s="208"/>
      <c r="AU82" s="203"/>
      <c r="AV82" s="203"/>
      <c r="AW82" s="203"/>
      <c r="AX82" s="203"/>
      <c r="AY82" s="213"/>
      <c r="AZ82" s="165" t="str">
        <f>IF(F82="","",VLOOKUP(F82,'6.社保申报个人明细表'!$D$2:$AP$100,35,0))</f>
        <v/>
      </c>
      <c r="BA82" s="165" t="str">
        <f>IF(F82="","",VLOOKUP(F82,'8.公积金申报明细'!$D$2:$X$99,21,0))</f>
        <v/>
      </c>
      <c r="BB82" s="126" t="str">
        <f t="shared" si="13"/>
        <v/>
      </c>
      <c r="BC82" s="128">
        <f t="shared" ca="1" si="14"/>
        <v>8</v>
      </c>
      <c r="BD82" s="40" t="str">
        <f t="shared" si="15"/>
        <v/>
      </c>
      <c r="BE82" s="109"/>
      <c r="BF82" s="131"/>
      <c r="BG82" s="109"/>
      <c r="BH82" s="131"/>
      <c r="BI82" s="109"/>
      <c r="BJ82" s="131"/>
      <c r="BK82" s="109"/>
    </row>
    <row r="83" spans="1:63" s="41" customFormat="1" ht="18" customHeight="1">
      <c r="A83" s="40"/>
      <c r="B83" s="42" t="str">
        <f>IF(F83&lt;&gt;"",人事封面!$B$2,"")</f>
        <v/>
      </c>
      <c r="C83" s="39" t="str">
        <f t="shared" si="10"/>
        <v/>
      </c>
      <c r="D83" s="111"/>
      <c r="E83" s="110"/>
      <c r="F83" s="108"/>
      <c r="G83" s="115"/>
      <c r="H83" s="115"/>
      <c r="I83" s="115"/>
      <c r="J83" s="105">
        <f t="shared" si="11"/>
        <v>0</v>
      </c>
      <c r="K83" s="135"/>
      <c r="L83" s="133" t="str">
        <f t="shared" si="12"/>
        <v/>
      </c>
      <c r="M83" s="130" t="str">
        <f t="shared" si="17"/>
        <v>//</v>
      </c>
      <c r="N83" s="114"/>
      <c r="O83" s="114"/>
      <c r="P83" s="115"/>
      <c r="Q83" s="109"/>
      <c r="R83" s="116"/>
      <c r="S83" s="115"/>
      <c r="T83" s="115"/>
      <c r="U83" s="115"/>
      <c r="V83" s="115"/>
      <c r="W83" s="115"/>
      <c r="X83" s="131"/>
      <c r="Y83" s="135"/>
      <c r="Z83" s="115"/>
      <c r="AA83" s="114"/>
      <c r="AB83" s="131"/>
      <c r="AC83" s="136"/>
      <c r="AD83" s="114"/>
      <c r="AE83" s="131"/>
      <c r="AF83" s="107">
        <f t="shared" ca="1" si="16"/>
        <v>117</v>
      </c>
      <c r="AG83" s="131"/>
      <c r="AH83" s="131"/>
      <c r="AI83" s="137"/>
      <c r="AJ83" s="109"/>
      <c r="AK83" s="115"/>
      <c r="AL83" s="115"/>
      <c r="AM83" s="115"/>
      <c r="AN83" s="115"/>
      <c r="AO83" s="115"/>
      <c r="AP83" s="115"/>
      <c r="AQ83" s="110"/>
      <c r="AR83" s="164" t="str">
        <f>IF(F83="","",VLOOKUP(F83,'6.社保申报个人明细表'!$D$2:$AM$100,7,0))</f>
        <v/>
      </c>
      <c r="AS83" s="208"/>
      <c r="AT83" s="208"/>
      <c r="AU83" s="203"/>
      <c r="AV83" s="203"/>
      <c r="AW83" s="203"/>
      <c r="AX83" s="203"/>
      <c r="AY83" s="213"/>
      <c r="AZ83" s="165" t="str">
        <f>IF(F83="","",VLOOKUP(F83,'6.社保申报个人明细表'!$D$2:$AP$100,35,0))</f>
        <v/>
      </c>
      <c r="BA83" s="165" t="str">
        <f>IF(F83="","",VLOOKUP(F83,'8.公积金申报明细'!$D$2:$X$99,21,0))</f>
        <v/>
      </c>
      <c r="BB83" s="126" t="str">
        <f t="shared" si="13"/>
        <v/>
      </c>
      <c r="BC83" s="128">
        <f t="shared" ca="1" si="14"/>
        <v>8</v>
      </c>
      <c r="BD83" s="40" t="str">
        <f t="shared" si="15"/>
        <v/>
      </c>
      <c r="BE83" s="109"/>
      <c r="BF83" s="131"/>
      <c r="BG83" s="109"/>
      <c r="BH83" s="131"/>
      <c r="BI83" s="109"/>
      <c r="BJ83" s="131"/>
      <c r="BK83" s="109"/>
    </row>
    <row r="84" spans="1:63" s="41" customFormat="1" ht="18" customHeight="1">
      <c r="A84" s="40"/>
      <c r="B84" s="42" t="str">
        <f>IF(F84&lt;&gt;"",人事封面!$B$2,"")</f>
        <v/>
      </c>
      <c r="C84" s="39" t="str">
        <f t="shared" si="10"/>
        <v/>
      </c>
      <c r="D84" s="111"/>
      <c r="E84" s="110"/>
      <c r="F84" s="108"/>
      <c r="G84" s="115"/>
      <c r="H84" s="115"/>
      <c r="I84" s="115"/>
      <c r="J84" s="105">
        <f t="shared" si="11"/>
        <v>0</v>
      </c>
      <c r="K84" s="135"/>
      <c r="L84" s="133" t="str">
        <f t="shared" si="12"/>
        <v/>
      </c>
      <c r="M84" s="130" t="str">
        <f t="shared" si="17"/>
        <v>//</v>
      </c>
      <c r="N84" s="114"/>
      <c r="O84" s="114"/>
      <c r="P84" s="115"/>
      <c r="Q84" s="109"/>
      <c r="R84" s="116"/>
      <c r="S84" s="115"/>
      <c r="T84" s="115"/>
      <c r="U84" s="115"/>
      <c r="V84" s="115"/>
      <c r="W84" s="115"/>
      <c r="X84" s="131"/>
      <c r="Y84" s="135"/>
      <c r="Z84" s="115"/>
      <c r="AA84" s="114"/>
      <c r="AB84" s="131"/>
      <c r="AC84" s="136"/>
      <c r="AD84" s="114"/>
      <c r="AE84" s="131"/>
      <c r="AF84" s="107">
        <f t="shared" ca="1" si="16"/>
        <v>117</v>
      </c>
      <c r="AG84" s="131"/>
      <c r="AH84" s="131"/>
      <c r="AI84" s="137"/>
      <c r="AJ84" s="109"/>
      <c r="AK84" s="115"/>
      <c r="AL84" s="115"/>
      <c r="AM84" s="115"/>
      <c r="AN84" s="115"/>
      <c r="AO84" s="115"/>
      <c r="AP84" s="115"/>
      <c r="AQ84" s="110"/>
      <c r="AR84" s="164" t="str">
        <f>IF(F84="","",VLOOKUP(F84,'6.社保申报个人明细表'!$D$2:$AM$100,7,0))</f>
        <v/>
      </c>
      <c r="AS84" s="139"/>
      <c r="AT84" s="139"/>
      <c r="AU84" s="110"/>
      <c r="AV84" s="110"/>
      <c r="AW84" s="110"/>
      <c r="AX84" s="110"/>
      <c r="AY84" s="149"/>
      <c r="AZ84" s="165" t="str">
        <f>IF(F84="","",VLOOKUP(F84,'6.社保申报个人明细表'!$D$2:$AP$100,35,0))</f>
        <v/>
      </c>
      <c r="BA84" s="165" t="str">
        <f>IF(F84="","",VLOOKUP(F84,'8.公积金申报明细'!$D$2:$X$99,21,0))</f>
        <v/>
      </c>
      <c r="BB84" s="126" t="str">
        <f t="shared" si="13"/>
        <v/>
      </c>
      <c r="BC84" s="128">
        <f t="shared" ca="1" si="14"/>
        <v>8</v>
      </c>
      <c r="BD84" s="40" t="str">
        <f t="shared" si="15"/>
        <v/>
      </c>
      <c r="BE84" s="109"/>
      <c r="BF84" s="131"/>
      <c r="BG84" s="109"/>
      <c r="BH84" s="131"/>
      <c r="BI84" s="109"/>
      <c r="BJ84" s="131"/>
      <c r="BK84" s="109"/>
    </row>
    <row r="85" spans="1:63" s="41" customFormat="1" ht="18" customHeight="1">
      <c r="A85" s="40"/>
      <c r="B85" s="42" t="str">
        <f>IF(F85&lt;&gt;"",人事封面!$B$2,"")</f>
        <v/>
      </c>
      <c r="C85" s="39" t="str">
        <f t="shared" si="10"/>
        <v/>
      </c>
      <c r="D85" s="111"/>
      <c r="E85" s="110"/>
      <c r="F85" s="108"/>
      <c r="G85" s="115"/>
      <c r="H85" s="115"/>
      <c r="I85" s="115"/>
      <c r="J85" s="105">
        <f t="shared" si="11"/>
        <v>0</v>
      </c>
      <c r="K85" s="135"/>
      <c r="L85" s="133" t="str">
        <f t="shared" si="12"/>
        <v/>
      </c>
      <c r="M85" s="130" t="str">
        <f t="shared" si="17"/>
        <v>//</v>
      </c>
      <c r="N85" s="114"/>
      <c r="O85" s="114"/>
      <c r="P85" s="115"/>
      <c r="Q85" s="109"/>
      <c r="R85" s="116"/>
      <c r="S85" s="115"/>
      <c r="T85" s="115"/>
      <c r="U85" s="115"/>
      <c r="V85" s="115"/>
      <c r="W85" s="115"/>
      <c r="X85" s="131"/>
      <c r="Y85" s="135"/>
      <c r="Z85" s="115"/>
      <c r="AA85" s="114"/>
      <c r="AB85" s="131"/>
      <c r="AC85" s="136"/>
      <c r="AD85" s="114"/>
      <c r="AE85" s="131"/>
      <c r="AF85" s="107">
        <f t="shared" ca="1" si="16"/>
        <v>117</v>
      </c>
      <c r="AG85" s="131"/>
      <c r="AH85" s="131"/>
      <c r="AI85" s="137"/>
      <c r="AJ85" s="109"/>
      <c r="AK85" s="115"/>
      <c r="AL85" s="115"/>
      <c r="AM85" s="115"/>
      <c r="AN85" s="115"/>
      <c r="AO85" s="115"/>
      <c r="AP85" s="115"/>
      <c r="AQ85" s="110"/>
      <c r="AR85" s="164" t="str">
        <f>IF(F85="","",VLOOKUP(F85,'6.社保申报个人明细表'!$D$2:$AM$100,7,0))</f>
        <v/>
      </c>
      <c r="AS85" s="139"/>
      <c r="AT85" s="139"/>
      <c r="AU85" s="110"/>
      <c r="AV85" s="110"/>
      <c r="AW85" s="110"/>
      <c r="AX85" s="110"/>
      <c r="AY85" s="149"/>
      <c r="AZ85" s="165" t="str">
        <f>IF(F85="","",VLOOKUP(F85,'6.社保申报个人明细表'!$D$2:$AP$100,35,0))</f>
        <v/>
      </c>
      <c r="BA85" s="165" t="str">
        <f>IF(F85="","",VLOOKUP(F85,'8.公积金申报明细'!$D$2:$X$99,21,0))</f>
        <v/>
      </c>
      <c r="BB85" s="126" t="str">
        <f t="shared" si="13"/>
        <v/>
      </c>
      <c r="BC85" s="128">
        <f t="shared" ca="1" si="14"/>
        <v>8</v>
      </c>
      <c r="BD85" s="40" t="str">
        <f t="shared" si="15"/>
        <v/>
      </c>
      <c r="BE85" s="109"/>
      <c r="BF85" s="131"/>
      <c r="BG85" s="109"/>
      <c r="BH85" s="131"/>
      <c r="BI85" s="109"/>
      <c r="BJ85" s="131"/>
      <c r="BK85" s="109"/>
    </row>
    <row r="86" spans="1:63" s="41" customFormat="1" ht="18" customHeight="1">
      <c r="A86" s="40"/>
      <c r="B86" s="42" t="str">
        <f>IF(F86&lt;&gt;"",人事封面!$B$2,"")</f>
        <v/>
      </c>
      <c r="C86" s="39" t="str">
        <f t="shared" si="10"/>
        <v/>
      </c>
      <c r="D86" s="111"/>
      <c r="E86" s="110"/>
      <c r="F86" s="108"/>
      <c r="G86" s="115"/>
      <c r="H86" s="115"/>
      <c r="I86" s="115"/>
      <c r="J86" s="105">
        <f t="shared" si="11"/>
        <v>0</v>
      </c>
      <c r="K86" s="135"/>
      <c r="L86" s="133" t="str">
        <f t="shared" si="12"/>
        <v/>
      </c>
      <c r="M86" s="130" t="str">
        <f t="shared" si="17"/>
        <v>//</v>
      </c>
      <c r="N86" s="114"/>
      <c r="O86" s="114"/>
      <c r="P86" s="115"/>
      <c r="Q86" s="109"/>
      <c r="R86" s="116"/>
      <c r="S86" s="115"/>
      <c r="T86" s="115"/>
      <c r="U86" s="115"/>
      <c r="V86" s="115"/>
      <c r="W86" s="115"/>
      <c r="X86" s="131"/>
      <c r="Y86" s="135"/>
      <c r="Z86" s="115"/>
      <c r="AA86" s="114"/>
      <c r="AB86" s="131"/>
      <c r="AC86" s="136"/>
      <c r="AD86" s="114"/>
      <c r="AE86" s="131"/>
      <c r="AF86" s="107">
        <f t="shared" ca="1" si="16"/>
        <v>117</v>
      </c>
      <c r="AG86" s="131"/>
      <c r="AH86" s="131"/>
      <c r="AI86" s="137"/>
      <c r="AJ86" s="109"/>
      <c r="AK86" s="115"/>
      <c r="AL86" s="115"/>
      <c r="AM86" s="115"/>
      <c r="AN86" s="115"/>
      <c r="AO86" s="115"/>
      <c r="AP86" s="115"/>
      <c r="AQ86" s="110"/>
      <c r="AR86" s="164" t="str">
        <f>IF(F86="","",VLOOKUP(F86,'6.社保申报个人明细表'!$D$2:$AM$100,7,0))</f>
        <v/>
      </c>
      <c r="AS86" s="139"/>
      <c r="AT86" s="139"/>
      <c r="AU86" s="110"/>
      <c r="AV86" s="110"/>
      <c r="AW86" s="110"/>
      <c r="AX86" s="110"/>
      <c r="AY86" s="149"/>
      <c r="AZ86" s="165" t="str">
        <f>IF(F86="","",VLOOKUP(F86,'6.社保申报个人明细表'!$D$2:$AP$100,35,0))</f>
        <v/>
      </c>
      <c r="BA86" s="165" t="str">
        <f>IF(F86="","",VLOOKUP(F86,'8.公积金申报明细'!$D$2:$X$99,21,0))</f>
        <v/>
      </c>
      <c r="BB86" s="126" t="str">
        <f t="shared" si="13"/>
        <v/>
      </c>
      <c r="BC86" s="128">
        <f t="shared" ca="1" si="14"/>
        <v>8</v>
      </c>
      <c r="BD86" s="40" t="str">
        <f t="shared" si="15"/>
        <v/>
      </c>
      <c r="BE86" s="109"/>
      <c r="BF86" s="131"/>
      <c r="BG86" s="109"/>
      <c r="BH86" s="131"/>
      <c r="BI86" s="109"/>
      <c r="BJ86" s="131"/>
      <c r="BK86" s="109"/>
    </row>
    <row r="87" spans="1:63" s="41" customFormat="1" ht="18" customHeight="1">
      <c r="A87" s="40"/>
      <c r="B87" s="42" t="str">
        <f>IF(F87&lt;&gt;"",人事封面!$B$2,"")</f>
        <v/>
      </c>
      <c r="C87" s="39" t="str">
        <f t="shared" si="10"/>
        <v/>
      </c>
      <c r="D87" s="111"/>
      <c r="E87" s="110"/>
      <c r="F87" s="108"/>
      <c r="G87" s="115"/>
      <c r="H87" s="115"/>
      <c r="I87" s="115"/>
      <c r="J87" s="105">
        <f t="shared" si="11"/>
        <v>0</v>
      </c>
      <c r="K87" s="135"/>
      <c r="L87" s="133" t="str">
        <f t="shared" si="12"/>
        <v/>
      </c>
      <c r="M87" s="130" t="str">
        <f t="shared" si="17"/>
        <v>//</v>
      </c>
      <c r="N87" s="114"/>
      <c r="O87" s="114"/>
      <c r="P87" s="115"/>
      <c r="Q87" s="109"/>
      <c r="R87" s="116"/>
      <c r="S87" s="115"/>
      <c r="T87" s="115"/>
      <c r="U87" s="115"/>
      <c r="V87" s="115"/>
      <c r="W87" s="115"/>
      <c r="X87" s="131"/>
      <c r="Y87" s="135"/>
      <c r="Z87" s="115"/>
      <c r="AA87" s="114"/>
      <c r="AB87" s="131"/>
      <c r="AC87" s="136"/>
      <c r="AD87" s="114"/>
      <c r="AE87" s="131"/>
      <c r="AF87" s="107">
        <f t="shared" ca="1" si="16"/>
        <v>117</v>
      </c>
      <c r="AG87" s="131"/>
      <c r="AH87" s="131"/>
      <c r="AI87" s="137"/>
      <c r="AJ87" s="109"/>
      <c r="AK87" s="115"/>
      <c r="AL87" s="115"/>
      <c r="AM87" s="115"/>
      <c r="AN87" s="115"/>
      <c r="AO87" s="115"/>
      <c r="AP87" s="115"/>
      <c r="AQ87" s="110"/>
      <c r="AR87" s="164" t="str">
        <f>IF(F87="","",VLOOKUP(F87,'6.社保申报个人明细表'!$D$2:$AM$100,7,0))</f>
        <v/>
      </c>
      <c r="AS87" s="139"/>
      <c r="AT87" s="139"/>
      <c r="AU87" s="110"/>
      <c r="AV87" s="110"/>
      <c r="AW87" s="110"/>
      <c r="AX87" s="110"/>
      <c r="AY87" s="149"/>
      <c r="AZ87" s="165" t="str">
        <f>IF(F87="","",VLOOKUP(F87,'6.社保申报个人明细表'!$D$2:$AP$100,35,0))</f>
        <v/>
      </c>
      <c r="BA87" s="165" t="str">
        <f>IF(F87="","",VLOOKUP(F87,'8.公积金申报明细'!$D$2:$X$99,21,0))</f>
        <v/>
      </c>
      <c r="BB87" s="126" t="str">
        <f t="shared" si="13"/>
        <v/>
      </c>
      <c r="BC87" s="128">
        <f t="shared" ca="1" si="14"/>
        <v>8</v>
      </c>
      <c r="BD87" s="40" t="str">
        <f t="shared" si="15"/>
        <v/>
      </c>
      <c r="BE87" s="109"/>
      <c r="BF87" s="131"/>
      <c r="BG87" s="109"/>
      <c r="BH87" s="131"/>
      <c r="BI87" s="109"/>
      <c r="BJ87" s="131"/>
      <c r="BK87" s="109"/>
    </row>
    <row r="88" spans="1:63" s="41" customFormat="1" ht="18" customHeight="1">
      <c r="A88" s="40"/>
      <c r="B88" s="42" t="str">
        <f>IF(F88&lt;&gt;"",人事封面!$B$2,"")</f>
        <v/>
      </c>
      <c r="C88" s="39" t="str">
        <f t="shared" si="10"/>
        <v/>
      </c>
      <c r="D88" s="111"/>
      <c r="E88" s="110"/>
      <c r="F88" s="108"/>
      <c r="G88" s="115"/>
      <c r="H88" s="115"/>
      <c r="I88" s="115"/>
      <c r="J88" s="105">
        <f t="shared" si="11"/>
        <v>0</v>
      </c>
      <c r="K88" s="135"/>
      <c r="L88" s="133" t="str">
        <f t="shared" si="12"/>
        <v/>
      </c>
      <c r="M88" s="130" t="str">
        <f t="shared" si="17"/>
        <v>//</v>
      </c>
      <c r="N88" s="114"/>
      <c r="O88" s="114"/>
      <c r="P88" s="115"/>
      <c r="Q88" s="109"/>
      <c r="R88" s="116"/>
      <c r="S88" s="115"/>
      <c r="T88" s="115"/>
      <c r="U88" s="115"/>
      <c r="V88" s="115"/>
      <c r="W88" s="115"/>
      <c r="X88" s="131"/>
      <c r="Y88" s="135"/>
      <c r="Z88" s="115"/>
      <c r="AA88" s="114"/>
      <c r="AB88" s="131"/>
      <c r="AC88" s="136"/>
      <c r="AD88" s="114"/>
      <c r="AE88" s="131"/>
      <c r="AF88" s="107">
        <f t="shared" ca="1" si="16"/>
        <v>117</v>
      </c>
      <c r="AG88" s="131"/>
      <c r="AH88" s="131"/>
      <c r="AI88" s="137"/>
      <c r="AJ88" s="109"/>
      <c r="AK88" s="115"/>
      <c r="AL88" s="115"/>
      <c r="AM88" s="115"/>
      <c r="AN88" s="115"/>
      <c r="AO88" s="115"/>
      <c r="AP88" s="115"/>
      <c r="AQ88" s="110"/>
      <c r="AR88" s="164" t="str">
        <f>IF(F88="","",VLOOKUP(F88,'6.社保申报个人明细表'!$D$2:$AM$100,7,0))</f>
        <v/>
      </c>
      <c r="AS88" s="139"/>
      <c r="AT88" s="139"/>
      <c r="AU88" s="110"/>
      <c r="AV88" s="110"/>
      <c r="AW88" s="110"/>
      <c r="AX88" s="110"/>
      <c r="AY88" s="149"/>
      <c r="AZ88" s="165" t="str">
        <f>IF(F88="","",VLOOKUP(F88,'6.社保申报个人明细表'!$D$2:$AP$100,35,0))</f>
        <v/>
      </c>
      <c r="BA88" s="165" t="str">
        <f>IF(F88="","",VLOOKUP(F88,'8.公积金申报明细'!$D$2:$X$99,21,0))</f>
        <v/>
      </c>
      <c r="BB88" s="126" t="str">
        <f t="shared" si="13"/>
        <v/>
      </c>
      <c r="BC88" s="128">
        <f t="shared" ca="1" si="14"/>
        <v>8</v>
      </c>
      <c r="BD88" s="40" t="str">
        <f t="shared" si="15"/>
        <v/>
      </c>
      <c r="BE88" s="109"/>
      <c r="BF88" s="131"/>
      <c r="BG88" s="109"/>
      <c r="BH88" s="131"/>
      <c r="BI88" s="109"/>
      <c r="BJ88" s="131"/>
      <c r="BK88" s="109"/>
    </row>
    <row r="89" spans="1:63" s="41" customFormat="1" ht="18" customHeight="1">
      <c r="A89" s="40"/>
      <c r="B89" s="42" t="str">
        <f>IF(F89&lt;&gt;"",人事封面!$B$2,"")</f>
        <v/>
      </c>
      <c r="C89" s="39" t="str">
        <f t="shared" si="10"/>
        <v/>
      </c>
      <c r="D89" s="111"/>
      <c r="E89" s="110"/>
      <c r="F89" s="108"/>
      <c r="G89" s="115"/>
      <c r="H89" s="115"/>
      <c r="I89" s="115"/>
      <c r="J89" s="105">
        <f t="shared" si="11"/>
        <v>0</v>
      </c>
      <c r="K89" s="135"/>
      <c r="L89" s="133" t="str">
        <f t="shared" si="12"/>
        <v/>
      </c>
      <c r="M89" s="130" t="str">
        <f t="shared" si="17"/>
        <v>//</v>
      </c>
      <c r="N89" s="114"/>
      <c r="O89" s="114"/>
      <c r="P89" s="115"/>
      <c r="Q89" s="109"/>
      <c r="R89" s="116"/>
      <c r="S89" s="115"/>
      <c r="T89" s="115"/>
      <c r="U89" s="115"/>
      <c r="V89" s="115"/>
      <c r="W89" s="115"/>
      <c r="X89" s="131"/>
      <c r="Y89" s="135"/>
      <c r="Z89" s="115"/>
      <c r="AA89" s="114"/>
      <c r="AB89" s="131"/>
      <c r="AC89" s="136"/>
      <c r="AD89" s="114"/>
      <c r="AE89" s="131"/>
      <c r="AF89" s="107">
        <f t="shared" ca="1" si="16"/>
        <v>117</v>
      </c>
      <c r="AG89" s="131"/>
      <c r="AH89" s="131"/>
      <c r="AI89" s="137"/>
      <c r="AJ89" s="109"/>
      <c r="AK89" s="115"/>
      <c r="AL89" s="115"/>
      <c r="AM89" s="115"/>
      <c r="AN89" s="115"/>
      <c r="AO89" s="115"/>
      <c r="AP89" s="115"/>
      <c r="AQ89" s="110"/>
      <c r="AR89" s="164" t="str">
        <f>IF(F89="","",VLOOKUP(F89,'6.社保申报个人明细表'!$D$2:$AM$100,7,0))</f>
        <v/>
      </c>
      <c r="AS89" s="139"/>
      <c r="AT89" s="139"/>
      <c r="AU89" s="110"/>
      <c r="AV89" s="110"/>
      <c r="AW89" s="110"/>
      <c r="AX89" s="110"/>
      <c r="AY89" s="149"/>
      <c r="AZ89" s="165" t="str">
        <f>IF(F89="","",VLOOKUP(F89,'6.社保申报个人明细表'!$D$2:$AP$100,35,0))</f>
        <v/>
      </c>
      <c r="BA89" s="165" t="str">
        <f>IF(F89="","",VLOOKUP(F89,'8.公积金申报明细'!$D$2:$X$99,21,0))</f>
        <v/>
      </c>
      <c r="BB89" s="126" t="str">
        <f t="shared" si="13"/>
        <v/>
      </c>
      <c r="BC89" s="128">
        <f t="shared" ca="1" si="14"/>
        <v>8</v>
      </c>
      <c r="BD89" s="40" t="str">
        <f t="shared" si="15"/>
        <v/>
      </c>
      <c r="BE89" s="109"/>
      <c r="BF89" s="131"/>
      <c r="BG89" s="109"/>
      <c r="BH89" s="131"/>
      <c r="BI89" s="109"/>
      <c r="BJ89" s="131"/>
      <c r="BK89" s="109"/>
    </row>
    <row r="90" spans="1:63" s="41" customFormat="1" ht="18" customHeight="1">
      <c r="A90" s="40"/>
      <c r="B90" s="42" t="str">
        <f>IF(F90&lt;&gt;"",人事封面!$B$2,"")</f>
        <v/>
      </c>
      <c r="C90" s="39" t="str">
        <f t="shared" si="10"/>
        <v/>
      </c>
      <c r="D90" s="111"/>
      <c r="E90" s="110"/>
      <c r="F90" s="108"/>
      <c r="G90" s="115"/>
      <c r="H90" s="115"/>
      <c r="I90" s="115"/>
      <c r="J90" s="105">
        <f t="shared" si="11"/>
        <v>0</v>
      </c>
      <c r="K90" s="135"/>
      <c r="L90" s="133" t="str">
        <f t="shared" si="12"/>
        <v/>
      </c>
      <c r="M90" s="130" t="str">
        <f t="shared" si="17"/>
        <v>//</v>
      </c>
      <c r="N90" s="114"/>
      <c r="O90" s="114"/>
      <c r="P90" s="115"/>
      <c r="Q90" s="109"/>
      <c r="R90" s="116"/>
      <c r="S90" s="115"/>
      <c r="T90" s="115"/>
      <c r="U90" s="115"/>
      <c r="V90" s="115"/>
      <c r="W90" s="115"/>
      <c r="X90" s="131"/>
      <c r="Y90" s="135"/>
      <c r="Z90" s="115"/>
      <c r="AA90" s="114"/>
      <c r="AB90" s="131"/>
      <c r="AC90" s="136"/>
      <c r="AD90" s="114"/>
      <c r="AE90" s="131"/>
      <c r="AF90" s="107">
        <f t="shared" ca="1" si="16"/>
        <v>117</v>
      </c>
      <c r="AG90" s="131"/>
      <c r="AH90" s="131"/>
      <c r="AI90" s="137"/>
      <c r="AJ90" s="109"/>
      <c r="AK90" s="115"/>
      <c r="AL90" s="115"/>
      <c r="AM90" s="115"/>
      <c r="AN90" s="115"/>
      <c r="AO90" s="115"/>
      <c r="AP90" s="115"/>
      <c r="AQ90" s="110"/>
      <c r="AR90" s="164" t="str">
        <f>IF(F90="","",VLOOKUP(F90,'6.社保申报个人明细表'!$D$2:$AM$100,7,0))</f>
        <v/>
      </c>
      <c r="AS90" s="139"/>
      <c r="AT90" s="139"/>
      <c r="AU90" s="110"/>
      <c r="AV90" s="110"/>
      <c r="AW90" s="110"/>
      <c r="AX90" s="110"/>
      <c r="AY90" s="149"/>
      <c r="AZ90" s="165" t="str">
        <f>IF(F90="","",VLOOKUP(F90,'6.社保申报个人明细表'!$D$2:$AP$100,35,0))</f>
        <v/>
      </c>
      <c r="BA90" s="165" t="str">
        <f>IF(F90="","",VLOOKUP(F90,'8.公积金申报明细'!$D$2:$X$99,21,0))</f>
        <v/>
      </c>
      <c r="BB90" s="126" t="str">
        <f t="shared" si="13"/>
        <v/>
      </c>
      <c r="BC90" s="128">
        <f t="shared" ca="1" si="14"/>
        <v>8</v>
      </c>
      <c r="BD90" s="40" t="str">
        <f t="shared" si="15"/>
        <v/>
      </c>
      <c r="BE90" s="109"/>
      <c r="BF90" s="131"/>
      <c r="BG90" s="109"/>
      <c r="BH90" s="131"/>
      <c r="BI90" s="109"/>
      <c r="BJ90" s="131"/>
      <c r="BK90" s="109"/>
    </row>
    <row r="91" spans="1:63" s="41" customFormat="1" ht="18" customHeight="1">
      <c r="A91" s="40"/>
      <c r="B91" s="42" t="str">
        <f>IF(F91&lt;&gt;"",人事封面!$B$2,"")</f>
        <v/>
      </c>
      <c r="C91" s="39" t="str">
        <f t="shared" si="10"/>
        <v/>
      </c>
      <c r="D91" s="111"/>
      <c r="E91" s="110"/>
      <c r="F91" s="108"/>
      <c r="G91" s="115"/>
      <c r="H91" s="115"/>
      <c r="I91" s="115"/>
      <c r="J91" s="105">
        <f t="shared" si="11"/>
        <v>0</v>
      </c>
      <c r="K91" s="135"/>
      <c r="L91" s="133" t="str">
        <f t="shared" si="12"/>
        <v/>
      </c>
      <c r="M91" s="130" t="str">
        <f t="shared" si="17"/>
        <v>//</v>
      </c>
      <c r="N91" s="114"/>
      <c r="O91" s="114"/>
      <c r="P91" s="115"/>
      <c r="Q91" s="109"/>
      <c r="R91" s="116"/>
      <c r="S91" s="115"/>
      <c r="T91" s="115"/>
      <c r="U91" s="115"/>
      <c r="V91" s="115"/>
      <c r="W91" s="115"/>
      <c r="X91" s="131"/>
      <c r="Y91" s="135"/>
      <c r="Z91" s="115"/>
      <c r="AA91" s="114"/>
      <c r="AB91" s="131"/>
      <c r="AC91" s="136"/>
      <c r="AD91" s="114"/>
      <c r="AE91" s="131"/>
      <c r="AF91" s="107">
        <f t="shared" ca="1" si="16"/>
        <v>117</v>
      </c>
      <c r="AG91" s="131"/>
      <c r="AH91" s="131"/>
      <c r="AI91" s="137"/>
      <c r="AJ91" s="109"/>
      <c r="AK91" s="115"/>
      <c r="AL91" s="115"/>
      <c r="AM91" s="115"/>
      <c r="AN91" s="115"/>
      <c r="AO91" s="115"/>
      <c r="AP91" s="115"/>
      <c r="AQ91" s="110"/>
      <c r="AR91" s="164" t="str">
        <f>IF(F91="","",VLOOKUP(F91,'6.社保申报个人明细表'!$D$2:$AM$100,7,0))</f>
        <v/>
      </c>
      <c r="AS91" s="139"/>
      <c r="AT91" s="139"/>
      <c r="AU91" s="110"/>
      <c r="AV91" s="110"/>
      <c r="AW91" s="110"/>
      <c r="AX91" s="110"/>
      <c r="AY91" s="149"/>
      <c r="AZ91" s="165" t="str">
        <f>IF(F91="","",VLOOKUP(F91,'6.社保申报个人明细表'!$D$2:$AP$100,35,0))</f>
        <v/>
      </c>
      <c r="BA91" s="165" t="str">
        <f>IF(F91="","",VLOOKUP(F91,'8.公积金申报明细'!$D$2:$X$99,21,0))</f>
        <v/>
      </c>
      <c r="BB91" s="126" t="str">
        <f t="shared" si="13"/>
        <v/>
      </c>
      <c r="BC91" s="128">
        <f t="shared" ca="1" si="14"/>
        <v>8</v>
      </c>
      <c r="BD91" s="40" t="str">
        <f t="shared" si="15"/>
        <v/>
      </c>
      <c r="BE91" s="109"/>
      <c r="BF91" s="131"/>
      <c r="BG91" s="109"/>
      <c r="BH91" s="131"/>
      <c r="BI91" s="109"/>
      <c r="BJ91" s="131"/>
      <c r="BK91" s="109"/>
    </row>
    <row r="92" spans="1:63" s="41" customFormat="1" ht="18" customHeight="1">
      <c r="A92" s="40"/>
      <c r="B92" s="42" t="str">
        <f>IF(F92&lt;&gt;"",人事封面!$B$2,"")</f>
        <v/>
      </c>
      <c r="C92" s="39" t="str">
        <f t="shared" si="10"/>
        <v/>
      </c>
      <c r="D92" s="111"/>
      <c r="E92" s="110"/>
      <c r="F92" s="108"/>
      <c r="G92" s="115"/>
      <c r="H92" s="115"/>
      <c r="I92" s="115"/>
      <c r="J92" s="105">
        <f t="shared" si="11"/>
        <v>0</v>
      </c>
      <c r="K92" s="135"/>
      <c r="L92" s="133" t="str">
        <f t="shared" si="12"/>
        <v/>
      </c>
      <c r="M92" s="130" t="str">
        <f t="shared" si="17"/>
        <v>//</v>
      </c>
      <c r="N92" s="114"/>
      <c r="O92" s="114"/>
      <c r="P92" s="115"/>
      <c r="Q92" s="109"/>
      <c r="R92" s="116"/>
      <c r="S92" s="115"/>
      <c r="T92" s="115"/>
      <c r="U92" s="115"/>
      <c r="V92" s="115"/>
      <c r="W92" s="115"/>
      <c r="X92" s="131"/>
      <c r="Y92" s="135"/>
      <c r="Z92" s="115"/>
      <c r="AA92" s="114"/>
      <c r="AB92" s="131"/>
      <c r="AC92" s="136"/>
      <c r="AD92" s="114"/>
      <c r="AE92" s="131"/>
      <c r="AF92" s="107">
        <f t="shared" ca="1" si="16"/>
        <v>117</v>
      </c>
      <c r="AG92" s="131"/>
      <c r="AH92" s="131"/>
      <c r="AI92" s="137"/>
      <c r="AJ92" s="109"/>
      <c r="AK92" s="115"/>
      <c r="AL92" s="115"/>
      <c r="AM92" s="115"/>
      <c r="AN92" s="115"/>
      <c r="AO92" s="115"/>
      <c r="AP92" s="115"/>
      <c r="AQ92" s="110"/>
      <c r="AR92" s="164" t="str">
        <f>IF(F92="","",VLOOKUP(F92,'6.社保申报个人明细表'!$D$2:$AM$100,7,0))</f>
        <v/>
      </c>
      <c r="AS92" s="139"/>
      <c r="AT92" s="139"/>
      <c r="AU92" s="110"/>
      <c r="AV92" s="110"/>
      <c r="AW92" s="110"/>
      <c r="AX92" s="110"/>
      <c r="AY92" s="149"/>
      <c r="AZ92" s="165" t="str">
        <f>IF(F92="","",VLOOKUP(F92,'6.社保申报个人明细表'!$D$2:$AP$100,35,0))</f>
        <v/>
      </c>
      <c r="BA92" s="165" t="str">
        <f>IF(F92="","",VLOOKUP(F92,'8.公积金申报明细'!$D$2:$X$99,21,0))</f>
        <v/>
      </c>
      <c r="BB92" s="126" t="str">
        <f t="shared" si="13"/>
        <v/>
      </c>
      <c r="BC92" s="128">
        <f t="shared" ca="1" si="14"/>
        <v>8</v>
      </c>
      <c r="BD92" s="40" t="str">
        <f t="shared" si="15"/>
        <v/>
      </c>
      <c r="BE92" s="109"/>
      <c r="BF92" s="131"/>
      <c r="BG92" s="109"/>
      <c r="BH92" s="131"/>
      <c r="BI92" s="109"/>
      <c r="BJ92" s="131"/>
      <c r="BK92" s="109"/>
    </row>
    <row r="93" spans="1:63" s="41" customFormat="1" ht="18" customHeight="1">
      <c r="A93" s="40"/>
      <c r="B93" s="42" t="str">
        <f>IF(F93&lt;&gt;"",人事封面!$B$2,"")</f>
        <v/>
      </c>
      <c r="C93" s="39" t="str">
        <f t="shared" si="10"/>
        <v/>
      </c>
      <c r="D93" s="111"/>
      <c r="E93" s="110"/>
      <c r="F93" s="108"/>
      <c r="G93" s="115"/>
      <c r="H93" s="115"/>
      <c r="I93" s="115"/>
      <c r="J93" s="105">
        <f t="shared" si="11"/>
        <v>0</v>
      </c>
      <c r="K93" s="135"/>
      <c r="L93" s="133" t="str">
        <f t="shared" si="12"/>
        <v/>
      </c>
      <c r="M93" s="130" t="str">
        <f t="shared" si="17"/>
        <v>//</v>
      </c>
      <c r="N93" s="114"/>
      <c r="O93" s="114"/>
      <c r="P93" s="115"/>
      <c r="Q93" s="109"/>
      <c r="R93" s="116"/>
      <c r="S93" s="115"/>
      <c r="T93" s="115"/>
      <c r="U93" s="115"/>
      <c r="V93" s="115"/>
      <c r="W93" s="115"/>
      <c r="X93" s="131"/>
      <c r="Y93" s="135"/>
      <c r="Z93" s="115"/>
      <c r="AA93" s="114"/>
      <c r="AB93" s="131"/>
      <c r="AC93" s="136"/>
      <c r="AD93" s="114"/>
      <c r="AE93" s="131"/>
      <c r="AF93" s="107">
        <f t="shared" ca="1" si="16"/>
        <v>117</v>
      </c>
      <c r="AG93" s="131"/>
      <c r="AH93" s="131"/>
      <c r="AI93" s="137"/>
      <c r="AJ93" s="109"/>
      <c r="AK93" s="115"/>
      <c r="AL93" s="115"/>
      <c r="AM93" s="115"/>
      <c r="AN93" s="115"/>
      <c r="AO93" s="115"/>
      <c r="AP93" s="115"/>
      <c r="AQ93" s="110"/>
      <c r="AR93" s="164" t="str">
        <f>IF(F93="","",VLOOKUP(F93,'6.社保申报个人明细表'!$D$2:$AM$100,7,0))</f>
        <v/>
      </c>
      <c r="AS93" s="139"/>
      <c r="AT93" s="139"/>
      <c r="AU93" s="110"/>
      <c r="AV93" s="110"/>
      <c r="AW93" s="110"/>
      <c r="AX93" s="110"/>
      <c r="AY93" s="149"/>
      <c r="AZ93" s="165" t="str">
        <f>IF(F93="","",VLOOKUP(F93,'6.社保申报个人明细表'!$D$2:$AP$100,35,0))</f>
        <v/>
      </c>
      <c r="BA93" s="165" t="str">
        <f>IF(F93="","",VLOOKUP(F93,'8.公积金申报明细'!$D$2:$X$99,21,0))</f>
        <v/>
      </c>
      <c r="BB93" s="126" t="str">
        <f t="shared" si="13"/>
        <v/>
      </c>
      <c r="BC93" s="128">
        <f t="shared" ca="1" si="14"/>
        <v>8</v>
      </c>
      <c r="BD93" s="40" t="str">
        <f t="shared" si="15"/>
        <v/>
      </c>
      <c r="BE93" s="109"/>
      <c r="BF93" s="131"/>
      <c r="BG93" s="109"/>
      <c r="BH93" s="131"/>
      <c r="BI93" s="109"/>
      <c r="BJ93" s="131"/>
      <c r="BK93" s="109"/>
    </row>
    <row r="94" spans="1:63" s="41" customFormat="1" ht="18" customHeight="1">
      <c r="A94" s="40"/>
      <c r="B94" s="42" t="str">
        <f>IF(F94&lt;&gt;"",人事封面!$B$2,"")</f>
        <v/>
      </c>
      <c r="C94" s="39" t="str">
        <f t="shared" si="10"/>
        <v/>
      </c>
      <c r="D94" s="111"/>
      <c r="E94" s="110"/>
      <c r="F94" s="108"/>
      <c r="G94" s="115"/>
      <c r="H94" s="115"/>
      <c r="I94" s="115"/>
      <c r="J94" s="105">
        <f t="shared" si="11"/>
        <v>0</v>
      </c>
      <c r="K94" s="135"/>
      <c r="L94" s="133" t="str">
        <f t="shared" si="12"/>
        <v/>
      </c>
      <c r="M94" s="130" t="str">
        <f t="shared" si="17"/>
        <v>//</v>
      </c>
      <c r="N94" s="114"/>
      <c r="O94" s="114"/>
      <c r="P94" s="115"/>
      <c r="Q94" s="109"/>
      <c r="R94" s="116"/>
      <c r="S94" s="115"/>
      <c r="T94" s="115"/>
      <c r="U94" s="115"/>
      <c r="V94" s="115"/>
      <c r="W94" s="115"/>
      <c r="X94" s="131"/>
      <c r="Y94" s="135"/>
      <c r="Z94" s="115"/>
      <c r="AA94" s="114"/>
      <c r="AB94" s="131"/>
      <c r="AC94" s="136"/>
      <c r="AD94" s="114"/>
      <c r="AE94" s="131"/>
      <c r="AF94" s="107">
        <f t="shared" ca="1" si="16"/>
        <v>117</v>
      </c>
      <c r="AG94" s="131"/>
      <c r="AH94" s="131"/>
      <c r="AI94" s="137"/>
      <c r="AJ94" s="109"/>
      <c r="AK94" s="115"/>
      <c r="AL94" s="115"/>
      <c r="AM94" s="115"/>
      <c r="AN94" s="115"/>
      <c r="AO94" s="115"/>
      <c r="AP94" s="115"/>
      <c r="AQ94" s="110"/>
      <c r="AR94" s="164" t="str">
        <f>IF(F94="","",VLOOKUP(F94,'6.社保申报个人明细表'!$D$2:$AM$100,7,0))</f>
        <v/>
      </c>
      <c r="AS94" s="139"/>
      <c r="AT94" s="139"/>
      <c r="AU94" s="110"/>
      <c r="AV94" s="110"/>
      <c r="AW94" s="110"/>
      <c r="AX94" s="110"/>
      <c r="AY94" s="149"/>
      <c r="AZ94" s="165" t="str">
        <f>IF(F94="","",VLOOKUP(F94,'6.社保申报个人明细表'!$D$2:$AP$100,35,0))</f>
        <v/>
      </c>
      <c r="BA94" s="165" t="str">
        <f>IF(F94="","",VLOOKUP(F94,'8.公积金申报明细'!$D$2:$X$99,21,0))</f>
        <v/>
      </c>
      <c r="BB94" s="126" t="str">
        <f t="shared" si="13"/>
        <v/>
      </c>
      <c r="BC94" s="128">
        <f t="shared" ca="1" si="14"/>
        <v>8</v>
      </c>
      <c r="BD94" s="40" t="str">
        <f t="shared" si="15"/>
        <v/>
      </c>
      <c r="BE94" s="109"/>
      <c r="BF94" s="131"/>
      <c r="BG94" s="109"/>
      <c r="BH94" s="131"/>
      <c r="BI94" s="109"/>
      <c r="BJ94" s="131"/>
      <c r="BK94" s="109"/>
    </row>
    <row r="95" spans="1:63" s="41" customFormat="1" ht="18" customHeight="1">
      <c r="A95" s="40"/>
      <c r="B95" s="42" t="str">
        <f>IF(F95&lt;&gt;"",人事封面!$B$2,"")</f>
        <v/>
      </c>
      <c r="C95" s="39" t="str">
        <f t="shared" ref="C95:C100" si="18">IF(F95&lt;&gt;"",+C94+1,"")</f>
        <v/>
      </c>
      <c r="D95" s="111"/>
      <c r="E95" s="110"/>
      <c r="F95" s="108"/>
      <c r="G95" s="115"/>
      <c r="H95" s="115"/>
      <c r="I95" s="115"/>
      <c r="J95" s="105">
        <f t="shared" ref="J95:J100" si="19">D95</f>
        <v>0</v>
      </c>
      <c r="K95" s="135"/>
      <c r="L95" s="133" t="str">
        <f t="shared" ref="L95:L100" si="20">IF(ISERROR(IF(MOD(MID(Q95,15,3),2),"男","女")),"",IF(MOD(MID(Q95,15,3),2),"男","女"))</f>
        <v/>
      </c>
      <c r="M95" s="130" t="str">
        <f t="shared" si="17"/>
        <v>//</v>
      </c>
      <c r="N95" s="114"/>
      <c r="O95" s="114"/>
      <c r="P95" s="115"/>
      <c r="Q95" s="109"/>
      <c r="R95" s="116"/>
      <c r="S95" s="115"/>
      <c r="T95" s="115"/>
      <c r="U95" s="115"/>
      <c r="V95" s="115"/>
      <c r="W95" s="115"/>
      <c r="X95" s="131"/>
      <c r="Y95" s="135"/>
      <c r="Z95" s="115"/>
      <c r="AA95" s="114"/>
      <c r="AB95" s="131"/>
      <c r="AC95" s="136"/>
      <c r="AD95" s="114"/>
      <c r="AE95" s="131"/>
      <c r="AF95" s="107">
        <f t="shared" ca="1" si="16"/>
        <v>117</v>
      </c>
      <c r="AG95" s="131"/>
      <c r="AH95" s="131"/>
      <c r="AI95" s="137"/>
      <c r="AJ95" s="109"/>
      <c r="AK95" s="115"/>
      <c r="AL95" s="115"/>
      <c r="AM95" s="115"/>
      <c r="AN95" s="115"/>
      <c r="AO95" s="115"/>
      <c r="AP95" s="115"/>
      <c r="AQ95" s="110"/>
      <c r="AR95" s="164" t="str">
        <f>IF(F95="","",VLOOKUP(F95,'6.社保申报个人明细表'!$D$2:$AM$100,7,0))</f>
        <v/>
      </c>
      <c r="AS95" s="139"/>
      <c r="AT95" s="139"/>
      <c r="AU95" s="110"/>
      <c r="AV95" s="110"/>
      <c r="AW95" s="110"/>
      <c r="AX95" s="110"/>
      <c r="AY95" s="149"/>
      <c r="AZ95" s="165" t="str">
        <f>IF(F95="","",VLOOKUP(F95,'6.社保申报个人明细表'!$D$2:$AP$100,35,0))</f>
        <v/>
      </c>
      <c r="BA95" s="165" t="str">
        <f>IF(F95="","",VLOOKUP(F95,'8.公积金申报明细'!$D$2:$X$99,21,0))</f>
        <v/>
      </c>
      <c r="BB95" s="126" t="str">
        <f t="shared" ref="BB95:BB100" si="21">MID(Q95,11,2)</f>
        <v/>
      </c>
      <c r="BC95" s="128">
        <f t="shared" ref="BC95:BC100" ca="1" si="22">DATEDIF(AE95,TODAY(),"YM")</f>
        <v>8</v>
      </c>
      <c r="BD95" s="40" t="str">
        <f t="shared" ref="BD95:BD100" si="23">IF(F95="","",AF95&amp;"年"&amp;BC95&amp;"月")</f>
        <v/>
      </c>
      <c r="BE95" s="109"/>
      <c r="BF95" s="131"/>
      <c r="BG95" s="109"/>
      <c r="BH95" s="131"/>
      <c r="BI95" s="109"/>
      <c r="BJ95" s="131"/>
      <c r="BK95" s="109"/>
    </row>
    <row r="96" spans="1:63" s="41" customFormat="1" ht="18" customHeight="1">
      <c r="A96" s="40"/>
      <c r="B96" s="42" t="str">
        <f>IF(F96&lt;&gt;"",人事封面!$B$2,"")</f>
        <v/>
      </c>
      <c r="C96" s="39" t="str">
        <f t="shared" si="18"/>
        <v/>
      </c>
      <c r="D96" s="111"/>
      <c r="E96" s="110"/>
      <c r="F96" s="108"/>
      <c r="G96" s="115"/>
      <c r="H96" s="115"/>
      <c r="I96" s="115"/>
      <c r="J96" s="105">
        <f t="shared" si="19"/>
        <v>0</v>
      </c>
      <c r="K96" s="135"/>
      <c r="L96" s="133" t="str">
        <f t="shared" si="20"/>
        <v/>
      </c>
      <c r="M96" s="130" t="str">
        <f t="shared" si="17"/>
        <v>//</v>
      </c>
      <c r="N96" s="114"/>
      <c r="O96" s="114"/>
      <c r="P96" s="115"/>
      <c r="Q96" s="109"/>
      <c r="R96" s="116"/>
      <c r="S96" s="115"/>
      <c r="T96" s="115"/>
      <c r="U96" s="115"/>
      <c r="V96" s="115"/>
      <c r="W96" s="115"/>
      <c r="X96" s="131"/>
      <c r="Y96" s="135"/>
      <c r="Z96" s="115"/>
      <c r="AA96" s="114"/>
      <c r="AB96" s="131"/>
      <c r="AC96" s="136"/>
      <c r="AD96" s="114"/>
      <c r="AE96" s="131"/>
      <c r="AF96" s="107">
        <f t="shared" ca="1" si="16"/>
        <v>117</v>
      </c>
      <c r="AG96" s="131"/>
      <c r="AH96" s="131"/>
      <c r="AI96" s="137"/>
      <c r="AJ96" s="109"/>
      <c r="AK96" s="115"/>
      <c r="AL96" s="115"/>
      <c r="AM96" s="115"/>
      <c r="AN96" s="115"/>
      <c r="AO96" s="115"/>
      <c r="AP96" s="115"/>
      <c r="AQ96" s="110"/>
      <c r="AR96" s="164" t="str">
        <f>IF(F96="","",VLOOKUP(F96,'6.社保申报个人明细表'!$D$2:$AM$100,7,0))</f>
        <v/>
      </c>
      <c r="AS96" s="139"/>
      <c r="AT96" s="139"/>
      <c r="AU96" s="110"/>
      <c r="AV96" s="110"/>
      <c r="AW96" s="110"/>
      <c r="AX96" s="110"/>
      <c r="AY96" s="149"/>
      <c r="AZ96" s="165" t="str">
        <f>IF(F96="","",VLOOKUP(F96,'6.社保申报个人明细表'!$D$2:$AP$100,35,0))</f>
        <v/>
      </c>
      <c r="BA96" s="165" t="str">
        <f>IF(F96="","",VLOOKUP(F96,'8.公积金申报明细'!$D$2:$X$99,21,0))</f>
        <v/>
      </c>
      <c r="BB96" s="126" t="str">
        <f t="shared" si="21"/>
        <v/>
      </c>
      <c r="BC96" s="128">
        <f t="shared" ca="1" si="22"/>
        <v>8</v>
      </c>
      <c r="BD96" s="40" t="str">
        <f t="shared" si="23"/>
        <v/>
      </c>
      <c r="BE96" s="109"/>
      <c r="BF96" s="131"/>
      <c r="BG96" s="109"/>
      <c r="BH96" s="131"/>
      <c r="BI96" s="109"/>
      <c r="BJ96" s="131"/>
      <c r="BK96" s="109"/>
    </row>
    <row r="97" spans="1:63" s="41" customFormat="1" ht="18" customHeight="1">
      <c r="A97" s="40"/>
      <c r="B97" s="42" t="str">
        <f>IF(F97&lt;&gt;"",人事封面!$B$2,"")</f>
        <v/>
      </c>
      <c r="C97" s="39" t="str">
        <f t="shared" si="18"/>
        <v/>
      </c>
      <c r="D97" s="111"/>
      <c r="E97" s="110"/>
      <c r="F97" s="108"/>
      <c r="G97" s="115"/>
      <c r="H97" s="115"/>
      <c r="I97" s="115"/>
      <c r="J97" s="105">
        <f t="shared" si="19"/>
        <v>0</v>
      </c>
      <c r="K97" s="135"/>
      <c r="L97" s="133" t="str">
        <f t="shared" si="20"/>
        <v/>
      </c>
      <c r="M97" s="130" t="str">
        <f t="shared" si="17"/>
        <v>//</v>
      </c>
      <c r="N97" s="114"/>
      <c r="O97" s="114"/>
      <c r="P97" s="115"/>
      <c r="Q97" s="109"/>
      <c r="R97" s="116"/>
      <c r="S97" s="115"/>
      <c r="T97" s="115"/>
      <c r="U97" s="115"/>
      <c r="V97" s="115"/>
      <c r="W97" s="115"/>
      <c r="X97" s="131"/>
      <c r="Y97" s="135"/>
      <c r="Z97" s="115"/>
      <c r="AA97" s="114"/>
      <c r="AB97" s="131"/>
      <c r="AC97" s="136"/>
      <c r="AD97" s="114"/>
      <c r="AE97" s="131"/>
      <c r="AF97" s="107">
        <f t="shared" ca="1" si="16"/>
        <v>117</v>
      </c>
      <c r="AG97" s="131"/>
      <c r="AH97" s="131"/>
      <c r="AI97" s="137"/>
      <c r="AJ97" s="109"/>
      <c r="AK97" s="115"/>
      <c r="AL97" s="115"/>
      <c r="AM97" s="115"/>
      <c r="AN97" s="115"/>
      <c r="AO97" s="115"/>
      <c r="AP97" s="115"/>
      <c r="AQ97" s="110"/>
      <c r="AR97" s="164" t="str">
        <f>IF(F97="","",VLOOKUP(F97,'6.社保申报个人明细表'!$D$2:$AM$100,7,0))</f>
        <v/>
      </c>
      <c r="AS97" s="139"/>
      <c r="AT97" s="139"/>
      <c r="AU97" s="110"/>
      <c r="AV97" s="110"/>
      <c r="AW97" s="110"/>
      <c r="AX97" s="110"/>
      <c r="AY97" s="149"/>
      <c r="AZ97" s="165" t="str">
        <f>IF(F97="","",VLOOKUP(F97,'6.社保申报个人明细表'!$D$2:$AP$100,35,0))</f>
        <v/>
      </c>
      <c r="BA97" s="165" t="str">
        <f>IF(F97="","",VLOOKUP(F97,'8.公积金申报明细'!$D$2:$X$99,21,0))</f>
        <v/>
      </c>
      <c r="BB97" s="126" t="str">
        <f t="shared" si="21"/>
        <v/>
      </c>
      <c r="BC97" s="128">
        <f t="shared" ca="1" si="22"/>
        <v>8</v>
      </c>
      <c r="BD97" s="40" t="str">
        <f t="shared" si="23"/>
        <v/>
      </c>
      <c r="BE97" s="109"/>
      <c r="BF97" s="131"/>
      <c r="BG97" s="109"/>
      <c r="BH97" s="131"/>
      <c r="BI97" s="109"/>
      <c r="BJ97" s="131"/>
      <c r="BK97" s="109"/>
    </row>
    <row r="98" spans="1:63" s="41" customFormat="1" ht="18" customHeight="1">
      <c r="A98" s="40"/>
      <c r="B98" s="42" t="str">
        <f>IF(F98&lt;&gt;"",人事封面!$B$2,"")</f>
        <v/>
      </c>
      <c r="C98" s="39" t="str">
        <f t="shared" si="18"/>
        <v/>
      </c>
      <c r="D98" s="111"/>
      <c r="E98" s="110"/>
      <c r="F98" s="108"/>
      <c r="G98" s="115"/>
      <c r="H98" s="115"/>
      <c r="I98" s="115"/>
      <c r="J98" s="105">
        <f t="shared" si="19"/>
        <v>0</v>
      </c>
      <c r="K98" s="135"/>
      <c r="L98" s="133" t="str">
        <f t="shared" si="20"/>
        <v/>
      </c>
      <c r="M98" s="130" t="str">
        <f t="shared" si="17"/>
        <v>//</v>
      </c>
      <c r="N98" s="114"/>
      <c r="O98" s="114"/>
      <c r="P98" s="115"/>
      <c r="Q98" s="109"/>
      <c r="R98" s="116"/>
      <c r="S98" s="115"/>
      <c r="T98" s="115"/>
      <c r="U98" s="115"/>
      <c r="V98" s="115"/>
      <c r="W98" s="115"/>
      <c r="X98" s="131"/>
      <c r="Y98" s="135"/>
      <c r="Z98" s="115"/>
      <c r="AA98" s="114"/>
      <c r="AB98" s="131"/>
      <c r="AC98" s="136"/>
      <c r="AD98" s="114"/>
      <c r="AE98" s="131"/>
      <c r="AF98" s="107">
        <f t="shared" ca="1" si="16"/>
        <v>117</v>
      </c>
      <c r="AG98" s="131"/>
      <c r="AH98" s="131"/>
      <c r="AI98" s="137"/>
      <c r="AJ98" s="109"/>
      <c r="AK98" s="115"/>
      <c r="AL98" s="115"/>
      <c r="AM98" s="115"/>
      <c r="AN98" s="115"/>
      <c r="AO98" s="115"/>
      <c r="AP98" s="115"/>
      <c r="AQ98" s="110"/>
      <c r="AR98" s="164" t="str">
        <f>IF(F98="","",VLOOKUP(F98,'6.社保申报个人明细表'!$D$2:$AM$100,7,0))</f>
        <v/>
      </c>
      <c r="AS98" s="139"/>
      <c r="AT98" s="139"/>
      <c r="AU98" s="110"/>
      <c r="AV98" s="110"/>
      <c r="AW98" s="110"/>
      <c r="AX98" s="110"/>
      <c r="AY98" s="149"/>
      <c r="AZ98" s="165" t="str">
        <f>IF(F98="","",VLOOKUP(F98,'6.社保申报个人明细表'!$D$2:$AP$100,35,0))</f>
        <v/>
      </c>
      <c r="BA98" s="165" t="str">
        <f>IF(F98="","",VLOOKUP(F98,'8.公积金申报明细'!$D$2:$X$99,21,0))</f>
        <v/>
      </c>
      <c r="BB98" s="126" t="str">
        <f t="shared" si="21"/>
        <v/>
      </c>
      <c r="BC98" s="128">
        <f t="shared" ca="1" si="22"/>
        <v>8</v>
      </c>
      <c r="BD98" s="40" t="str">
        <f t="shared" si="23"/>
        <v/>
      </c>
      <c r="BE98" s="109"/>
      <c r="BF98" s="131"/>
      <c r="BG98" s="109"/>
      <c r="BH98" s="131"/>
      <c r="BI98" s="109"/>
      <c r="BJ98" s="131"/>
      <c r="BK98" s="109"/>
    </row>
    <row r="99" spans="1:63" s="41" customFormat="1" ht="18" customHeight="1">
      <c r="A99" s="40"/>
      <c r="B99" s="42" t="str">
        <f>IF(F99&lt;&gt;"",人事封面!$B$2,"")</f>
        <v/>
      </c>
      <c r="C99" s="39" t="str">
        <f t="shared" si="18"/>
        <v/>
      </c>
      <c r="D99" s="111"/>
      <c r="E99" s="110"/>
      <c r="F99" s="108"/>
      <c r="G99" s="115"/>
      <c r="H99" s="115"/>
      <c r="I99" s="115"/>
      <c r="J99" s="105">
        <f t="shared" si="19"/>
        <v>0</v>
      </c>
      <c r="K99" s="135"/>
      <c r="L99" s="133" t="str">
        <f t="shared" si="20"/>
        <v/>
      </c>
      <c r="M99" s="130" t="str">
        <f t="shared" si="17"/>
        <v>//</v>
      </c>
      <c r="N99" s="114"/>
      <c r="O99" s="114"/>
      <c r="P99" s="115"/>
      <c r="Q99" s="109"/>
      <c r="R99" s="116"/>
      <c r="S99" s="115"/>
      <c r="T99" s="115"/>
      <c r="U99" s="115"/>
      <c r="V99" s="115"/>
      <c r="W99" s="115"/>
      <c r="X99" s="131"/>
      <c r="Y99" s="135"/>
      <c r="Z99" s="115"/>
      <c r="AA99" s="114"/>
      <c r="AB99" s="131"/>
      <c r="AC99" s="136"/>
      <c r="AD99" s="114"/>
      <c r="AE99" s="131"/>
      <c r="AF99" s="107">
        <f t="shared" ca="1" si="16"/>
        <v>117</v>
      </c>
      <c r="AG99" s="131"/>
      <c r="AH99" s="131"/>
      <c r="AI99" s="137"/>
      <c r="AJ99" s="109"/>
      <c r="AK99" s="115"/>
      <c r="AL99" s="115"/>
      <c r="AM99" s="115"/>
      <c r="AN99" s="115"/>
      <c r="AO99" s="115"/>
      <c r="AP99" s="115"/>
      <c r="AQ99" s="110"/>
      <c r="AR99" s="164" t="str">
        <f>IF(F99="","",VLOOKUP(F99,'6.社保申报个人明细表'!$D$2:$AM$100,7,0))</f>
        <v/>
      </c>
      <c r="AS99" s="139"/>
      <c r="AT99" s="139"/>
      <c r="AU99" s="110"/>
      <c r="AV99" s="110"/>
      <c r="AW99" s="110"/>
      <c r="AX99" s="110"/>
      <c r="AY99" s="149"/>
      <c r="AZ99" s="165" t="str">
        <f>IF(F99="","",VLOOKUP(F99,'6.社保申报个人明细表'!$D$2:$AP$100,35,0))</f>
        <v/>
      </c>
      <c r="BA99" s="165" t="str">
        <f>IF(F99="","",VLOOKUP(F99,'8.公积金申报明细'!$D$2:$X$99,21,0))</f>
        <v/>
      </c>
      <c r="BB99" s="126" t="str">
        <f t="shared" si="21"/>
        <v/>
      </c>
      <c r="BC99" s="128">
        <f t="shared" ca="1" si="22"/>
        <v>8</v>
      </c>
      <c r="BD99" s="40" t="str">
        <f t="shared" si="23"/>
        <v/>
      </c>
      <c r="BE99" s="109"/>
      <c r="BF99" s="131"/>
      <c r="BG99" s="109"/>
      <c r="BH99" s="131"/>
      <c r="BI99" s="109"/>
      <c r="BJ99" s="131"/>
      <c r="BK99" s="109"/>
    </row>
    <row r="100" spans="1:63" s="41" customFormat="1" ht="18" customHeight="1">
      <c r="A100" s="40"/>
      <c r="B100" s="42" t="str">
        <f>IF(F100&lt;&gt;"",人事封面!$B$2,"")</f>
        <v/>
      </c>
      <c r="C100" s="39" t="str">
        <f t="shared" si="18"/>
        <v/>
      </c>
      <c r="D100" s="111"/>
      <c r="E100" s="110"/>
      <c r="F100" s="108"/>
      <c r="G100" s="115"/>
      <c r="H100" s="115"/>
      <c r="I100" s="115"/>
      <c r="J100" s="105">
        <f t="shared" si="19"/>
        <v>0</v>
      </c>
      <c r="K100" s="135"/>
      <c r="L100" s="133" t="str">
        <f t="shared" si="20"/>
        <v/>
      </c>
      <c r="M100" s="130" t="str">
        <f t="shared" si="17"/>
        <v>//</v>
      </c>
      <c r="N100" s="114"/>
      <c r="O100" s="114"/>
      <c r="P100" s="115"/>
      <c r="Q100" s="109"/>
      <c r="R100" s="116"/>
      <c r="S100" s="115"/>
      <c r="T100" s="115"/>
      <c r="U100" s="115"/>
      <c r="V100" s="115"/>
      <c r="W100" s="115"/>
      <c r="X100" s="131"/>
      <c r="Y100" s="135"/>
      <c r="Z100" s="115"/>
      <c r="AA100" s="114"/>
      <c r="AB100" s="131"/>
      <c r="AC100" s="136"/>
      <c r="AD100" s="114"/>
      <c r="AE100" s="131"/>
      <c r="AF100" s="107">
        <f t="shared" ca="1" si="16"/>
        <v>117</v>
      </c>
      <c r="AG100" s="131"/>
      <c r="AH100" s="131"/>
      <c r="AI100" s="137"/>
      <c r="AJ100" s="109"/>
      <c r="AK100" s="115"/>
      <c r="AL100" s="115"/>
      <c r="AM100" s="115"/>
      <c r="AN100" s="115"/>
      <c r="AO100" s="115"/>
      <c r="AP100" s="115"/>
      <c r="AQ100" s="110"/>
      <c r="AR100" s="164" t="str">
        <f>IF(F100="","",VLOOKUP(F100,'6.社保申报个人明细表'!$D$2:$AM$100,7,0))</f>
        <v/>
      </c>
      <c r="AS100" s="139"/>
      <c r="AT100" s="139"/>
      <c r="AU100" s="110"/>
      <c r="AV100" s="110"/>
      <c r="AW100" s="110"/>
      <c r="AX100" s="110"/>
      <c r="AY100" s="149"/>
      <c r="AZ100" s="165" t="str">
        <f>IF(F100="","",VLOOKUP(F100,'6.社保申报个人明细表'!$D$2:$AP$100,35,0))</f>
        <v/>
      </c>
      <c r="BA100" s="165" t="str">
        <f>IF(F100="","",VLOOKUP(F100,'8.公积金申报明细'!$D$2:$X$99,21,0))</f>
        <v/>
      </c>
      <c r="BB100" s="126" t="str">
        <f t="shared" si="21"/>
        <v/>
      </c>
      <c r="BC100" s="128">
        <f t="shared" ca="1" si="22"/>
        <v>8</v>
      </c>
      <c r="BD100" s="40" t="str">
        <f t="shared" si="23"/>
        <v/>
      </c>
      <c r="BE100" s="109"/>
      <c r="BF100" s="131"/>
      <c r="BG100" s="109"/>
      <c r="BH100" s="131"/>
      <c r="BI100" s="109"/>
      <c r="BJ100" s="131"/>
      <c r="BK100" s="109"/>
    </row>
    <row r="102" spans="1:63" ht="18" customHeight="1">
      <c r="F102" s="106">
        <v>1</v>
      </c>
      <c r="G102" s="106">
        <v>2</v>
      </c>
      <c r="H102" s="106">
        <v>3</v>
      </c>
      <c r="I102" s="106">
        <v>4</v>
      </c>
      <c r="J102" s="106">
        <v>5</v>
      </c>
      <c r="K102" s="106">
        <v>6</v>
      </c>
      <c r="L102" s="106">
        <v>7</v>
      </c>
      <c r="M102" s="106">
        <v>8</v>
      </c>
      <c r="N102" s="106">
        <v>9</v>
      </c>
      <c r="O102" s="106">
        <v>10</v>
      </c>
      <c r="P102" s="106">
        <v>11</v>
      </c>
      <c r="Q102" s="106">
        <v>12</v>
      </c>
      <c r="R102" s="106">
        <v>13</v>
      </c>
      <c r="S102" s="106">
        <v>14</v>
      </c>
      <c r="T102" s="106">
        <v>15</v>
      </c>
      <c r="U102" s="106">
        <v>16</v>
      </c>
      <c r="V102" s="106">
        <v>17</v>
      </c>
      <c r="W102" s="106">
        <v>18</v>
      </c>
      <c r="X102" s="106">
        <v>19</v>
      </c>
      <c r="Y102" s="106">
        <v>20</v>
      </c>
      <c r="Z102" s="106">
        <v>21</v>
      </c>
      <c r="AA102" s="106">
        <v>22</v>
      </c>
      <c r="AB102" s="106">
        <v>23</v>
      </c>
      <c r="AC102" s="106">
        <v>24</v>
      </c>
      <c r="AD102" s="106">
        <v>25</v>
      </c>
      <c r="AE102" s="106">
        <v>26</v>
      </c>
      <c r="AF102" s="106">
        <v>27</v>
      </c>
      <c r="AG102" s="106">
        <v>28</v>
      </c>
      <c r="AH102" s="106">
        <v>29</v>
      </c>
      <c r="AI102" s="106">
        <v>30</v>
      </c>
      <c r="AJ102" s="106">
        <v>31</v>
      </c>
      <c r="AK102" s="106">
        <v>32</v>
      </c>
      <c r="AL102" s="106">
        <v>33</v>
      </c>
      <c r="AM102" s="106">
        <v>34</v>
      </c>
      <c r="AN102" s="106">
        <v>35</v>
      </c>
      <c r="AO102" s="106">
        <v>36</v>
      </c>
      <c r="AP102" s="106">
        <v>37</v>
      </c>
      <c r="AQ102" s="106">
        <v>38</v>
      </c>
      <c r="AR102" s="106">
        <v>39</v>
      </c>
      <c r="AS102" s="106">
        <v>40</v>
      </c>
      <c r="AT102" s="106">
        <v>41</v>
      </c>
      <c r="AU102" s="106">
        <v>42</v>
      </c>
      <c r="AV102" s="106">
        <v>43</v>
      </c>
      <c r="AW102" s="106">
        <v>44</v>
      </c>
      <c r="AX102" s="106">
        <v>45</v>
      </c>
      <c r="AY102" s="106">
        <v>46</v>
      </c>
      <c r="AZ102" s="106">
        <v>47</v>
      </c>
      <c r="BA102" s="106">
        <v>48</v>
      </c>
      <c r="BB102" s="106">
        <v>49</v>
      </c>
      <c r="BC102" s="106">
        <v>50</v>
      </c>
      <c r="BD102" s="106">
        <v>51</v>
      </c>
      <c r="BE102" s="106">
        <v>52</v>
      </c>
      <c r="BF102" s="106">
        <v>53</v>
      </c>
      <c r="BG102" s="106">
        <v>54</v>
      </c>
      <c r="BH102" s="106">
        <v>55</v>
      </c>
      <c r="BI102" s="106">
        <v>56</v>
      </c>
      <c r="BJ102" s="106">
        <v>57</v>
      </c>
      <c r="BK102" s="106">
        <v>58</v>
      </c>
    </row>
  </sheetData>
  <sheetProtection password="CC21" sheet="1" autoFilter="0" pivotTables="0"/>
  <protectedRanges>
    <protectedRange sqref="BE1:BK101 BE103:BK1048576" name="区域5"/>
    <protectedRange sqref="AG1:AQ101 AG103:AQ1048576" name="区域3"/>
    <protectedRange sqref="D1:K101 D103:K1048576 D102:BK102" name="区域1"/>
    <protectedRange sqref="N1:AE101 N103:AE1048576" name="区域2"/>
    <protectedRange sqref="AS1:AY101 AS103:AY1048576" name="区域4"/>
  </protectedRanges>
  <autoFilter ref="B2:BD100"/>
  <mergeCells count="1">
    <mergeCell ref="B1:T1"/>
  </mergeCells>
  <phoneticPr fontId="8" type="noConversion"/>
  <conditionalFormatting sqref="M3:M100 H3:H9 G3:H7 H11:H12 R7:AE9 AE12:AE100 AM6:AP7 AQ3:AQ100 G13:H13 G3:G25 K3:K100 AG3:AH100 R13:AE35 R3:AD100">
    <cfRule type="cellIs" priority="8060" stopIfTrue="1" operator="between">
      <formula>1</formula>
      <formula>24</formula>
    </cfRule>
  </conditionalFormatting>
  <conditionalFormatting sqref="M31:M100 K29:K100 X29:X100 AB29:AB100 AE29:AE100 AG29:AH100">
    <cfRule type="cellIs" priority="8047" stopIfTrue="1" operator="between">
      <formula>1</formula>
      <formula>24</formula>
    </cfRule>
  </conditionalFormatting>
  <conditionalFormatting sqref="BF3:BF100">
    <cfRule type="cellIs" priority="8046" stopIfTrue="1" operator="between">
      <formula>1</formula>
      <formula>24</formula>
    </cfRule>
  </conditionalFormatting>
  <conditionalFormatting sqref="BH3">
    <cfRule type="cellIs" priority="8045" stopIfTrue="1" operator="between">
      <formula>1</formula>
      <formula>24</formula>
    </cfRule>
  </conditionalFormatting>
  <conditionalFormatting sqref="BJ3">
    <cfRule type="cellIs" priority="8044" stopIfTrue="1" operator="between">
      <formula>1</formula>
      <formula>24</formula>
    </cfRule>
  </conditionalFormatting>
  <conditionalFormatting sqref="BH3:BH100">
    <cfRule type="cellIs" priority="8043" stopIfTrue="1" operator="between">
      <formula>1</formula>
      <formula>24</formula>
    </cfRule>
  </conditionalFormatting>
  <conditionalFormatting sqref="BJ3:BJ100">
    <cfRule type="cellIs" priority="8042" stopIfTrue="1" operator="between">
      <formula>1</formula>
      <formula>24</formula>
    </cfRule>
  </conditionalFormatting>
  <conditionalFormatting sqref="BJ3">
    <cfRule type="cellIs" priority="8041" stopIfTrue="1" operator="between">
      <formula>1</formula>
      <formula>24</formula>
    </cfRule>
  </conditionalFormatting>
  <conditionalFormatting sqref="BH3">
    <cfRule type="cellIs" priority="8040" stopIfTrue="1" operator="between">
      <formula>1</formula>
      <formula>24</formula>
    </cfRule>
  </conditionalFormatting>
  <conditionalFormatting sqref="R4:R13">
    <cfRule type="cellIs" priority="8035" stopIfTrue="1" operator="between">
      <formula>1</formula>
      <formula>24</formula>
    </cfRule>
  </conditionalFormatting>
  <conditionalFormatting sqref="S4:S13">
    <cfRule type="cellIs" priority="8034" stopIfTrue="1" operator="between">
      <formula>1</formula>
      <formula>24</formula>
    </cfRule>
  </conditionalFormatting>
  <conditionalFormatting sqref="T4:T13">
    <cfRule type="cellIs" priority="8033" stopIfTrue="1" operator="between">
      <formula>1</formula>
      <formula>24</formula>
    </cfRule>
  </conditionalFormatting>
  <conditionalFormatting sqref="U11 U13">
    <cfRule type="cellIs" priority="8032" stopIfTrue="1" operator="between">
      <formula>1</formula>
      <formula>24</formula>
    </cfRule>
  </conditionalFormatting>
  <conditionalFormatting sqref="V4:W13">
    <cfRule type="cellIs" priority="8031" stopIfTrue="1" operator="between">
      <formula>1</formula>
      <formula>24</formula>
    </cfRule>
  </conditionalFormatting>
  <conditionalFormatting sqref="X4:X11">
    <cfRule type="cellIs" priority="8030" stopIfTrue="1" operator="between">
      <formula>1</formula>
      <formula>24</formula>
    </cfRule>
  </conditionalFormatting>
  <conditionalFormatting sqref="Y4:AA11">
    <cfRule type="cellIs" priority="8029" stopIfTrue="1" operator="between">
      <formula>1</formula>
      <formula>24</formula>
    </cfRule>
  </conditionalFormatting>
  <conditionalFormatting sqref="Y13:Z13">
    <cfRule type="cellIs" priority="8028" stopIfTrue="1" operator="between">
      <formula>1</formula>
      <formula>24</formula>
    </cfRule>
  </conditionalFormatting>
  <conditionalFormatting sqref="AB4:AB11">
    <cfRule type="cellIs" priority="8027" stopIfTrue="1" operator="between">
      <formula>1</formula>
      <formula>24</formula>
    </cfRule>
  </conditionalFormatting>
  <conditionalFormatting sqref="AC3:AC13">
    <cfRule type="cellIs" priority="8026" stopIfTrue="1" operator="between">
      <formula>1</formula>
      <formula>24</formula>
    </cfRule>
  </conditionalFormatting>
  <conditionalFormatting sqref="AC4">
    <cfRule type="cellIs" priority="8025" stopIfTrue="1" operator="between">
      <formula>1</formula>
      <formula>24</formula>
    </cfRule>
  </conditionalFormatting>
  <conditionalFormatting sqref="AC4">
    <cfRule type="cellIs" priority="8024" stopIfTrue="1" operator="between">
      <formula>1</formula>
      <formula>24</formula>
    </cfRule>
  </conditionalFormatting>
  <conditionalFormatting sqref="AC4">
    <cfRule type="cellIs" priority="8023" stopIfTrue="1" operator="between">
      <formula>1</formula>
      <formula>24</formula>
    </cfRule>
  </conditionalFormatting>
  <conditionalFormatting sqref="AD3:AD13">
    <cfRule type="cellIs" priority="8022" stopIfTrue="1" operator="between">
      <formula>1</formula>
      <formula>24</formula>
    </cfRule>
  </conditionalFormatting>
  <conditionalFormatting sqref="AD4">
    <cfRule type="cellIs" priority="8021" stopIfTrue="1" operator="between">
      <formula>1</formula>
      <formula>24</formula>
    </cfRule>
  </conditionalFormatting>
  <conditionalFormatting sqref="AD4">
    <cfRule type="cellIs" priority="8020" stopIfTrue="1" operator="between">
      <formula>1</formula>
      <formula>24</formula>
    </cfRule>
  </conditionalFormatting>
  <conditionalFormatting sqref="AD4">
    <cfRule type="cellIs" priority="8019" stopIfTrue="1" operator="between">
      <formula>1</formula>
      <formula>24</formula>
    </cfRule>
  </conditionalFormatting>
  <conditionalFormatting sqref="AE3:AE13">
    <cfRule type="cellIs" priority="8018" stopIfTrue="1" operator="between">
      <formula>1</formula>
      <formula>24</formula>
    </cfRule>
  </conditionalFormatting>
  <conditionalFormatting sqref="AG4">
    <cfRule type="cellIs" priority="8017" stopIfTrue="1" operator="between">
      <formula>1</formula>
      <formula>24</formula>
    </cfRule>
  </conditionalFormatting>
  <conditionalFormatting sqref="AH4">
    <cfRule type="cellIs" priority="8016" stopIfTrue="1" operator="between">
      <formula>1</formula>
      <formula>24</formula>
    </cfRule>
  </conditionalFormatting>
  <conditionalFormatting sqref="AG3">
    <cfRule type="cellIs" priority="8015" stopIfTrue="1" operator="between">
      <formula>1</formula>
      <formula>24</formula>
    </cfRule>
  </conditionalFormatting>
  <conditionalFormatting sqref="AH3">
    <cfRule type="cellIs" priority="8014" stopIfTrue="1" operator="between">
      <formula>1</formula>
      <formula>24</formula>
    </cfRule>
  </conditionalFormatting>
  <conditionalFormatting sqref="AG4:AH13">
    <cfRule type="cellIs" priority="8013" stopIfTrue="1" operator="between">
      <formula>1</formula>
      <formula>24</formula>
    </cfRule>
  </conditionalFormatting>
  <conditionalFormatting sqref="AG5:AH5">
    <cfRule type="cellIs" priority="8011" stopIfTrue="1" operator="between">
      <formula>1</formula>
      <formula>24</formula>
    </cfRule>
  </conditionalFormatting>
  <conditionalFormatting sqref="AG6">
    <cfRule type="cellIs" priority="8010" stopIfTrue="1" operator="between">
      <formula>1</formula>
      <formula>24</formula>
    </cfRule>
  </conditionalFormatting>
  <conditionalFormatting sqref="AH6">
    <cfRule type="cellIs" priority="8009" stopIfTrue="1" operator="between">
      <formula>1</formula>
      <formula>24</formula>
    </cfRule>
  </conditionalFormatting>
  <conditionalFormatting sqref="AG8:AH8">
    <cfRule type="cellIs" priority="8008" stopIfTrue="1" operator="between">
      <formula>1</formula>
      <formula>24</formula>
    </cfRule>
  </conditionalFormatting>
  <conditionalFormatting sqref="AB8">
    <cfRule type="cellIs" priority="8007" stopIfTrue="1" operator="between">
      <formula>1</formula>
      <formula>24</formula>
    </cfRule>
  </conditionalFormatting>
  <conditionalFormatting sqref="U8">
    <cfRule type="cellIs" priority="8006" stopIfTrue="1" operator="between">
      <formula>1</formula>
      <formula>24</formula>
    </cfRule>
  </conditionalFormatting>
  <conditionalFormatting sqref="Y3:Y13">
    <cfRule type="cellIs" priority="8005" stopIfTrue="1" operator="between">
      <formula>1</formula>
      <formula>24</formula>
    </cfRule>
  </conditionalFormatting>
  <conditionalFormatting sqref="AG7:AH7">
    <cfRule type="cellIs" priority="8004" stopIfTrue="1" operator="between">
      <formula>1</formula>
      <formula>24</formula>
    </cfRule>
  </conditionalFormatting>
  <conditionalFormatting sqref="AB9">
    <cfRule type="cellIs" priority="8003" stopIfTrue="1" operator="between">
      <formula>1</formula>
      <formula>24</formula>
    </cfRule>
  </conditionalFormatting>
  <conditionalFormatting sqref="AG9:AH9">
    <cfRule type="cellIs" priority="8002" stopIfTrue="1" operator="between">
      <formula>1</formula>
      <formula>24</formula>
    </cfRule>
  </conditionalFormatting>
  <conditionalFormatting sqref="AB10">
    <cfRule type="cellIs" priority="8001" stopIfTrue="1" operator="between">
      <formula>1</formula>
      <formula>24</formula>
    </cfRule>
  </conditionalFormatting>
  <conditionalFormatting sqref="AG10:AH10">
    <cfRule type="cellIs" priority="8000" stopIfTrue="1" operator="between">
      <formula>1</formula>
      <formula>24</formula>
    </cfRule>
  </conditionalFormatting>
  <conditionalFormatting sqref="AB11">
    <cfRule type="cellIs" priority="7999" stopIfTrue="1" operator="between">
      <formula>1</formula>
      <formula>24</formula>
    </cfRule>
  </conditionalFormatting>
  <conditionalFormatting sqref="AA11">
    <cfRule type="cellIs" priority="7998" stopIfTrue="1" operator="between">
      <formula>1</formula>
      <formula>24</formula>
    </cfRule>
  </conditionalFormatting>
  <conditionalFormatting sqref="AG11">
    <cfRule type="cellIs" priority="7997" stopIfTrue="1" operator="between">
      <formula>1</formula>
      <formula>24</formula>
    </cfRule>
  </conditionalFormatting>
  <conditionalFormatting sqref="AG11">
    <cfRule type="cellIs" priority="7996" stopIfTrue="1" operator="between">
      <formula>1</formula>
      <formula>24</formula>
    </cfRule>
  </conditionalFormatting>
  <conditionalFormatting sqref="AH11">
    <cfRule type="cellIs" priority="7995" stopIfTrue="1" operator="between">
      <formula>1</formula>
      <formula>24</formula>
    </cfRule>
  </conditionalFormatting>
  <conditionalFormatting sqref="X12">
    <cfRule type="cellIs" priority="7994" stopIfTrue="1" operator="between">
      <formula>1</formula>
      <formula>24</formula>
    </cfRule>
  </conditionalFormatting>
  <conditionalFormatting sqref="AB12">
    <cfRule type="cellIs" priority="7993" stopIfTrue="1" operator="between">
      <formula>1</formula>
      <formula>24</formula>
    </cfRule>
  </conditionalFormatting>
  <conditionalFormatting sqref="Y12">
    <cfRule type="cellIs" priority="7992" stopIfTrue="1" operator="between">
      <formula>1</formula>
      <formula>24</formula>
    </cfRule>
  </conditionalFormatting>
  <conditionalFormatting sqref="AG12">
    <cfRule type="cellIs" priority="7991" stopIfTrue="1" operator="between">
      <formula>1</formula>
      <formula>24</formula>
    </cfRule>
  </conditionalFormatting>
  <conditionalFormatting sqref="AH12">
    <cfRule type="cellIs" priority="7990" stopIfTrue="1" operator="between">
      <formula>1</formula>
      <formula>24</formula>
    </cfRule>
  </conditionalFormatting>
  <conditionalFormatting sqref="X4">
    <cfRule type="cellIs" priority="7989" stopIfTrue="1" operator="between">
      <formula>1</formula>
      <formula>24</formula>
    </cfRule>
  </conditionalFormatting>
  <conditionalFormatting sqref="AB4">
    <cfRule type="cellIs" priority="7988" stopIfTrue="1" operator="between">
      <formula>1</formula>
      <formula>24</formula>
    </cfRule>
  </conditionalFormatting>
  <conditionalFormatting sqref="AG13:AH13">
    <cfRule type="cellIs" priority="7987" stopIfTrue="1" operator="between">
      <formula>1</formula>
      <formula>24</formula>
    </cfRule>
  </conditionalFormatting>
  <conditionalFormatting sqref="AG13:AH13">
    <cfRule type="cellIs" priority="7986" stopIfTrue="1" operator="between">
      <formula>1</formula>
      <formula>24</formula>
    </cfRule>
  </conditionalFormatting>
  <conditionalFormatting sqref="K9">
    <cfRule type="cellIs" priority="7985" stopIfTrue="1" operator="between">
      <formula>1</formula>
      <formula>24</formula>
    </cfRule>
  </conditionalFormatting>
  <conditionalFormatting sqref="K8">
    <cfRule type="cellIs" priority="7984" stopIfTrue="1" operator="between">
      <formula>1</formula>
      <formula>24</formula>
    </cfRule>
  </conditionalFormatting>
  <conditionalFormatting sqref="U10 U12">
    <cfRule type="cellIs" priority="7983" stopIfTrue="1" operator="between">
      <formula>1</formula>
      <formula>24</formula>
    </cfRule>
  </conditionalFormatting>
  <conditionalFormatting sqref="Y12:Z12">
    <cfRule type="cellIs" priority="7982" stopIfTrue="1" operator="between">
      <formula>1</formula>
      <formula>24</formula>
    </cfRule>
  </conditionalFormatting>
  <conditionalFormatting sqref="AB7">
    <cfRule type="cellIs" priority="7981" stopIfTrue="1" operator="between">
      <formula>1</formula>
      <formula>24</formula>
    </cfRule>
  </conditionalFormatting>
  <conditionalFormatting sqref="U7">
    <cfRule type="cellIs" priority="7980" stopIfTrue="1" operator="between">
      <formula>1</formula>
      <formula>24</formula>
    </cfRule>
  </conditionalFormatting>
  <conditionalFormatting sqref="AB8">
    <cfRule type="cellIs" priority="7979" stopIfTrue="1" operator="between">
      <formula>1</formula>
      <formula>24</formula>
    </cfRule>
  </conditionalFormatting>
  <conditionalFormatting sqref="AB9">
    <cfRule type="cellIs" priority="7978" stopIfTrue="1" operator="between">
      <formula>1</formula>
      <formula>24</formula>
    </cfRule>
  </conditionalFormatting>
  <conditionalFormatting sqref="AB10">
    <cfRule type="cellIs" priority="7977" stopIfTrue="1" operator="between">
      <formula>1</formula>
      <formula>24</formula>
    </cfRule>
  </conditionalFormatting>
  <conditionalFormatting sqref="AA10">
    <cfRule type="cellIs" priority="7976" stopIfTrue="1" operator="between">
      <formula>1</formula>
      <formula>24</formula>
    </cfRule>
  </conditionalFormatting>
  <conditionalFormatting sqref="X11">
    <cfRule type="cellIs" priority="7975" stopIfTrue="1" operator="between">
      <formula>1</formula>
      <formula>24</formula>
    </cfRule>
  </conditionalFormatting>
  <conditionalFormatting sqref="AB11">
    <cfRule type="cellIs" priority="7974" stopIfTrue="1" operator="between">
      <formula>1</formula>
      <formula>24</formula>
    </cfRule>
  </conditionalFormatting>
  <conditionalFormatting sqref="Y11">
    <cfRule type="cellIs" priority="7973" stopIfTrue="1" operator="between">
      <formula>1</formula>
      <formula>24</formula>
    </cfRule>
  </conditionalFormatting>
  <conditionalFormatting sqref="AG4:AH4">
    <cfRule type="cellIs" priority="7972" stopIfTrue="1" operator="between">
      <formula>1</formula>
      <formula>24</formula>
    </cfRule>
  </conditionalFormatting>
  <conditionalFormatting sqref="AG5">
    <cfRule type="cellIs" priority="7971" stopIfTrue="1" operator="between">
      <formula>1</formula>
      <formula>24</formula>
    </cfRule>
  </conditionalFormatting>
  <conditionalFormatting sqref="AH5">
    <cfRule type="cellIs" priority="7970" stopIfTrue="1" operator="between">
      <formula>1</formula>
      <formula>24</formula>
    </cfRule>
  </conditionalFormatting>
  <conditionalFormatting sqref="AG7:AH7">
    <cfRule type="cellIs" priority="7969" stopIfTrue="1" operator="between">
      <formula>1</formula>
      <formula>24</formula>
    </cfRule>
  </conditionalFormatting>
  <conditionalFormatting sqref="AG6:AH6">
    <cfRule type="cellIs" priority="7968" stopIfTrue="1" operator="between">
      <formula>1</formula>
      <formula>24</formula>
    </cfRule>
  </conditionalFormatting>
  <conditionalFormatting sqref="AG8:AH8">
    <cfRule type="cellIs" priority="7967" stopIfTrue="1" operator="between">
      <formula>1</formula>
      <formula>24</formula>
    </cfRule>
  </conditionalFormatting>
  <conditionalFormatting sqref="AG9:AH9">
    <cfRule type="cellIs" priority="7966" stopIfTrue="1" operator="between">
      <formula>1</formula>
      <formula>24</formula>
    </cfRule>
  </conditionalFormatting>
  <conditionalFormatting sqref="AG10">
    <cfRule type="cellIs" priority="7965" stopIfTrue="1" operator="between">
      <formula>1</formula>
      <formula>24</formula>
    </cfRule>
  </conditionalFormatting>
  <conditionalFormatting sqref="AG10">
    <cfRule type="cellIs" priority="7964" stopIfTrue="1" operator="between">
      <formula>1</formula>
      <formula>24</formula>
    </cfRule>
  </conditionalFormatting>
  <conditionalFormatting sqref="AH10">
    <cfRule type="cellIs" priority="7963" stopIfTrue="1" operator="between">
      <formula>1</formula>
      <formula>24</formula>
    </cfRule>
  </conditionalFormatting>
  <conditionalFormatting sqref="AG11">
    <cfRule type="cellIs" priority="7962" stopIfTrue="1" operator="between">
      <formula>1</formula>
      <formula>24</formula>
    </cfRule>
  </conditionalFormatting>
  <conditionalFormatting sqref="AH11">
    <cfRule type="cellIs" priority="7961" stopIfTrue="1" operator="between">
      <formula>1</formula>
      <formula>24</formula>
    </cfRule>
  </conditionalFormatting>
  <conditionalFormatting sqref="AG12:AH12">
    <cfRule type="cellIs" priority="7960" stopIfTrue="1" operator="between">
      <formula>1</formula>
      <formula>24</formula>
    </cfRule>
  </conditionalFormatting>
  <conditionalFormatting sqref="AG12:AH12">
    <cfRule type="cellIs" priority="7959" stopIfTrue="1" operator="between">
      <formula>1</formula>
      <formula>24</formula>
    </cfRule>
  </conditionalFormatting>
  <conditionalFormatting sqref="K8">
    <cfRule type="cellIs" priority="7958" stopIfTrue="1" operator="between">
      <formula>1</formula>
      <formula>24</formula>
    </cfRule>
  </conditionalFormatting>
  <conditionalFormatting sqref="K7">
    <cfRule type="cellIs" priority="7957" stopIfTrue="1" operator="between">
      <formula>1</formula>
      <formula>24</formula>
    </cfRule>
  </conditionalFormatting>
  <conditionalFormatting sqref="U10">
    <cfRule type="cellIs" priority="7956" stopIfTrue="1" operator="between">
      <formula>1</formula>
      <formula>24</formula>
    </cfRule>
  </conditionalFormatting>
  <conditionalFormatting sqref="AB7">
    <cfRule type="cellIs" priority="7955" stopIfTrue="1" operator="between">
      <formula>1</formula>
      <formula>24</formula>
    </cfRule>
  </conditionalFormatting>
  <conditionalFormatting sqref="U7">
    <cfRule type="cellIs" priority="7954" stopIfTrue="1" operator="between">
      <formula>1</formula>
      <formula>24</formula>
    </cfRule>
  </conditionalFormatting>
  <conditionalFormatting sqref="AB8">
    <cfRule type="cellIs" priority="7953" stopIfTrue="1" operator="between">
      <formula>1</formula>
      <formula>24</formula>
    </cfRule>
  </conditionalFormatting>
  <conditionalFormatting sqref="AB9">
    <cfRule type="cellIs" priority="7952" stopIfTrue="1" operator="between">
      <formula>1</formula>
      <formula>24</formula>
    </cfRule>
  </conditionalFormatting>
  <conditionalFormatting sqref="AB10">
    <cfRule type="cellIs" priority="7951" stopIfTrue="1" operator="between">
      <formula>1</formula>
      <formula>24</formula>
    </cfRule>
  </conditionalFormatting>
  <conditionalFormatting sqref="AA10">
    <cfRule type="cellIs" priority="7950" stopIfTrue="1" operator="between">
      <formula>1</formula>
      <formula>24</formula>
    </cfRule>
  </conditionalFormatting>
  <conditionalFormatting sqref="X11">
    <cfRule type="cellIs" priority="7949" stopIfTrue="1" operator="between">
      <formula>1</formula>
      <formula>24</formula>
    </cfRule>
  </conditionalFormatting>
  <conditionalFormatting sqref="AB11">
    <cfRule type="cellIs" priority="7948" stopIfTrue="1" operator="between">
      <formula>1</formula>
      <formula>24</formula>
    </cfRule>
  </conditionalFormatting>
  <conditionalFormatting sqref="Y11">
    <cfRule type="cellIs" priority="7947" stopIfTrue="1" operator="between">
      <formula>1</formula>
      <formula>24</formula>
    </cfRule>
  </conditionalFormatting>
  <conditionalFormatting sqref="U9 U11">
    <cfRule type="cellIs" priority="7946" stopIfTrue="1" operator="between">
      <formula>1</formula>
      <formula>24</formula>
    </cfRule>
  </conditionalFormatting>
  <conditionalFormatting sqref="Y11:Z11">
    <cfRule type="cellIs" priority="7945" stopIfTrue="1" operator="between">
      <formula>1</formula>
      <formula>24</formula>
    </cfRule>
  </conditionalFormatting>
  <conditionalFormatting sqref="AB6">
    <cfRule type="cellIs" priority="7944" stopIfTrue="1" operator="between">
      <formula>1</formula>
      <formula>24</formula>
    </cfRule>
  </conditionalFormatting>
  <conditionalFormatting sqref="U6">
    <cfRule type="cellIs" priority="7943" stopIfTrue="1" operator="between">
      <formula>1</formula>
      <formula>24</formula>
    </cfRule>
  </conditionalFormatting>
  <conditionalFormatting sqref="AB7">
    <cfRule type="cellIs" priority="7942" stopIfTrue="1" operator="between">
      <formula>1</formula>
      <formula>24</formula>
    </cfRule>
  </conditionalFormatting>
  <conditionalFormatting sqref="AB8">
    <cfRule type="cellIs" priority="7941" stopIfTrue="1" operator="between">
      <formula>1</formula>
      <formula>24</formula>
    </cfRule>
  </conditionalFormatting>
  <conditionalFormatting sqref="AB9">
    <cfRule type="cellIs" priority="7940" stopIfTrue="1" operator="between">
      <formula>1</formula>
      <formula>24</formula>
    </cfRule>
  </conditionalFormatting>
  <conditionalFormatting sqref="AA9">
    <cfRule type="cellIs" priority="7939" stopIfTrue="1" operator="between">
      <formula>1</formula>
      <formula>24</formula>
    </cfRule>
  </conditionalFormatting>
  <conditionalFormatting sqref="X10">
    <cfRule type="cellIs" priority="7938" stopIfTrue="1" operator="between">
      <formula>1</formula>
      <formula>24</formula>
    </cfRule>
  </conditionalFormatting>
  <conditionalFormatting sqref="AB10">
    <cfRule type="cellIs" priority="7937" stopIfTrue="1" operator="between">
      <formula>1</formula>
      <formula>24</formula>
    </cfRule>
  </conditionalFormatting>
  <conditionalFormatting sqref="Y10">
    <cfRule type="cellIs" priority="7936" stopIfTrue="1" operator="between">
      <formula>1</formula>
      <formula>24</formula>
    </cfRule>
  </conditionalFormatting>
  <conditionalFormatting sqref="AG7:AH7">
    <cfRule type="cellIs" priority="7935" stopIfTrue="1" operator="between">
      <formula>1</formula>
      <formula>24</formula>
    </cfRule>
  </conditionalFormatting>
  <conditionalFormatting sqref="AG6:AH6">
    <cfRule type="cellIs" priority="7934" stopIfTrue="1" operator="between">
      <formula>1</formula>
      <formula>24</formula>
    </cfRule>
  </conditionalFormatting>
  <conditionalFormatting sqref="AG8:AH8">
    <cfRule type="cellIs" priority="7933" stopIfTrue="1" operator="between">
      <formula>1</formula>
      <formula>24</formula>
    </cfRule>
  </conditionalFormatting>
  <conditionalFormatting sqref="AG9:AH9">
    <cfRule type="cellIs" priority="7932" stopIfTrue="1" operator="between">
      <formula>1</formula>
      <formula>24</formula>
    </cfRule>
  </conditionalFormatting>
  <conditionalFormatting sqref="AG10">
    <cfRule type="cellIs" priority="7931" stopIfTrue="1" operator="between">
      <formula>1</formula>
      <formula>24</formula>
    </cfRule>
  </conditionalFormatting>
  <conditionalFormatting sqref="AG10">
    <cfRule type="cellIs" priority="7930" stopIfTrue="1" operator="between">
      <formula>1</formula>
      <formula>24</formula>
    </cfRule>
  </conditionalFormatting>
  <conditionalFormatting sqref="AH10">
    <cfRule type="cellIs" priority="7929" stopIfTrue="1" operator="between">
      <formula>1</formula>
      <formula>24</formula>
    </cfRule>
  </conditionalFormatting>
  <conditionalFormatting sqref="AG11">
    <cfRule type="cellIs" priority="7928" stopIfTrue="1" operator="between">
      <formula>1</formula>
      <formula>24</formula>
    </cfRule>
  </conditionalFormatting>
  <conditionalFormatting sqref="AH11">
    <cfRule type="cellIs" priority="7927" stopIfTrue="1" operator="between">
      <formula>1</formula>
      <formula>24</formula>
    </cfRule>
  </conditionalFormatting>
  <conditionalFormatting sqref="AG6:AH6">
    <cfRule type="cellIs" priority="7926" stopIfTrue="1" operator="between">
      <formula>1</formula>
      <formula>24</formula>
    </cfRule>
  </conditionalFormatting>
  <conditionalFormatting sqref="AG7:AH7">
    <cfRule type="cellIs" priority="7925" stopIfTrue="1" operator="between">
      <formula>1</formula>
      <formula>24</formula>
    </cfRule>
  </conditionalFormatting>
  <conditionalFormatting sqref="AG8:AH8">
    <cfRule type="cellIs" priority="7924" stopIfTrue="1" operator="between">
      <formula>1</formula>
      <formula>24</formula>
    </cfRule>
  </conditionalFormatting>
  <conditionalFormatting sqref="AG9">
    <cfRule type="cellIs" priority="7923" stopIfTrue="1" operator="between">
      <formula>1</formula>
      <formula>24</formula>
    </cfRule>
  </conditionalFormatting>
  <conditionalFormatting sqref="AG9">
    <cfRule type="cellIs" priority="7922" stopIfTrue="1" operator="between">
      <formula>1</formula>
      <formula>24</formula>
    </cfRule>
  </conditionalFormatting>
  <conditionalFormatting sqref="AH9">
    <cfRule type="cellIs" priority="7921" stopIfTrue="1" operator="between">
      <formula>1</formula>
      <formula>24</formula>
    </cfRule>
  </conditionalFormatting>
  <conditionalFormatting sqref="AG10">
    <cfRule type="cellIs" priority="7920" stopIfTrue="1" operator="between">
      <formula>1</formula>
      <formula>24</formula>
    </cfRule>
  </conditionalFormatting>
  <conditionalFormatting sqref="AH10">
    <cfRule type="cellIs" priority="7919" stopIfTrue="1" operator="between">
      <formula>1</formula>
      <formula>24</formula>
    </cfRule>
  </conditionalFormatting>
  <conditionalFormatting sqref="AG11:AH11">
    <cfRule type="cellIs" priority="7918" stopIfTrue="1" operator="between">
      <formula>1</formula>
      <formula>24</formula>
    </cfRule>
  </conditionalFormatting>
  <conditionalFormatting sqref="AG11:AH11">
    <cfRule type="cellIs" priority="7917" stopIfTrue="1" operator="between">
      <formula>1</formula>
      <formula>24</formula>
    </cfRule>
  </conditionalFormatting>
  <conditionalFormatting sqref="Z12:AA12">
    <cfRule type="cellIs" priority="7916" stopIfTrue="1" operator="between">
      <formula>1</formula>
      <formula>24</formula>
    </cfRule>
  </conditionalFormatting>
  <conditionalFormatting sqref="AB12">
    <cfRule type="cellIs" priority="7915" stopIfTrue="1" operator="between">
      <formula>1</formula>
      <formula>24</formula>
    </cfRule>
  </conditionalFormatting>
  <conditionalFormatting sqref="Y12">
    <cfRule type="cellIs" priority="7914" stopIfTrue="1" operator="between">
      <formula>1</formula>
      <formula>24</formula>
    </cfRule>
  </conditionalFormatting>
  <conditionalFormatting sqref="X3:X17">
    <cfRule type="cellIs" priority="7913" stopIfTrue="1" operator="between">
      <formula>1</formula>
      <formula>24</formula>
    </cfRule>
  </conditionalFormatting>
  <conditionalFormatting sqref="AB3:AB18">
    <cfRule type="cellIs" priority="7912" stopIfTrue="1" operator="between">
      <formula>1</formula>
      <formula>24</formula>
    </cfRule>
  </conditionalFormatting>
  <conditionalFormatting sqref="V12">
    <cfRule type="cellIs" priority="7911" stopIfTrue="1" operator="between">
      <formula>1</formula>
      <formula>24</formula>
    </cfRule>
  </conditionalFormatting>
  <conditionalFormatting sqref="V12">
    <cfRule type="cellIs" priority="7910" stopIfTrue="1" operator="between">
      <formula>1</formula>
      <formula>24</formula>
    </cfRule>
  </conditionalFormatting>
  <conditionalFormatting sqref="R4:AD11">
    <cfRule type="cellIs" priority="7909" stopIfTrue="1" operator="between">
      <formula>1</formula>
      <formula>24</formula>
    </cfRule>
  </conditionalFormatting>
  <conditionalFormatting sqref="R4:R11">
    <cfRule type="cellIs" priority="7908" stopIfTrue="1" operator="between">
      <formula>1</formula>
      <formula>24</formula>
    </cfRule>
  </conditionalFormatting>
  <conditionalFormatting sqref="S4:S11">
    <cfRule type="cellIs" priority="7907" stopIfTrue="1" operator="between">
      <formula>1</formula>
      <formula>24</formula>
    </cfRule>
  </conditionalFormatting>
  <conditionalFormatting sqref="T4:T11">
    <cfRule type="cellIs" priority="7906" stopIfTrue="1" operator="between">
      <formula>1</formula>
      <formula>24</formula>
    </cfRule>
  </conditionalFormatting>
  <conditionalFormatting sqref="U10">
    <cfRule type="cellIs" priority="7905" stopIfTrue="1" operator="between">
      <formula>1</formula>
      <formula>24</formula>
    </cfRule>
  </conditionalFormatting>
  <conditionalFormatting sqref="V4:W11">
    <cfRule type="cellIs" priority="7904" stopIfTrue="1" operator="between">
      <formula>1</formula>
      <formula>24</formula>
    </cfRule>
  </conditionalFormatting>
  <conditionalFormatting sqref="X4:X10">
    <cfRule type="cellIs" priority="7903" stopIfTrue="1" operator="between">
      <formula>1</formula>
      <formula>24</formula>
    </cfRule>
  </conditionalFormatting>
  <conditionalFormatting sqref="Y4:AA10">
    <cfRule type="cellIs" priority="7902" stopIfTrue="1" operator="between">
      <formula>1</formula>
      <formula>24</formula>
    </cfRule>
  </conditionalFormatting>
  <conditionalFormatting sqref="AB4:AB10">
    <cfRule type="cellIs" priority="7901" stopIfTrue="1" operator="between">
      <formula>1</formula>
      <formula>24</formula>
    </cfRule>
  </conditionalFormatting>
  <conditionalFormatting sqref="AC4:AC11">
    <cfRule type="cellIs" priority="7900" stopIfTrue="1" operator="between">
      <formula>1</formula>
      <formula>24</formula>
    </cfRule>
  </conditionalFormatting>
  <conditionalFormatting sqref="AD4:AD11">
    <cfRule type="cellIs" priority="7899" stopIfTrue="1" operator="between">
      <formula>1</formula>
      <formula>24</formula>
    </cfRule>
  </conditionalFormatting>
  <conditionalFormatting sqref="AE4:AE11">
    <cfRule type="cellIs" priority="7898" stopIfTrue="1" operator="between">
      <formula>1</formula>
      <formula>24</formula>
    </cfRule>
  </conditionalFormatting>
  <conditionalFormatting sqref="AB7">
    <cfRule type="cellIs" priority="7897" stopIfTrue="1" operator="between">
      <formula>1</formula>
      <formula>24</formula>
    </cfRule>
  </conditionalFormatting>
  <conditionalFormatting sqref="U7">
    <cfRule type="cellIs" priority="7896" stopIfTrue="1" operator="between">
      <formula>1</formula>
      <formula>24</formula>
    </cfRule>
  </conditionalFormatting>
  <conditionalFormatting sqref="Y4:Y11">
    <cfRule type="cellIs" priority="7895" stopIfTrue="1" operator="between">
      <formula>1</formula>
      <formula>24</formula>
    </cfRule>
  </conditionalFormatting>
  <conditionalFormatting sqref="AB8">
    <cfRule type="cellIs" priority="7894" stopIfTrue="1" operator="between">
      <formula>1</formula>
      <formula>24</formula>
    </cfRule>
  </conditionalFormatting>
  <conditionalFormatting sqref="AB9">
    <cfRule type="cellIs" priority="7893" stopIfTrue="1" operator="between">
      <formula>1</formula>
      <formula>24</formula>
    </cfRule>
  </conditionalFormatting>
  <conditionalFormatting sqref="AB10">
    <cfRule type="cellIs" priority="7892" stopIfTrue="1" operator="between">
      <formula>1</formula>
      <formula>24</formula>
    </cfRule>
  </conditionalFormatting>
  <conditionalFormatting sqref="AA10">
    <cfRule type="cellIs" priority="7891" stopIfTrue="1" operator="between">
      <formula>1</formula>
      <formula>24</formula>
    </cfRule>
  </conditionalFormatting>
  <conditionalFormatting sqref="X11">
    <cfRule type="cellIs" priority="7890" stopIfTrue="1" operator="between">
      <formula>1</formula>
      <formula>24</formula>
    </cfRule>
  </conditionalFormatting>
  <conditionalFormatting sqref="AB11">
    <cfRule type="cellIs" priority="7889" stopIfTrue="1" operator="between">
      <formula>1</formula>
      <formula>24</formula>
    </cfRule>
  </conditionalFormatting>
  <conditionalFormatting sqref="Y11">
    <cfRule type="cellIs" priority="7888" stopIfTrue="1" operator="between">
      <formula>1</formula>
      <formula>24</formula>
    </cfRule>
  </conditionalFormatting>
  <conditionalFormatting sqref="U9 U11">
    <cfRule type="cellIs" priority="7887" stopIfTrue="1" operator="between">
      <formula>1</formula>
      <formula>24</formula>
    </cfRule>
  </conditionalFormatting>
  <conditionalFormatting sqref="Y11:Z11">
    <cfRule type="cellIs" priority="7886" stopIfTrue="1" operator="between">
      <formula>1</formula>
      <formula>24</formula>
    </cfRule>
  </conditionalFormatting>
  <conditionalFormatting sqref="AB6">
    <cfRule type="cellIs" priority="7885" stopIfTrue="1" operator="between">
      <formula>1</formula>
      <formula>24</formula>
    </cfRule>
  </conditionalFormatting>
  <conditionalFormatting sqref="U6">
    <cfRule type="cellIs" priority="7884" stopIfTrue="1" operator="between">
      <formula>1</formula>
      <formula>24</formula>
    </cfRule>
  </conditionalFormatting>
  <conditionalFormatting sqref="AB7">
    <cfRule type="cellIs" priority="7883" stopIfTrue="1" operator="between">
      <formula>1</formula>
      <formula>24</formula>
    </cfRule>
  </conditionalFormatting>
  <conditionalFormatting sqref="AB8">
    <cfRule type="cellIs" priority="7882" stopIfTrue="1" operator="between">
      <formula>1</formula>
      <formula>24</formula>
    </cfRule>
  </conditionalFormatting>
  <conditionalFormatting sqref="AB9">
    <cfRule type="cellIs" priority="7881" stopIfTrue="1" operator="between">
      <formula>1</formula>
      <formula>24</formula>
    </cfRule>
  </conditionalFormatting>
  <conditionalFormatting sqref="AA9">
    <cfRule type="cellIs" priority="7880" stopIfTrue="1" operator="between">
      <formula>1</formula>
      <formula>24</formula>
    </cfRule>
  </conditionalFormatting>
  <conditionalFormatting sqref="X10">
    <cfRule type="cellIs" priority="7879" stopIfTrue="1" operator="between">
      <formula>1</formula>
      <formula>24</formula>
    </cfRule>
  </conditionalFormatting>
  <conditionalFormatting sqref="AB10">
    <cfRule type="cellIs" priority="7878" stopIfTrue="1" operator="between">
      <formula>1</formula>
      <formula>24</formula>
    </cfRule>
  </conditionalFormatting>
  <conditionalFormatting sqref="Y10">
    <cfRule type="cellIs" priority="7877" stopIfTrue="1" operator="between">
      <formula>1</formula>
      <formula>24</formula>
    </cfRule>
  </conditionalFormatting>
  <conditionalFormatting sqref="AD12">
    <cfRule type="cellIs" priority="7876" stopIfTrue="1" operator="between">
      <formula>1</formula>
      <formula>24</formula>
    </cfRule>
  </conditionalFormatting>
  <conditionalFormatting sqref="AD12">
    <cfRule type="cellIs" priority="7875" stopIfTrue="1" operator="between">
      <formula>1</formula>
      <formula>24</formula>
    </cfRule>
  </conditionalFormatting>
  <conditionalFormatting sqref="R13">
    <cfRule type="cellIs" priority="7874" stopIfTrue="1" operator="between">
      <formula>1</formula>
      <formula>24</formula>
    </cfRule>
  </conditionalFormatting>
  <conditionalFormatting sqref="R13">
    <cfRule type="cellIs" priority="7873" stopIfTrue="1" operator="between">
      <formula>1</formula>
      <formula>24</formula>
    </cfRule>
  </conditionalFormatting>
  <conditionalFormatting sqref="R13">
    <cfRule type="cellIs" priority="7872" stopIfTrue="1" operator="between">
      <formula>1</formula>
      <formula>24</formula>
    </cfRule>
  </conditionalFormatting>
  <conditionalFormatting sqref="R13">
    <cfRule type="cellIs" priority="7871" stopIfTrue="1" operator="between">
      <formula>1</formula>
      <formula>24</formula>
    </cfRule>
  </conditionalFormatting>
  <conditionalFormatting sqref="S13:AE13">
    <cfRule type="cellIs" priority="7870" stopIfTrue="1" operator="between">
      <formula>1</formula>
      <formula>24</formula>
    </cfRule>
  </conditionalFormatting>
  <conditionalFormatting sqref="AE13 X13 AB13">
    <cfRule type="cellIs" priority="7869" stopIfTrue="1" operator="between">
      <formula>1</formula>
      <formula>24</formula>
    </cfRule>
  </conditionalFormatting>
  <conditionalFormatting sqref="U13:W13">
    <cfRule type="cellIs" priority="7868" stopIfTrue="1" operator="between">
      <formula>1</formula>
      <formula>24</formula>
    </cfRule>
  </conditionalFormatting>
  <conditionalFormatting sqref="AC13">
    <cfRule type="cellIs" priority="7867" stopIfTrue="1" operator="between">
      <formula>1</formula>
      <formula>24</formula>
    </cfRule>
  </conditionalFormatting>
  <conditionalFormatting sqref="AD13">
    <cfRule type="cellIs" priority="7866" stopIfTrue="1" operator="between">
      <formula>1</formula>
      <formula>24</formula>
    </cfRule>
  </conditionalFormatting>
  <conditionalFormatting sqref="AD13">
    <cfRule type="cellIs" priority="7865" stopIfTrue="1" operator="between">
      <formula>1</formula>
      <formula>24</formula>
    </cfRule>
  </conditionalFormatting>
  <conditionalFormatting sqref="AE13">
    <cfRule type="cellIs" priority="7864" stopIfTrue="1" operator="between">
      <formula>1</formula>
      <formula>24</formula>
    </cfRule>
  </conditionalFormatting>
  <conditionalFormatting sqref="X13">
    <cfRule type="cellIs" priority="7863" stopIfTrue="1" operator="between">
      <formula>1</formula>
      <formula>24</formula>
    </cfRule>
  </conditionalFormatting>
  <conditionalFormatting sqref="X13">
    <cfRule type="cellIs" priority="7862" stopIfTrue="1" operator="between">
      <formula>1</formula>
      <formula>24</formula>
    </cfRule>
  </conditionalFormatting>
  <conditionalFormatting sqref="X13">
    <cfRule type="cellIs" priority="7861" stopIfTrue="1" operator="between">
      <formula>1</formula>
      <formula>24</formula>
    </cfRule>
  </conditionalFormatting>
  <conditionalFormatting sqref="X13">
    <cfRule type="cellIs" priority="7860" stopIfTrue="1" operator="between">
      <formula>1</formula>
      <formula>24</formula>
    </cfRule>
  </conditionalFormatting>
  <conditionalFormatting sqref="X13">
    <cfRule type="cellIs" priority="7859" stopIfTrue="1" operator="between">
      <formula>1</formula>
      <formula>24</formula>
    </cfRule>
  </conditionalFormatting>
  <conditionalFormatting sqref="X13">
    <cfRule type="cellIs" priority="7858" stopIfTrue="1" operator="between">
      <formula>1</formula>
      <formula>24</formula>
    </cfRule>
  </conditionalFormatting>
  <conditionalFormatting sqref="X13">
    <cfRule type="cellIs" priority="7857" stopIfTrue="1" operator="between">
      <formula>1</formula>
      <formula>24</formula>
    </cfRule>
  </conditionalFormatting>
  <conditionalFormatting sqref="X13">
    <cfRule type="cellIs" priority="7856" stopIfTrue="1" operator="between">
      <formula>1</formula>
      <formula>24</formula>
    </cfRule>
  </conditionalFormatting>
  <conditionalFormatting sqref="X13">
    <cfRule type="cellIs" priority="7855" stopIfTrue="1" operator="between">
      <formula>1</formula>
      <formula>24</formula>
    </cfRule>
  </conditionalFormatting>
  <conditionalFormatting sqref="X13">
    <cfRule type="cellIs" priority="7854" stopIfTrue="1" operator="between">
      <formula>1</formula>
      <formula>24</formula>
    </cfRule>
  </conditionalFormatting>
  <conditionalFormatting sqref="X13">
    <cfRule type="cellIs" priority="7853" stopIfTrue="1" operator="between">
      <formula>1</formula>
      <formula>24</formula>
    </cfRule>
  </conditionalFormatting>
  <conditionalFormatting sqref="X13">
    <cfRule type="cellIs" priority="7852" stopIfTrue="1" operator="between">
      <formula>1</formula>
      <formula>24</formula>
    </cfRule>
  </conditionalFormatting>
  <conditionalFormatting sqref="X13">
    <cfRule type="cellIs" priority="7851" stopIfTrue="1" operator="between">
      <formula>1</formula>
      <formula>24</formula>
    </cfRule>
  </conditionalFormatting>
  <conditionalFormatting sqref="X13">
    <cfRule type="cellIs" priority="7850" stopIfTrue="1" operator="between">
      <formula>1</formula>
      <formula>24</formula>
    </cfRule>
  </conditionalFormatting>
  <conditionalFormatting sqref="AB13">
    <cfRule type="cellIs" priority="7849" stopIfTrue="1" operator="between">
      <formula>1</formula>
      <formula>24</formula>
    </cfRule>
  </conditionalFormatting>
  <conditionalFormatting sqref="AB13">
    <cfRule type="cellIs" priority="7848" stopIfTrue="1" operator="between">
      <formula>1</formula>
      <formula>24</formula>
    </cfRule>
  </conditionalFormatting>
  <conditionalFormatting sqref="AB13">
    <cfRule type="cellIs" priority="7847" stopIfTrue="1" operator="between">
      <formula>1</formula>
      <formula>24</formula>
    </cfRule>
  </conditionalFormatting>
  <conditionalFormatting sqref="AB13">
    <cfRule type="cellIs" priority="7846" stopIfTrue="1" operator="between">
      <formula>1</formula>
      <formula>24</formula>
    </cfRule>
  </conditionalFormatting>
  <conditionalFormatting sqref="AB13">
    <cfRule type="cellIs" priority="7845" stopIfTrue="1" operator="between">
      <formula>1</formula>
      <formula>24</formula>
    </cfRule>
  </conditionalFormatting>
  <conditionalFormatting sqref="AB13">
    <cfRule type="cellIs" priority="7844" stopIfTrue="1" operator="between">
      <formula>1</formula>
      <formula>24</formula>
    </cfRule>
  </conditionalFormatting>
  <conditionalFormatting sqref="AB13">
    <cfRule type="cellIs" priority="7843" stopIfTrue="1" operator="between">
      <formula>1</formula>
      <formula>24</formula>
    </cfRule>
  </conditionalFormatting>
  <conditionalFormatting sqref="AB13">
    <cfRule type="cellIs" priority="7842" stopIfTrue="1" operator="between">
      <formula>1</formula>
      <formula>24</formula>
    </cfRule>
  </conditionalFormatting>
  <conditionalFormatting sqref="AB13">
    <cfRule type="cellIs" priority="7841" stopIfTrue="1" operator="between">
      <formula>1</formula>
      <formula>24</formula>
    </cfRule>
  </conditionalFormatting>
  <conditionalFormatting sqref="AB13">
    <cfRule type="cellIs" priority="7840" stopIfTrue="1" operator="between">
      <formula>1</formula>
      <formula>24</formula>
    </cfRule>
  </conditionalFormatting>
  <conditionalFormatting sqref="AB13">
    <cfRule type="cellIs" priority="7839" stopIfTrue="1" operator="between">
      <formula>1</formula>
      <formula>24</formula>
    </cfRule>
  </conditionalFormatting>
  <conditionalFormatting sqref="AB13">
    <cfRule type="cellIs" priority="7838" stopIfTrue="1" operator="between">
      <formula>1</formula>
      <formula>24</formula>
    </cfRule>
  </conditionalFormatting>
  <conditionalFormatting sqref="AB13">
    <cfRule type="cellIs" priority="7837" stopIfTrue="1" operator="between">
      <formula>1</formula>
      <formula>24</formula>
    </cfRule>
  </conditionalFormatting>
  <conditionalFormatting sqref="AB13">
    <cfRule type="cellIs" priority="7836" stopIfTrue="1" operator="between">
      <formula>1</formula>
      <formula>24</formula>
    </cfRule>
  </conditionalFormatting>
  <conditionalFormatting sqref="X13">
    <cfRule type="cellIs" priority="7835" stopIfTrue="1" operator="between">
      <formula>1</formula>
      <formula>24</formula>
    </cfRule>
  </conditionalFormatting>
  <conditionalFormatting sqref="X13">
    <cfRule type="cellIs" priority="7834" stopIfTrue="1" operator="between">
      <formula>1</formula>
      <formula>24</formula>
    </cfRule>
  </conditionalFormatting>
  <conditionalFormatting sqref="X13">
    <cfRule type="cellIs" priority="7833" stopIfTrue="1" operator="between">
      <formula>1</formula>
      <formula>24</formula>
    </cfRule>
  </conditionalFormatting>
  <conditionalFormatting sqref="X13">
    <cfRule type="cellIs" priority="7832" stopIfTrue="1" operator="between">
      <formula>1</formula>
      <formula>24</formula>
    </cfRule>
  </conditionalFormatting>
  <conditionalFormatting sqref="X13">
    <cfRule type="cellIs" priority="7831" stopIfTrue="1" operator="between">
      <formula>1</formula>
      <formula>24</formula>
    </cfRule>
  </conditionalFormatting>
  <conditionalFormatting sqref="X13">
    <cfRule type="cellIs" priority="7830" stopIfTrue="1" operator="between">
      <formula>1</formula>
      <formula>24</formula>
    </cfRule>
  </conditionalFormatting>
  <conditionalFormatting sqref="X13">
    <cfRule type="cellIs" priority="7829" stopIfTrue="1" operator="between">
      <formula>1</formula>
      <formula>24</formula>
    </cfRule>
  </conditionalFormatting>
  <conditionalFormatting sqref="X13">
    <cfRule type="cellIs" priority="7828" stopIfTrue="1" operator="between">
      <formula>1</formula>
      <formula>24</formula>
    </cfRule>
  </conditionalFormatting>
  <conditionalFormatting sqref="X13">
    <cfRule type="cellIs" priority="7827" stopIfTrue="1" operator="between">
      <formula>1</formula>
      <formula>24</formula>
    </cfRule>
  </conditionalFormatting>
  <conditionalFormatting sqref="X13">
    <cfRule type="cellIs" priority="7826" stopIfTrue="1" operator="between">
      <formula>1</formula>
      <formula>24</formula>
    </cfRule>
  </conditionalFormatting>
  <conditionalFormatting sqref="X13">
    <cfRule type="cellIs" priority="7825" stopIfTrue="1" operator="between">
      <formula>1</formula>
      <formula>24</formula>
    </cfRule>
  </conditionalFormatting>
  <conditionalFormatting sqref="X13">
    <cfRule type="cellIs" priority="7824" stopIfTrue="1" operator="between">
      <formula>1</formula>
      <formula>24</formula>
    </cfRule>
  </conditionalFormatting>
  <conditionalFormatting sqref="X13">
    <cfRule type="cellIs" priority="7823" stopIfTrue="1" operator="between">
      <formula>1</formula>
      <formula>24</formula>
    </cfRule>
  </conditionalFormatting>
  <conditionalFormatting sqref="X13">
    <cfRule type="cellIs" priority="7822" stopIfTrue="1" operator="between">
      <formula>1</formula>
      <formula>24</formula>
    </cfRule>
  </conditionalFormatting>
  <conditionalFormatting sqref="AB13">
    <cfRule type="cellIs" priority="7821" stopIfTrue="1" operator="between">
      <formula>1</formula>
      <formula>24</formula>
    </cfRule>
  </conditionalFormatting>
  <conditionalFormatting sqref="AB13">
    <cfRule type="cellIs" priority="7820" stopIfTrue="1" operator="between">
      <formula>1</formula>
      <formula>24</formula>
    </cfRule>
  </conditionalFormatting>
  <conditionalFormatting sqref="AB13">
    <cfRule type="cellIs" priority="7819" stopIfTrue="1" operator="between">
      <formula>1</formula>
      <formula>24</formula>
    </cfRule>
  </conditionalFormatting>
  <conditionalFormatting sqref="AB13">
    <cfRule type="cellIs" priority="7818" stopIfTrue="1" operator="between">
      <formula>1</formula>
      <formula>24</formula>
    </cfRule>
  </conditionalFormatting>
  <conditionalFormatting sqref="AB13">
    <cfRule type="cellIs" priority="7817" stopIfTrue="1" operator="between">
      <formula>1</formula>
      <formula>24</formula>
    </cfRule>
  </conditionalFormatting>
  <conditionalFormatting sqref="AB13">
    <cfRule type="cellIs" priority="7816" stopIfTrue="1" operator="between">
      <formula>1</formula>
      <formula>24</formula>
    </cfRule>
  </conditionalFormatting>
  <conditionalFormatting sqref="AB13">
    <cfRule type="cellIs" priority="7815" stopIfTrue="1" operator="between">
      <formula>1</formula>
      <formula>24</formula>
    </cfRule>
  </conditionalFormatting>
  <conditionalFormatting sqref="AB13">
    <cfRule type="cellIs" priority="7814" stopIfTrue="1" operator="between">
      <formula>1</formula>
      <formula>24</formula>
    </cfRule>
  </conditionalFormatting>
  <conditionalFormatting sqref="AB13">
    <cfRule type="cellIs" priority="7813" stopIfTrue="1" operator="between">
      <formula>1</formula>
      <formula>24</formula>
    </cfRule>
  </conditionalFormatting>
  <conditionalFormatting sqref="AB13">
    <cfRule type="cellIs" priority="7812" stopIfTrue="1" operator="between">
      <formula>1</formula>
      <formula>24</formula>
    </cfRule>
  </conditionalFormatting>
  <conditionalFormatting sqref="AB13">
    <cfRule type="cellIs" priority="7811" stopIfTrue="1" operator="between">
      <formula>1</formula>
      <formula>24</formula>
    </cfRule>
  </conditionalFormatting>
  <conditionalFormatting sqref="AB13">
    <cfRule type="cellIs" priority="7810" stopIfTrue="1" operator="between">
      <formula>1</formula>
      <formula>24</formula>
    </cfRule>
  </conditionalFormatting>
  <conditionalFormatting sqref="AB13">
    <cfRule type="cellIs" priority="7809" stopIfTrue="1" operator="between">
      <formula>1</formula>
      <formula>24</formula>
    </cfRule>
  </conditionalFormatting>
  <conditionalFormatting sqref="AB13">
    <cfRule type="cellIs" priority="7808" stopIfTrue="1" operator="between">
      <formula>1</formula>
      <formula>24</formula>
    </cfRule>
  </conditionalFormatting>
  <conditionalFormatting sqref="AC13">
    <cfRule type="cellIs" priority="7807" stopIfTrue="1" operator="between">
      <formula>1</formula>
      <formula>24</formula>
    </cfRule>
  </conditionalFormatting>
  <conditionalFormatting sqref="AC13">
    <cfRule type="cellIs" priority="7806" stopIfTrue="1" operator="between">
      <formula>1</formula>
      <formula>24</formula>
    </cfRule>
  </conditionalFormatting>
  <conditionalFormatting sqref="X13">
    <cfRule type="cellIs" priority="7805" stopIfTrue="1" operator="between">
      <formula>1</formula>
      <formula>24</formula>
    </cfRule>
  </conditionalFormatting>
  <conditionalFormatting sqref="X13">
    <cfRule type="cellIs" priority="7804" stopIfTrue="1" operator="between">
      <formula>1</formula>
      <formula>24</formula>
    </cfRule>
  </conditionalFormatting>
  <conditionalFormatting sqref="X13">
    <cfRule type="cellIs" priority="7803" stopIfTrue="1" operator="between">
      <formula>1</formula>
      <formula>24</formula>
    </cfRule>
  </conditionalFormatting>
  <conditionalFormatting sqref="X13">
    <cfRule type="cellIs" priority="7802" stopIfTrue="1" operator="between">
      <formula>1</formula>
      <formula>24</formula>
    </cfRule>
  </conditionalFormatting>
  <conditionalFormatting sqref="X13">
    <cfRule type="cellIs" priority="7801" stopIfTrue="1" operator="between">
      <formula>1</formula>
      <formula>24</formula>
    </cfRule>
  </conditionalFormatting>
  <conditionalFormatting sqref="X13">
    <cfRule type="cellIs" priority="7800" stopIfTrue="1" operator="between">
      <formula>1</formula>
      <formula>24</formula>
    </cfRule>
  </conditionalFormatting>
  <conditionalFormatting sqref="X13">
    <cfRule type="cellIs" priority="7799" stopIfTrue="1" operator="between">
      <formula>1</formula>
      <formula>24</formula>
    </cfRule>
  </conditionalFormatting>
  <conditionalFormatting sqref="X13">
    <cfRule type="cellIs" priority="7798" stopIfTrue="1" operator="between">
      <formula>1</formula>
      <formula>24</formula>
    </cfRule>
  </conditionalFormatting>
  <conditionalFormatting sqref="X13">
    <cfRule type="cellIs" priority="7797" stopIfTrue="1" operator="between">
      <formula>1</formula>
      <formula>24</formula>
    </cfRule>
  </conditionalFormatting>
  <conditionalFormatting sqref="X13">
    <cfRule type="cellIs" priority="7796" stopIfTrue="1" operator="between">
      <formula>1</formula>
      <formula>24</formula>
    </cfRule>
  </conditionalFormatting>
  <conditionalFormatting sqref="X13">
    <cfRule type="cellIs" priority="7795" stopIfTrue="1" operator="between">
      <formula>1</formula>
      <formula>24</formula>
    </cfRule>
  </conditionalFormatting>
  <conditionalFormatting sqref="X13">
    <cfRule type="cellIs" priority="7794" stopIfTrue="1" operator="between">
      <formula>1</formula>
      <formula>24</formula>
    </cfRule>
  </conditionalFormatting>
  <conditionalFormatting sqref="X13">
    <cfRule type="cellIs" priority="7793" stopIfTrue="1" operator="between">
      <formula>1</formula>
      <formula>24</formula>
    </cfRule>
  </conditionalFormatting>
  <conditionalFormatting sqref="X13">
    <cfRule type="cellIs" priority="7792" stopIfTrue="1" operator="between">
      <formula>1</formula>
      <formula>24</formula>
    </cfRule>
  </conditionalFormatting>
  <conditionalFormatting sqref="AB13">
    <cfRule type="cellIs" priority="7791" stopIfTrue="1" operator="between">
      <formula>1</formula>
      <formula>24</formula>
    </cfRule>
  </conditionalFormatting>
  <conditionalFormatting sqref="AB13">
    <cfRule type="cellIs" priority="7790" stopIfTrue="1" operator="between">
      <formula>1</formula>
      <formula>24</formula>
    </cfRule>
  </conditionalFormatting>
  <conditionalFormatting sqref="AB13">
    <cfRule type="cellIs" priority="7789" stopIfTrue="1" operator="between">
      <formula>1</formula>
      <formula>24</formula>
    </cfRule>
  </conditionalFormatting>
  <conditionalFormatting sqref="AB13">
    <cfRule type="cellIs" priority="7788" stopIfTrue="1" operator="between">
      <formula>1</formula>
      <formula>24</formula>
    </cfRule>
  </conditionalFormatting>
  <conditionalFormatting sqref="AB13">
    <cfRule type="cellIs" priority="7787" stopIfTrue="1" operator="between">
      <formula>1</formula>
      <formula>24</formula>
    </cfRule>
  </conditionalFormatting>
  <conditionalFormatting sqref="AB13">
    <cfRule type="cellIs" priority="7786" stopIfTrue="1" operator="between">
      <formula>1</formula>
      <formula>24</formula>
    </cfRule>
  </conditionalFormatting>
  <conditionalFormatting sqref="AB13">
    <cfRule type="cellIs" priority="7785" stopIfTrue="1" operator="between">
      <formula>1</formula>
      <formula>24</formula>
    </cfRule>
  </conditionalFormatting>
  <conditionalFormatting sqref="AB13">
    <cfRule type="cellIs" priority="7784" stopIfTrue="1" operator="between">
      <formula>1</formula>
      <formula>24</formula>
    </cfRule>
  </conditionalFormatting>
  <conditionalFormatting sqref="AB13">
    <cfRule type="cellIs" priority="7783" stopIfTrue="1" operator="between">
      <formula>1</formula>
      <formula>24</formula>
    </cfRule>
  </conditionalFormatting>
  <conditionalFormatting sqref="AB13">
    <cfRule type="cellIs" priority="7782" stopIfTrue="1" operator="between">
      <formula>1</formula>
      <formula>24</formula>
    </cfRule>
  </conditionalFormatting>
  <conditionalFormatting sqref="AB13">
    <cfRule type="cellIs" priority="7781" stopIfTrue="1" operator="between">
      <formula>1</formula>
      <formula>24</formula>
    </cfRule>
  </conditionalFormatting>
  <conditionalFormatting sqref="AB13">
    <cfRule type="cellIs" priority="7780" stopIfTrue="1" operator="between">
      <formula>1</formula>
      <formula>24</formula>
    </cfRule>
  </conditionalFormatting>
  <conditionalFormatting sqref="AB13">
    <cfRule type="cellIs" priority="7779" stopIfTrue="1" operator="between">
      <formula>1</formula>
      <formula>24</formula>
    </cfRule>
  </conditionalFormatting>
  <conditionalFormatting sqref="AB13">
    <cfRule type="cellIs" priority="7778" stopIfTrue="1" operator="between">
      <formula>1</formula>
      <formula>24</formula>
    </cfRule>
  </conditionalFormatting>
  <conditionalFormatting sqref="X13 AB13">
    <cfRule type="cellIs" priority="7777" stopIfTrue="1" operator="between">
      <formula>1</formula>
      <formula>24</formula>
    </cfRule>
  </conditionalFormatting>
  <conditionalFormatting sqref="AC13">
    <cfRule type="cellIs" priority="7776" stopIfTrue="1" operator="between">
      <formula>1</formula>
      <formula>24</formula>
    </cfRule>
  </conditionalFormatting>
  <conditionalFormatting sqref="AD13">
    <cfRule type="cellIs" priority="7775" stopIfTrue="1" operator="between">
      <formula>1</formula>
      <formula>24</formula>
    </cfRule>
  </conditionalFormatting>
  <conditionalFormatting sqref="AD13">
    <cfRule type="cellIs" priority="7774" stopIfTrue="1" operator="between">
      <formula>1</formula>
      <formula>24</formula>
    </cfRule>
  </conditionalFormatting>
  <conditionalFormatting sqref="X13">
    <cfRule type="cellIs" priority="7773" stopIfTrue="1" operator="between">
      <formula>1</formula>
      <formula>24</formula>
    </cfRule>
  </conditionalFormatting>
  <conditionalFormatting sqref="X13">
    <cfRule type="cellIs" priority="7772" stopIfTrue="1" operator="between">
      <formula>1</formula>
      <formula>24</formula>
    </cfRule>
  </conditionalFormatting>
  <conditionalFormatting sqref="X13">
    <cfRule type="cellIs" priority="7771" stopIfTrue="1" operator="between">
      <formula>1</formula>
      <formula>24</formula>
    </cfRule>
  </conditionalFormatting>
  <conditionalFormatting sqref="X13">
    <cfRule type="cellIs" priority="7770" stopIfTrue="1" operator="between">
      <formula>1</formula>
      <formula>24</formula>
    </cfRule>
  </conditionalFormatting>
  <conditionalFormatting sqref="X13">
    <cfRule type="cellIs" priority="7769" stopIfTrue="1" operator="between">
      <formula>1</formula>
      <formula>24</formula>
    </cfRule>
  </conditionalFormatting>
  <conditionalFormatting sqref="X13">
    <cfRule type="cellIs" priority="7768" stopIfTrue="1" operator="between">
      <formula>1</formula>
      <formula>24</formula>
    </cfRule>
  </conditionalFormatting>
  <conditionalFormatting sqref="X13">
    <cfRule type="cellIs" priority="7767" stopIfTrue="1" operator="between">
      <formula>1</formula>
      <formula>24</formula>
    </cfRule>
  </conditionalFormatting>
  <conditionalFormatting sqref="X13">
    <cfRule type="cellIs" priority="7766" stopIfTrue="1" operator="between">
      <formula>1</formula>
      <formula>24</formula>
    </cfRule>
  </conditionalFormatting>
  <conditionalFormatting sqref="X13">
    <cfRule type="cellIs" priority="7765" stopIfTrue="1" operator="between">
      <formula>1</formula>
      <formula>24</formula>
    </cfRule>
  </conditionalFormatting>
  <conditionalFormatting sqref="X13">
    <cfRule type="cellIs" priority="7764" stopIfTrue="1" operator="between">
      <formula>1</formula>
      <formula>24</formula>
    </cfRule>
  </conditionalFormatting>
  <conditionalFormatting sqref="X13">
    <cfRule type="cellIs" priority="7763" stopIfTrue="1" operator="between">
      <formula>1</formula>
      <formula>24</formula>
    </cfRule>
  </conditionalFormatting>
  <conditionalFormatting sqref="X13">
    <cfRule type="cellIs" priority="7762" stopIfTrue="1" operator="between">
      <formula>1</formula>
      <formula>24</formula>
    </cfRule>
  </conditionalFormatting>
  <conditionalFormatting sqref="X13">
    <cfRule type="cellIs" priority="7761" stopIfTrue="1" operator="between">
      <formula>1</formula>
      <formula>24</formula>
    </cfRule>
  </conditionalFormatting>
  <conditionalFormatting sqref="X13">
    <cfRule type="cellIs" priority="7760" stopIfTrue="1" operator="between">
      <formula>1</formula>
      <formula>24</formula>
    </cfRule>
  </conditionalFormatting>
  <conditionalFormatting sqref="AB13">
    <cfRule type="cellIs" priority="7759" stopIfTrue="1" operator="between">
      <formula>1</formula>
      <formula>24</formula>
    </cfRule>
  </conditionalFormatting>
  <conditionalFormatting sqref="AB13">
    <cfRule type="cellIs" priority="7758" stopIfTrue="1" operator="between">
      <formula>1</formula>
      <formula>24</formula>
    </cfRule>
  </conditionalFormatting>
  <conditionalFormatting sqref="AB13">
    <cfRule type="cellIs" priority="7757" stopIfTrue="1" operator="between">
      <formula>1</formula>
      <formula>24</formula>
    </cfRule>
  </conditionalFormatting>
  <conditionalFormatting sqref="AB13">
    <cfRule type="cellIs" priority="7756" stopIfTrue="1" operator="between">
      <formula>1</formula>
      <formula>24</formula>
    </cfRule>
  </conditionalFormatting>
  <conditionalFormatting sqref="AB13">
    <cfRule type="cellIs" priority="7755" stopIfTrue="1" operator="between">
      <formula>1</formula>
      <formula>24</formula>
    </cfRule>
  </conditionalFormatting>
  <conditionalFormatting sqref="AB13">
    <cfRule type="cellIs" priority="7754" stopIfTrue="1" operator="between">
      <formula>1</formula>
      <formula>24</formula>
    </cfRule>
  </conditionalFormatting>
  <conditionalFormatting sqref="AB13">
    <cfRule type="cellIs" priority="7753" stopIfTrue="1" operator="between">
      <formula>1</formula>
      <formula>24</formula>
    </cfRule>
  </conditionalFormatting>
  <conditionalFormatting sqref="AB13">
    <cfRule type="cellIs" priority="7752" stopIfTrue="1" operator="between">
      <formula>1</formula>
      <formula>24</formula>
    </cfRule>
  </conditionalFormatting>
  <conditionalFormatting sqref="AB13">
    <cfRule type="cellIs" priority="7751" stopIfTrue="1" operator="between">
      <formula>1</formula>
      <formula>24</formula>
    </cfRule>
  </conditionalFormatting>
  <conditionalFormatting sqref="AB13">
    <cfRule type="cellIs" priority="7750" stopIfTrue="1" operator="between">
      <formula>1</formula>
      <formula>24</formula>
    </cfRule>
  </conditionalFormatting>
  <conditionalFormatting sqref="AB13">
    <cfRule type="cellIs" priority="7749" stopIfTrue="1" operator="between">
      <formula>1</formula>
      <formula>24</formula>
    </cfRule>
  </conditionalFormatting>
  <conditionalFormatting sqref="AB13">
    <cfRule type="cellIs" priority="7748" stopIfTrue="1" operator="between">
      <formula>1</formula>
      <formula>24</formula>
    </cfRule>
  </conditionalFormatting>
  <conditionalFormatting sqref="AB13">
    <cfRule type="cellIs" priority="7747" stopIfTrue="1" operator="between">
      <formula>1</formula>
      <formula>24</formula>
    </cfRule>
  </conditionalFormatting>
  <conditionalFormatting sqref="AB13">
    <cfRule type="cellIs" priority="7746" stopIfTrue="1" operator="between">
      <formula>1</formula>
      <formula>24</formula>
    </cfRule>
  </conditionalFormatting>
  <conditionalFormatting sqref="X13 AB13">
    <cfRule type="cellIs" priority="7745" stopIfTrue="1" operator="between">
      <formula>1</formula>
      <formula>24</formula>
    </cfRule>
  </conditionalFormatting>
  <conditionalFormatting sqref="AC13">
    <cfRule type="cellIs" priority="7744" stopIfTrue="1" operator="between">
      <formula>1</formula>
      <formula>24</formula>
    </cfRule>
  </conditionalFormatting>
  <conditionalFormatting sqref="AD13">
    <cfRule type="cellIs" priority="7743" stopIfTrue="1" operator="between">
      <formula>1</formula>
      <formula>24</formula>
    </cfRule>
  </conditionalFormatting>
  <conditionalFormatting sqref="AD13">
    <cfRule type="cellIs" priority="7742" stopIfTrue="1" operator="between">
      <formula>1</formula>
      <formula>24</formula>
    </cfRule>
  </conditionalFormatting>
  <conditionalFormatting sqref="AC13">
    <cfRule type="cellIs" priority="7741" stopIfTrue="1" operator="between">
      <formula>1</formula>
      <formula>24</formula>
    </cfRule>
  </conditionalFormatting>
  <conditionalFormatting sqref="AD13">
    <cfRule type="cellIs" priority="7740" stopIfTrue="1" operator="between">
      <formula>1</formula>
      <formula>24</formula>
    </cfRule>
  </conditionalFormatting>
  <conditionalFormatting sqref="AD13">
    <cfRule type="cellIs" priority="7739" stopIfTrue="1" operator="between">
      <formula>1</formula>
      <formula>24</formula>
    </cfRule>
  </conditionalFormatting>
  <conditionalFormatting sqref="AD13">
    <cfRule type="cellIs" priority="7738" stopIfTrue="1" operator="between">
      <formula>1</formula>
      <formula>24</formula>
    </cfRule>
  </conditionalFormatting>
  <conditionalFormatting sqref="AD13">
    <cfRule type="cellIs" priority="7737" stopIfTrue="1" operator="between">
      <formula>1</formula>
      <formula>24</formula>
    </cfRule>
  </conditionalFormatting>
  <conditionalFormatting sqref="AD13">
    <cfRule type="cellIs" priority="7736" stopIfTrue="1" operator="between">
      <formula>1</formula>
      <formula>24</formula>
    </cfRule>
  </conditionalFormatting>
  <conditionalFormatting sqref="AD13">
    <cfRule type="cellIs" priority="7735" stopIfTrue="1" operator="between">
      <formula>1</formula>
      <formula>24</formula>
    </cfRule>
  </conditionalFormatting>
  <conditionalFormatting sqref="AD13">
    <cfRule type="cellIs" priority="7734" stopIfTrue="1" operator="between">
      <formula>1</formula>
      <formula>24</formula>
    </cfRule>
  </conditionalFormatting>
  <conditionalFormatting sqref="AD13">
    <cfRule type="cellIs" priority="7733" stopIfTrue="1" operator="between">
      <formula>1</formula>
      <formula>24</formula>
    </cfRule>
  </conditionalFormatting>
  <conditionalFormatting sqref="S13:W13 Y13:AE13">
    <cfRule type="cellIs" priority="7732" stopIfTrue="1" operator="between">
      <formula>1</formula>
      <formula>24</formula>
    </cfRule>
  </conditionalFormatting>
  <conditionalFormatting sqref="X13">
    <cfRule type="cellIs" priority="7731" stopIfTrue="1" operator="between">
      <formula>1</formula>
      <formula>24</formula>
    </cfRule>
  </conditionalFormatting>
  <conditionalFormatting sqref="AB13">
    <cfRule type="cellIs" priority="7730" stopIfTrue="1" operator="between">
      <formula>1</formula>
      <formula>24</formula>
    </cfRule>
  </conditionalFormatting>
  <conditionalFormatting sqref="X13">
    <cfRule type="cellIs" priority="7729" stopIfTrue="1" operator="between">
      <formula>1</formula>
      <formula>24</formula>
    </cfRule>
  </conditionalFormatting>
  <conditionalFormatting sqref="X13">
    <cfRule type="cellIs" priority="7728" stopIfTrue="1" operator="between">
      <formula>1</formula>
      <formula>24</formula>
    </cfRule>
  </conditionalFormatting>
  <conditionalFormatting sqref="X13">
    <cfRule type="cellIs" priority="7727" stopIfTrue="1" operator="between">
      <formula>1</formula>
      <formula>24</formula>
    </cfRule>
  </conditionalFormatting>
  <conditionalFormatting sqref="X13">
    <cfRule type="cellIs" priority="7726" stopIfTrue="1" operator="between">
      <formula>1</formula>
      <formula>24</formula>
    </cfRule>
  </conditionalFormatting>
  <conditionalFormatting sqref="X13">
    <cfRule type="cellIs" priority="7725" stopIfTrue="1" operator="between">
      <formula>1</formula>
      <formula>24</formula>
    </cfRule>
  </conditionalFormatting>
  <conditionalFormatting sqref="X13">
    <cfRule type="cellIs" priority="7724" stopIfTrue="1" operator="between">
      <formula>1</formula>
      <formula>24</formula>
    </cfRule>
  </conditionalFormatting>
  <conditionalFormatting sqref="X13">
    <cfRule type="cellIs" priority="7723" stopIfTrue="1" operator="between">
      <formula>1</formula>
      <formula>24</formula>
    </cfRule>
  </conditionalFormatting>
  <conditionalFormatting sqref="X13">
    <cfRule type="cellIs" priority="7722" stopIfTrue="1" operator="between">
      <formula>1</formula>
      <formula>24</formula>
    </cfRule>
  </conditionalFormatting>
  <conditionalFormatting sqref="X13">
    <cfRule type="cellIs" priority="7721" stopIfTrue="1" operator="between">
      <formula>1</formula>
      <formula>24</formula>
    </cfRule>
  </conditionalFormatting>
  <conditionalFormatting sqref="X13">
    <cfRule type="cellIs" priority="7720" stopIfTrue="1" operator="between">
      <formula>1</formula>
      <formula>24</formula>
    </cfRule>
  </conditionalFormatting>
  <conditionalFormatting sqref="X13">
    <cfRule type="cellIs" priority="7719" stopIfTrue="1" operator="between">
      <formula>1</formula>
      <formula>24</formula>
    </cfRule>
  </conditionalFormatting>
  <conditionalFormatting sqref="X13">
    <cfRule type="cellIs" priority="7718" stopIfTrue="1" operator="between">
      <formula>1</formula>
      <formula>24</formula>
    </cfRule>
  </conditionalFormatting>
  <conditionalFormatting sqref="X13">
    <cfRule type="cellIs" priority="7717" stopIfTrue="1" operator="between">
      <formula>1</formula>
      <formula>24</formula>
    </cfRule>
  </conditionalFormatting>
  <conditionalFormatting sqref="X13">
    <cfRule type="cellIs" priority="7716" stopIfTrue="1" operator="between">
      <formula>1</formula>
      <formula>24</formula>
    </cfRule>
  </conditionalFormatting>
  <conditionalFormatting sqref="X13">
    <cfRule type="cellIs" priority="7715" stopIfTrue="1" operator="between">
      <formula>1</formula>
      <formula>24</formula>
    </cfRule>
  </conditionalFormatting>
  <conditionalFormatting sqref="X13">
    <cfRule type="cellIs" priority="7714" stopIfTrue="1" operator="between">
      <formula>1</formula>
      <formula>24</formula>
    </cfRule>
  </conditionalFormatting>
  <conditionalFormatting sqref="X13">
    <cfRule type="cellIs" priority="7713" stopIfTrue="1" operator="between">
      <formula>1</formula>
      <formula>24</formula>
    </cfRule>
  </conditionalFormatting>
  <conditionalFormatting sqref="X13">
    <cfRule type="cellIs" priority="7712" stopIfTrue="1" operator="between">
      <formula>1</formula>
      <formula>24</formula>
    </cfRule>
  </conditionalFormatting>
  <conditionalFormatting sqref="X13">
    <cfRule type="cellIs" priority="7711" stopIfTrue="1" operator="between">
      <formula>1</formula>
      <formula>24</formula>
    </cfRule>
  </conditionalFormatting>
  <conditionalFormatting sqref="X13">
    <cfRule type="cellIs" priority="7710" stopIfTrue="1" operator="between">
      <formula>1</formula>
      <formula>24</formula>
    </cfRule>
  </conditionalFormatting>
  <conditionalFormatting sqref="X13">
    <cfRule type="cellIs" priority="7709" stopIfTrue="1" operator="between">
      <formula>1</formula>
      <formula>24</formula>
    </cfRule>
  </conditionalFormatting>
  <conditionalFormatting sqref="X13">
    <cfRule type="cellIs" priority="7708" stopIfTrue="1" operator="between">
      <formula>1</formula>
      <formula>24</formula>
    </cfRule>
  </conditionalFormatting>
  <conditionalFormatting sqref="X13">
    <cfRule type="cellIs" priority="7707" stopIfTrue="1" operator="between">
      <formula>1</formula>
      <formula>24</formula>
    </cfRule>
  </conditionalFormatting>
  <conditionalFormatting sqref="X13">
    <cfRule type="cellIs" priority="7706" stopIfTrue="1" operator="between">
      <formula>1</formula>
      <formula>24</formula>
    </cfRule>
  </conditionalFormatting>
  <conditionalFormatting sqref="X13">
    <cfRule type="cellIs" priority="7705" stopIfTrue="1" operator="between">
      <formula>1</formula>
      <formula>24</formula>
    </cfRule>
  </conditionalFormatting>
  <conditionalFormatting sqref="X13">
    <cfRule type="cellIs" priority="7704" stopIfTrue="1" operator="between">
      <formula>1</formula>
      <formula>24</formula>
    </cfRule>
  </conditionalFormatting>
  <conditionalFormatting sqref="X13">
    <cfRule type="cellIs" priority="7703" stopIfTrue="1" operator="between">
      <formula>1</formula>
      <formula>24</formula>
    </cfRule>
  </conditionalFormatting>
  <conditionalFormatting sqref="X13">
    <cfRule type="cellIs" priority="7702" stopIfTrue="1" operator="between">
      <formula>1</formula>
      <formula>24</formula>
    </cfRule>
  </conditionalFormatting>
  <conditionalFormatting sqref="X13">
    <cfRule type="cellIs" priority="7701" stopIfTrue="1" operator="between">
      <formula>1</formula>
      <formula>24</formula>
    </cfRule>
  </conditionalFormatting>
  <conditionalFormatting sqref="X13">
    <cfRule type="cellIs" priority="7700" stopIfTrue="1" operator="between">
      <formula>1</formula>
      <formula>24</formula>
    </cfRule>
  </conditionalFormatting>
  <conditionalFormatting sqref="X13">
    <cfRule type="cellIs" priority="7699" stopIfTrue="1" operator="between">
      <formula>1</formula>
      <formula>24</formula>
    </cfRule>
  </conditionalFormatting>
  <conditionalFormatting sqref="X13">
    <cfRule type="cellIs" priority="7698" stopIfTrue="1" operator="between">
      <formula>1</formula>
      <formula>24</formula>
    </cfRule>
  </conditionalFormatting>
  <conditionalFormatting sqref="X13">
    <cfRule type="cellIs" priority="7697" stopIfTrue="1" operator="between">
      <formula>1</formula>
      <formula>24</formula>
    </cfRule>
  </conditionalFormatting>
  <conditionalFormatting sqref="X13">
    <cfRule type="cellIs" priority="7696" stopIfTrue="1" operator="between">
      <formula>1</formula>
      <formula>24</formula>
    </cfRule>
  </conditionalFormatting>
  <conditionalFormatting sqref="X13">
    <cfRule type="cellIs" priority="7695" stopIfTrue="1" operator="between">
      <formula>1</formula>
      <formula>24</formula>
    </cfRule>
  </conditionalFormatting>
  <conditionalFormatting sqref="X13">
    <cfRule type="cellIs" priority="7694" stopIfTrue="1" operator="between">
      <formula>1</formula>
      <formula>24</formula>
    </cfRule>
  </conditionalFormatting>
  <conditionalFormatting sqref="X13">
    <cfRule type="cellIs" priority="7693" stopIfTrue="1" operator="between">
      <formula>1</formula>
      <formula>24</formula>
    </cfRule>
  </conditionalFormatting>
  <conditionalFormatting sqref="X13">
    <cfRule type="cellIs" priority="7692" stopIfTrue="1" operator="between">
      <formula>1</formula>
      <formula>24</formula>
    </cfRule>
  </conditionalFormatting>
  <conditionalFormatting sqref="X13">
    <cfRule type="cellIs" priority="7691" stopIfTrue="1" operator="between">
      <formula>1</formula>
      <formula>24</formula>
    </cfRule>
  </conditionalFormatting>
  <conditionalFormatting sqref="X13">
    <cfRule type="cellIs" priority="7690" stopIfTrue="1" operator="between">
      <formula>1</formula>
      <formula>24</formula>
    </cfRule>
  </conditionalFormatting>
  <conditionalFormatting sqref="X13">
    <cfRule type="cellIs" priority="7689" stopIfTrue="1" operator="between">
      <formula>1</formula>
      <formula>24</formula>
    </cfRule>
  </conditionalFormatting>
  <conditionalFormatting sqref="X13">
    <cfRule type="cellIs" priority="7688" stopIfTrue="1" operator="between">
      <formula>1</formula>
      <formula>24</formula>
    </cfRule>
  </conditionalFormatting>
  <conditionalFormatting sqref="X13">
    <cfRule type="cellIs" priority="7687" stopIfTrue="1" operator="between">
      <formula>1</formula>
      <formula>24</formula>
    </cfRule>
  </conditionalFormatting>
  <conditionalFormatting sqref="X13">
    <cfRule type="cellIs" priority="7686" stopIfTrue="1" operator="between">
      <formula>1</formula>
      <formula>24</formula>
    </cfRule>
  </conditionalFormatting>
  <conditionalFormatting sqref="X13">
    <cfRule type="cellIs" priority="7685" stopIfTrue="1" operator="between">
      <formula>1</formula>
      <formula>24</formula>
    </cfRule>
  </conditionalFormatting>
  <conditionalFormatting sqref="X13">
    <cfRule type="cellIs" priority="7684" stopIfTrue="1" operator="between">
      <formula>1</formula>
      <formula>24</formula>
    </cfRule>
  </conditionalFormatting>
  <conditionalFormatting sqref="X13">
    <cfRule type="cellIs" priority="7683" stopIfTrue="1" operator="between">
      <formula>1</formula>
      <formula>24</formula>
    </cfRule>
  </conditionalFormatting>
  <conditionalFormatting sqref="X13">
    <cfRule type="cellIs" priority="7682" stopIfTrue="1" operator="between">
      <formula>1</formula>
      <formula>24</formula>
    </cfRule>
  </conditionalFormatting>
  <conditionalFormatting sqref="X13">
    <cfRule type="cellIs" priority="7681" stopIfTrue="1" operator="between">
      <formula>1</formula>
      <formula>24</formula>
    </cfRule>
  </conditionalFormatting>
  <conditionalFormatting sqref="X13">
    <cfRule type="cellIs" priority="7680" stopIfTrue="1" operator="between">
      <formula>1</formula>
      <formula>24</formula>
    </cfRule>
  </conditionalFormatting>
  <conditionalFormatting sqref="X13">
    <cfRule type="cellIs" priority="7679" stopIfTrue="1" operator="between">
      <formula>1</formula>
      <formula>24</formula>
    </cfRule>
  </conditionalFormatting>
  <conditionalFormatting sqref="X13">
    <cfRule type="cellIs" priority="7678" stopIfTrue="1" operator="between">
      <formula>1</formula>
      <formula>24</formula>
    </cfRule>
  </conditionalFormatting>
  <conditionalFormatting sqref="X13">
    <cfRule type="cellIs" priority="7677" stopIfTrue="1" operator="between">
      <formula>1</formula>
      <formula>24</formula>
    </cfRule>
  </conditionalFormatting>
  <conditionalFormatting sqref="X13">
    <cfRule type="cellIs" priority="7676" stopIfTrue="1" operator="between">
      <formula>1</formula>
      <formula>24</formula>
    </cfRule>
  </conditionalFormatting>
  <conditionalFormatting sqref="X13">
    <cfRule type="cellIs" priority="7675" stopIfTrue="1" operator="between">
      <formula>1</formula>
      <formula>24</formula>
    </cfRule>
  </conditionalFormatting>
  <conditionalFormatting sqref="X13">
    <cfRule type="cellIs" priority="7674" stopIfTrue="1" operator="between">
      <formula>1</formula>
      <formula>24</formula>
    </cfRule>
  </conditionalFormatting>
  <conditionalFormatting sqref="X13">
    <cfRule type="cellIs" priority="7673" stopIfTrue="1" operator="between">
      <formula>1</formula>
      <formula>24</formula>
    </cfRule>
  </conditionalFormatting>
  <conditionalFormatting sqref="X13">
    <cfRule type="cellIs" priority="7672" stopIfTrue="1" operator="between">
      <formula>1</formula>
      <formula>24</formula>
    </cfRule>
  </conditionalFormatting>
  <conditionalFormatting sqref="X13">
    <cfRule type="cellIs" priority="7671" stopIfTrue="1" operator="between">
      <formula>1</formula>
      <formula>24</formula>
    </cfRule>
  </conditionalFormatting>
  <conditionalFormatting sqref="X13">
    <cfRule type="cellIs" priority="7670" stopIfTrue="1" operator="between">
      <formula>1</formula>
      <formula>24</formula>
    </cfRule>
  </conditionalFormatting>
  <conditionalFormatting sqref="X13">
    <cfRule type="cellIs" priority="7669" stopIfTrue="1" operator="between">
      <formula>1</formula>
      <formula>24</formula>
    </cfRule>
  </conditionalFormatting>
  <conditionalFormatting sqref="X13">
    <cfRule type="cellIs" priority="7668" stopIfTrue="1" operator="between">
      <formula>1</formula>
      <formula>24</formula>
    </cfRule>
  </conditionalFormatting>
  <conditionalFormatting sqref="X13">
    <cfRule type="cellIs" priority="7667" stopIfTrue="1" operator="between">
      <formula>1</formula>
      <formula>24</formula>
    </cfRule>
  </conditionalFormatting>
  <conditionalFormatting sqref="X13">
    <cfRule type="cellIs" priority="7666" stopIfTrue="1" operator="between">
      <formula>1</formula>
      <formula>24</formula>
    </cfRule>
  </conditionalFormatting>
  <conditionalFormatting sqref="X13">
    <cfRule type="cellIs" priority="7665" stopIfTrue="1" operator="between">
      <formula>1</formula>
      <formula>24</formula>
    </cfRule>
  </conditionalFormatting>
  <conditionalFormatting sqref="X13">
    <cfRule type="cellIs" priority="7664" stopIfTrue="1" operator="between">
      <formula>1</formula>
      <formula>24</formula>
    </cfRule>
  </conditionalFormatting>
  <conditionalFormatting sqref="X13">
    <cfRule type="cellIs" priority="7663" stopIfTrue="1" operator="between">
      <formula>1</formula>
      <formula>24</formula>
    </cfRule>
  </conditionalFormatting>
  <conditionalFormatting sqref="X13">
    <cfRule type="cellIs" priority="7662" stopIfTrue="1" operator="between">
      <formula>1</formula>
      <formula>24</formula>
    </cfRule>
  </conditionalFormatting>
  <conditionalFormatting sqref="X13">
    <cfRule type="cellIs" priority="7661" stopIfTrue="1" operator="between">
      <formula>1</formula>
      <formula>24</formula>
    </cfRule>
  </conditionalFormatting>
  <conditionalFormatting sqref="X13">
    <cfRule type="cellIs" priority="7660" stopIfTrue="1" operator="between">
      <formula>1</formula>
      <formula>24</formula>
    </cfRule>
  </conditionalFormatting>
  <conditionalFormatting sqref="X13">
    <cfRule type="cellIs" priority="7659" stopIfTrue="1" operator="between">
      <formula>1</formula>
      <formula>24</formula>
    </cfRule>
  </conditionalFormatting>
  <conditionalFormatting sqref="X13">
    <cfRule type="cellIs" priority="7658" stopIfTrue="1" operator="between">
      <formula>1</formula>
      <formula>24</formula>
    </cfRule>
  </conditionalFormatting>
  <conditionalFormatting sqref="X13">
    <cfRule type="cellIs" priority="7657" stopIfTrue="1" operator="between">
      <formula>1</formula>
      <formula>24</formula>
    </cfRule>
  </conditionalFormatting>
  <conditionalFormatting sqref="AB13">
    <cfRule type="cellIs" priority="7656" stopIfTrue="1" operator="between">
      <formula>1</formula>
      <formula>24</formula>
    </cfRule>
  </conditionalFormatting>
  <conditionalFormatting sqref="AB13">
    <cfRule type="cellIs" priority="7655" stopIfTrue="1" operator="between">
      <formula>1</formula>
      <formula>24</formula>
    </cfRule>
  </conditionalFormatting>
  <conditionalFormatting sqref="AB13">
    <cfRule type="cellIs" priority="7654" stopIfTrue="1" operator="between">
      <formula>1</formula>
      <formula>24</formula>
    </cfRule>
  </conditionalFormatting>
  <conditionalFormatting sqref="AB13">
    <cfRule type="cellIs" priority="7653" stopIfTrue="1" operator="between">
      <formula>1</formula>
      <formula>24</formula>
    </cfRule>
  </conditionalFormatting>
  <conditionalFormatting sqref="AB13">
    <cfRule type="cellIs" priority="7652" stopIfTrue="1" operator="between">
      <formula>1</formula>
      <formula>24</formula>
    </cfRule>
  </conditionalFormatting>
  <conditionalFormatting sqref="AB13">
    <cfRule type="cellIs" priority="7651" stopIfTrue="1" operator="between">
      <formula>1</formula>
      <formula>24</formula>
    </cfRule>
  </conditionalFormatting>
  <conditionalFormatting sqref="AB13">
    <cfRule type="cellIs" priority="7650" stopIfTrue="1" operator="between">
      <formula>1</formula>
      <formula>24</formula>
    </cfRule>
  </conditionalFormatting>
  <conditionalFormatting sqref="AB13">
    <cfRule type="cellIs" priority="7649" stopIfTrue="1" operator="between">
      <formula>1</formula>
      <formula>24</formula>
    </cfRule>
  </conditionalFormatting>
  <conditionalFormatting sqref="AB13">
    <cfRule type="cellIs" priority="7648" stopIfTrue="1" operator="between">
      <formula>1</formula>
      <formula>24</formula>
    </cfRule>
  </conditionalFormatting>
  <conditionalFormatting sqref="AB13">
    <cfRule type="cellIs" priority="7647" stopIfTrue="1" operator="between">
      <formula>1</formula>
      <formula>24</formula>
    </cfRule>
  </conditionalFormatting>
  <conditionalFormatting sqref="AB13">
    <cfRule type="cellIs" priority="7646" stopIfTrue="1" operator="between">
      <formula>1</formula>
      <formula>24</formula>
    </cfRule>
  </conditionalFormatting>
  <conditionalFormatting sqref="AB13">
    <cfRule type="cellIs" priority="7645" stopIfTrue="1" operator="between">
      <formula>1</formula>
      <formula>24</formula>
    </cfRule>
  </conditionalFormatting>
  <conditionalFormatting sqref="AB13">
    <cfRule type="cellIs" priority="7644" stopIfTrue="1" operator="between">
      <formula>1</formula>
      <formula>24</formula>
    </cfRule>
  </conditionalFormatting>
  <conditionalFormatting sqref="AB13">
    <cfRule type="cellIs" priority="7643" stopIfTrue="1" operator="between">
      <formula>1</formula>
      <formula>24</formula>
    </cfRule>
  </conditionalFormatting>
  <conditionalFormatting sqref="AB13">
    <cfRule type="cellIs" priority="7642" stopIfTrue="1" operator="between">
      <formula>1</formula>
      <formula>24</formula>
    </cfRule>
  </conditionalFormatting>
  <conditionalFormatting sqref="AB13">
    <cfRule type="cellIs" priority="7641" stopIfTrue="1" operator="between">
      <formula>1</formula>
      <formula>24</formula>
    </cfRule>
  </conditionalFormatting>
  <conditionalFormatting sqref="AB13">
    <cfRule type="cellIs" priority="7640" stopIfTrue="1" operator="between">
      <formula>1</formula>
      <formula>24</formula>
    </cfRule>
  </conditionalFormatting>
  <conditionalFormatting sqref="AB13">
    <cfRule type="cellIs" priority="7639" stopIfTrue="1" operator="between">
      <formula>1</formula>
      <formula>24</formula>
    </cfRule>
  </conditionalFormatting>
  <conditionalFormatting sqref="AB13">
    <cfRule type="cellIs" priority="7638" stopIfTrue="1" operator="between">
      <formula>1</formula>
      <formula>24</formula>
    </cfRule>
  </conditionalFormatting>
  <conditionalFormatting sqref="AB13">
    <cfRule type="cellIs" priority="7637" stopIfTrue="1" operator="between">
      <formula>1</formula>
      <formula>24</formula>
    </cfRule>
  </conditionalFormatting>
  <conditionalFormatting sqref="AB13">
    <cfRule type="cellIs" priority="7636" stopIfTrue="1" operator="between">
      <formula>1</formula>
      <formula>24</formula>
    </cfRule>
  </conditionalFormatting>
  <conditionalFormatting sqref="AB13">
    <cfRule type="cellIs" priority="7635" stopIfTrue="1" operator="between">
      <formula>1</formula>
      <formula>24</formula>
    </cfRule>
  </conditionalFormatting>
  <conditionalFormatting sqref="AB13">
    <cfRule type="cellIs" priority="7634" stopIfTrue="1" operator="between">
      <formula>1</formula>
      <formula>24</formula>
    </cfRule>
  </conditionalFormatting>
  <conditionalFormatting sqref="AB13">
    <cfRule type="cellIs" priority="7633" stopIfTrue="1" operator="between">
      <formula>1</formula>
      <formula>24</formula>
    </cfRule>
  </conditionalFormatting>
  <conditionalFormatting sqref="AB13">
    <cfRule type="cellIs" priority="7632" stopIfTrue="1" operator="between">
      <formula>1</formula>
      <formula>24</formula>
    </cfRule>
  </conditionalFormatting>
  <conditionalFormatting sqref="AB13">
    <cfRule type="cellIs" priority="7631" stopIfTrue="1" operator="between">
      <formula>1</formula>
      <formula>24</formula>
    </cfRule>
  </conditionalFormatting>
  <conditionalFormatting sqref="AB13">
    <cfRule type="cellIs" priority="7630" stopIfTrue="1" operator="between">
      <formula>1</formula>
      <formula>24</formula>
    </cfRule>
  </conditionalFormatting>
  <conditionalFormatting sqref="AB13">
    <cfRule type="cellIs" priority="7629" stopIfTrue="1" operator="between">
      <formula>1</formula>
      <formula>24</formula>
    </cfRule>
  </conditionalFormatting>
  <conditionalFormatting sqref="AB13">
    <cfRule type="cellIs" priority="7628" stopIfTrue="1" operator="between">
      <formula>1</formula>
      <formula>24</formula>
    </cfRule>
  </conditionalFormatting>
  <conditionalFormatting sqref="AB13">
    <cfRule type="cellIs" priority="7627" stopIfTrue="1" operator="between">
      <formula>1</formula>
      <formula>24</formula>
    </cfRule>
  </conditionalFormatting>
  <conditionalFormatting sqref="AB13">
    <cfRule type="cellIs" priority="7626" stopIfTrue="1" operator="between">
      <formula>1</formula>
      <formula>24</formula>
    </cfRule>
  </conditionalFormatting>
  <conditionalFormatting sqref="AB13">
    <cfRule type="cellIs" priority="7625" stopIfTrue="1" operator="between">
      <formula>1</formula>
      <formula>24</formula>
    </cfRule>
  </conditionalFormatting>
  <conditionalFormatting sqref="AB13">
    <cfRule type="cellIs" priority="7624" stopIfTrue="1" operator="between">
      <formula>1</formula>
      <formula>24</formula>
    </cfRule>
  </conditionalFormatting>
  <conditionalFormatting sqref="AB13">
    <cfRule type="cellIs" priority="7623" stopIfTrue="1" operator="between">
      <formula>1</formula>
      <formula>24</formula>
    </cfRule>
  </conditionalFormatting>
  <conditionalFormatting sqref="AB13">
    <cfRule type="cellIs" priority="7622" stopIfTrue="1" operator="between">
      <formula>1</formula>
      <formula>24</formula>
    </cfRule>
  </conditionalFormatting>
  <conditionalFormatting sqref="AB13">
    <cfRule type="cellIs" priority="7621" stopIfTrue="1" operator="between">
      <formula>1</formula>
      <formula>24</formula>
    </cfRule>
  </conditionalFormatting>
  <conditionalFormatting sqref="AB13">
    <cfRule type="cellIs" priority="7620" stopIfTrue="1" operator="between">
      <formula>1</formula>
      <formula>24</formula>
    </cfRule>
  </conditionalFormatting>
  <conditionalFormatting sqref="AB13">
    <cfRule type="cellIs" priority="7619" stopIfTrue="1" operator="between">
      <formula>1</formula>
      <formula>24</formula>
    </cfRule>
  </conditionalFormatting>
  <conditionalFormatting sqref="AB13">
    <cfRule type="cellIs" priority="7618" stopIfTrue="1" operator="between">
      <formula>1</formula>
      <formula>24</formula>
    </cfRule>
  </conditionalFormatting>
  <conditionalFormatting sqref="AB13">
    <cfRule type="cellIs" priority="7617" stopIfTrue="1" operator="between">
      <formula>1</formula>
      <formula>24</formula>
    </cfRule>
  </conditionalFormatting>
  <conditionalFormatting sqref="AB13">
    <cfRule type="cellIs" priority="7616" stopIfTrue="1" operator="between">
      <formula>1</formula>
      <formula>24</formula>
    </cfRule>
  </conditionalFormatting>
  <conditionalFormatting sqref="AB13">
    <cfRule type="cellIs" priority="7615" stopIfTrue="1" operator="between">
      <formula>1</formula>
      <formula>24</formula>
    </cfRule>
  </conditionalFormatting>
  <conditionalFormatting sqref="AB13">
    <cfRule type="cellIs" priority="7614" stopIfTrue="1" operator="between">
      <formula>1</formula>
      <formula>24</formula>
    </cfRule>
  </conditionalFormatting>
  <conditionalFormatting sqref="AB13">
    <cfRule type="cellIs" priority="7613" stopIfTrue="1" operator="between">
      <formula>1</formula>
      <formula>24</formula>
    </cfRule>
  </conditionalFormatting>
  <conditionalFormatting sqref="AB13">
    <cfRule type="cellIs" priority="7612" stopIfTrue="1" operator="between">
      <formula>1</formula>
      <formula>24</formula>
    </cfRule>
  </conditionalFormatting>
  <conditionalFormatting sqref="AB13">
    <cfRule type="cellIs" priority="7611" stopIfTrue="1" operator="between">
      <formula>1</formula>
      <formula>24</formula>
    </cfRule>
  </conditionalFormatting>
  <conditionalFormatting sqref="AB13">
    <cfRule type="cellIs" priority="7610" stopIfTrue="1" operator="between">
      <formula>1</formula>
      <formula>24</formula>
    </cfRule>
  </conditionalFormatting>
  <conditionalFormatting sqref="AB13">
    <cfRule type="cellIs" priority="7609" stopIfTrue="1" operator="between">
      <formula>1</formula>
      <formula>24</formula>
    </cfRule>
  </conditionalFormatting>
  <conditionalFormatting sqref="AB13">
    <cfRule type="cellIs" priority="7608" stopIfTrue="1" operator="between">
      <formula>1</formula>
      <formula>24</formula>
    </cfRule>
  </conditionalFormatting>
  <conditionalFormatting sqref="AB13">
    <cfRule type="cellIs" priority="7607" stopIfTrue="1" operator="between">
      <formula>1</formula>
      <formula>24</formula>
    </cfRule>
  </conditionalFormatting>
  <conditionalFormatting sqref="AB13">
    <cfRule type="cellIs" priority="7606" stopIfTrue="1" operator="between">
      <formula>1</formula>
      <formula>24</formula>
    </cfRule>
  </conditionalFormatting>
  <conditionalFormatting sqref="AB13">
    <cfRule type="cellIs" priority="7605" stopIfTrue="1" operator="between">
      <formula>1</formula>
      <formula>24</formula>
    </cfRule>
  </conditionalFormatting>
  <conditionalFormatting sqref="AB13">
    <cfRule type="cellIs" priority="7604" stopIfTrue="1" operator="between">
      <formula>1</formula>
      <formula>24</formula>
    </cfRule>
  </conditionalFormatting>
  <conditionalFormatting sqref="AB13">
    <cfRule type="cellIs" priority="7603" stopIfTrue="1" operator="between">
      <formula>1</formula>
      <formula>24</formula>
    </cfRule>
  </conditionalFormatting>
  <conditionalFormatting sqref="AB13">
    <cfRule type="cellIs" priority="7602" stopIfTrue="1" operator="between">
      <formula>1</formula>
      <formula>24</formula>
    </cfRule>
  </conditionalFormatting>
  <conditionalFormatting sqref="AB13">
    <cfRule type="cellIs" priority="7601" stopIfTrue="1" operator="between">
      <formula>1</formula>
      <formula>24</formula>
    </cfRule>
  </conditionalFormatting>
  <conditionalFormatting sqref="AB13">
    <cfRule type="cellIs" priority="7600" stopIfTrue="1" operator="between">
      <formula>1</formula>
      <formula>24</formula>
    </cfRule>
  </conditionalFormatting>
  <conditionalFormatting sqref="AB13">
    <cfRule type="cellIs" priority="7599" stopIfTrue="1" operator="between">
      <formula>1</formula>
      <formula>24</formula>
    </cfRule>
  </conditionalFormatting>
  <conditionalFormatting sqref="AB13">
    <cfRule type="cellIs" priority="7598" stopIfTrue="1" operator="between">
      <formula>1</formula>
      <formula>24</formula>
    </cfRule>
  </conditionalFormatting>
  <conditionalFormatting sqref="AB13">
    <cfRule type="cellIs" priority="7597" stopIfTrue="1" operator="between">
      <formula>1</formula>
      <formula>24</formula>
    </cfRule>
  </conditionalFormatting>
  <conditionalFormatting sqref="AB13">
    <cfRule type="cellIs" priority="7596" stopIfTrue="1" operator="between">
      <formula>1</formula>
      <formula>24</formula>
    </cfRule>
  </conditionalFormatting>
  <conditionalFormatting sqref="AB13">
    <cfRule type="cellIs" priority="7595" stopIfTrue="1" operator="between">
      <formula>1</formula>
      <formula>24</formula>
    </cfRule>
  </conditionalFormatting>
  <conditionalFormatting sqref="AB13">
    <cfRule type="cellIs" priority="7594" stopIfTrue="1" operator="between">
      <formula>1</formula>
      <formula>24</formula>
    </cfRule>
  </conditionalFormatting>
  <conditionalFormatting sqref="AB13">
    <cfRule type="cellIs" priority="7593" stopIfTrue="1" operator="between">
      <formula>1</formula>
      <formula>24</formula>
    </cfRule>
  </conditionalFormatting>
  <conditionalFormatting sqref="AB13">
    <cfRule type="cellIs" priority="7592" stopIfTrue="1" operator="between">
      <formula>1</formula>
      <formula>24</formula>
    </cfRule>
  </conditionalFormatting>
  <conditionalFormatting sqref="AB13">
    <cfRule type="cellIs" priority="7591" stopIfTrue="1" operator="between">
      <formula>1</formula>
      <formula>24</formula>
    </cfRule>
  </conditionalFormatting>
  <conditionalFormatting sqref="AB13">
    <cfRule type="cellIs" priority="7590" stopIfTrue="1" operator="between">
      <formula>1</formula>
      <formula>24</formula>
    </cfRule>
  </conditionalFormatting>
  <conditionalFormatting sqref="AB13">
    <cfRule type="cellIs" priority="7589" stopIfTrue="1" operator="between">
      <formula>1</formula>
      <formula>24</formula>
    </cfRule>
  </conditionalFormatting>
  <conditionalFormatting sqref="AB13">
    <cfRule type="cellIs" priority="7588" stopIfTrue="1" operator="between">
      <formula>1</formula>
      <formula>24</formula>
    </cfRule>
  </conditionalFormatting>
  <conditionalFormatting sqref="AB13">
    <cfRule type="cellIs" priority="7587" stopIfTrue="1" operator="between">
      <formula>1</formula>
      <formula>24</formula>
    </cfRule>
  </conditionalFormatting>
  <conditionalFormatting sqref="AB13">
    <cfRule type="cellIs" priority="7586" stopIfTrue="1" operator="between">
      <formula>1</formula>
      <formula>24</formula>
    </cfRule>
  </conditionalFormatting>
  <conditionalFormatting sqref="AB13">
    <cfRule type="cellIs" priority="7585" stopIfTrue="1" operator="between">
      <formula>1</formula>
      <formula>24</formula>
    </cfRule>
  </conditionalFormatting>
  <conditionalFormatting sqref="AB13">
    <cfRule type="cellIs" priority="7584" stopIfTrue="1" operator="between">
      <formula>1</formula>
      <formula>24</formula>
    </cfRule>
  </conditionalFormatting>
  <conditionalFormatting sqref="AB13">
    <cfRule type="cellIs" priority="7583" stopIfTrue="1" operator="between">
      <formula>1</formula>
      <formula>24</formula>
    </cfRule>
  </conditionalFormatting>
  <conditionalFormatting sqref="AB13">
    <cfRule type="cellIs" priority="7582" stopIfTrue="1" operator="between">
      <formula>1</formula>
      <formula>24</formula>
    </cfRule>
  </conditionalFormatting>
  <conditionalFormatting sqref="AB13">
    <cfRule type="cellIs" priority="7581" stopIfTrue="1" operator="between">
      <formula>1</formula>
      <formula>24</formula>
    </cfRule>
  </conditionalFormatting>
  <conditionalFormatting sqref="AB13">
    <cfRule type="cellIs" priority="7580" stopIfTrue="1" operator="between">
      <formula>1</formula>
      <formula>24</formula>
    </cfRule>
  </conditionalFormatting>
  <conditionalFormatting sqref="AB13">
    <cfRule type="cellIs" priority="7579" stopIfTrue="1" operator="between">
      <formula>1</formula>
      <formula>24</formula>
    </cfRule>
  </conditionalFormatting>
  <conditionalFormatting sqref="AB13">
    <cfRule type="cellIs" priority="7578" stopIfTrue="1" operator="between">
      <formula>1</formula>
      <formula>24</formula>
    </cfRule>
  </conditionalFormatting>
  <conditionalFormatting sqref="AB13">
    <cfRule type="cellIs" priority="7577" stopIfTrue="1" operator="between">
      <formula>1</formula>
      <formula>24</formula>
    </cfRule>
  </conditionalFormatting>
  <conditionalFormatting sqref="AB13">
    <cfRule type="cellIs" priority="7576" stopIfTrue="1" operator="between">
      <formula>1</formula>
      <formula>24</formula>
    </cfRule>
  </conditionalFormatting>
  <conditionalFormatting sqref="AB13">
    <cfRule type="cellIs" priority="7575" stopIfTrue="1" operator="between">
      <formula>1</formula>
      <formula>24</formula>
    </cfRule>
  </conditionalFormatting>
  <conditionalFormatting sqref="AB13">
    <cfRule type="cellIs" priority="7574" stopIfTrue="1" operator="between">
      <formula>1</formula>
      <formula>24</formula>
    </cfRule>
  </conditionalFormatting>
  <conditionalFormatting sqref="AB13">
    <cfRule type="cellIs" priority="7573" stopIfTrue="1" operator="between">
      <formula>1</formula>
      <formula>24</formula>
    </cfRule>
  </conditionalFormatting>
  <conditionalFormatting sqref="AB13">
    <cfRule type="cellIs" priority="7572" stopIfTrue="1" operator="between">
      <formula>1</formula>
      <formula>24</formula>
    </cfRule>
  </conditionalFormatting>
  <conditionalFormatting sqref="AB13">
    <cfRule type="cellIs" priority="7571" stopIfTrue="1" operator="between">
      <formula>1</formula>
      <formula>24</formula>
    </cfRule>
  </conditionalFormatting>
  <conditionalFormatting sqref="AB13">
    <cfRule type="cellIs" priority="7570" stopIfTrue="1" operator="between">
      <formula>1</formula>
      <formula>24</formula>
    </cfRule>
  </conditionalFormatting>
  <conditionalFormatting sqref="AB13">
    <cfRule type="cellIs" priority="7569" stopIfTrue="1" operator="between">
      <formula>1</formula>
      <formula>24</formula>
    </cfRule>
  </conditionalFormatting>
  <conditionalFormatting sqref="AB13">
    <cfRule type="cellIs" priority="7568" stopIfTrue="1" operator="between">
      <formula>1</formula>
      <formula>24</formula>
    </cfRule>
  </conditionalFormatting>
  <conditionalFormatting sqref="AB13">
    <cfRule type="cellIs" priority="7567" stopIfTrue="1" operator="between">
      <formula>1</formula>
      <formula>24</formula>
    </cfRule>
  </conditionalFormatting>
  <conditionalFormatting sqref="AB13">
    <cfRule type="cellIs" priority="7566" stopIfTrue="1" operator="between">
      <formula>1</formula>
      <formula>24</formula>
    </cfRule>
  </conditionalFormatting>
  <conditionalFormatting sqref="AB13">
    <cfRule type="cellIs" priority="7565" stopIfTrue="1" operator="between">
      <formula>1</formula>
      <formula>24</formula>
    </cfRule>
  </conditionalFormatting>
  <conditionalFormatting sqref="AB13">
    <cfRule type="cellIs" priority="7564" stopIfTrue="1" operator="between">
      <formula>1</formula>
      <formula>24</formula>
    </cfRule>
  </conditionalFormatting>
  <conditionalFormatting sqref="AB13">
    <cfRule type="cellIs" priority="7563" stopIfTrue="1" operator="between">
      <formula>1</formula>
      <formula>24</formula>
    </cfRule>
  </conditionalFormatting>
  <conditionalFormatting sqref="AB13">
    <cfRule type="cellIs" priority="7562" stopIfTrue="1" operator="between">
      <formula>1</formula>
      <formula>24</formula>
    </cfRule>
  </conditionalFormatting>
  <conditionalFormatting sqref="AB13">
    <cfRule type="cellIs" priority="7561" stopIfTrue="1" operator="between">
      <formula>1</formula>
      <formula>24</formula>
    </cfRule>
  </conditionalFormatting>
  <conditionalFormatting sqref="AB13">
    <cfRule type="cellIs" priority="7560" stopIfTrue="1" operator="between">
      <formula>1</formula>
      <formula>24</formula>
    </cfRule>
  </conditionalFormatting>
  <conditionalFormatting sqref="AB13">
    <cfRule type="cellIs" priority="7559" stopIfTrue="1" operator="between">
      <formula>1</formula>
      <formula>24</formula>
    </cfRule>
  </conditionalFormatting>
  <conditionalFormatting sqref="AB13">
    <cfRule type="cellIs" priority="7558" stopIfTrue="1" operator="between">
      <formula>1</formula>
      <formula>24</formula>
    </cfRule>
  </conditionalFormatting>
  <conditionalFormatting sqref="AB13">
    <cfRule type="cellIs" priority="7557" stopIfTrue="1" operator="between">
      <formula>1</formula>
      <formula>24</formula>
    </cfRule>
  </conditionalFormatting>
  <conditionalFormatting sqref="AB13">
    <cfRule type="cellIs" priority="7556" stopIfTrue="1" operator="between">
      <formula>1</formula>
      <formula>24</formula>
    </cfRule>
  </conditionalFormatting>
  <conditionalFormatting sqref="AB13">
    <cfRule type="cellIs" priority="7555" stopIfTrue="1" operator="between">
      <formula>1</formula>
      <formula>24</formula>
    </cfRule>
  </conditionalFormatting>
  <conditionalFormatting sqref="AB13">
    <cfRule type="cellIs" priority="7554" stopIfTrue="1" operator="between">
      <formula>1</formula>
      <formula>24</formula>
    </cfRule>
  </conditionalFormatting>
  <conditionalFormatting sqref="AB13">
    <cfRule type="cellIs" priority="7553" stopIfTrue="1" operator="between">
      <formula>1</formula>
      <formula>24</formula>
    </cfRule>
  </conditionalFormatting>
  <conditionalFormatting sqref="AB13">
    <cfRule type="cellIs" priority="7552" stopIfTrue="1" operator="between">
      <formula>1</formula>
      <formula>24</formula>
    </cfRule>
  </conditionalFormatting>
  <conditionalFormatting sqref="AB13">
    <cfRule type="cellIs" priority="7551" stopIfTrue="1" operator="between">
      <formula>1</formula>
      <formula>24</formula>
    </cfRule>
  </conditionalFormatting>
  <conditionalFormatting sqref="AB13">
    <cfRule type="cellIs" priority="7550" stopIfTrue="1" operator="between">
      <formula>1</formula>
      <formula>24</formula>
    </cfRule>
  </conditionalFormatting>
  <conditionalFormatting sqref="AB13">
    <cfRule type="cellIs" priority="7549" stopIfTrue="1" operator="between">
      <formula>1</formula>
      <formula>24</formula>
    </cfRule>
  </conditionalFormatting>
  <conditionalFormatting sqref="AB13">
    <cfRule type="cellIs" priority="7548" stopIfTrue="1" operator="between">
      <formula>1</formula>
      <formula>24</formula>
    </cfRule>
  </conditionalFormatting>
  <conditionalFormatting sqref="AB13">
    <cfRule type="cellIs" priority="7547" stopIfTrue="1" operator="between">
      <formula>1</formula>
      <formula>24</formula>
    </cfRule>
  </conditionalFormatting>
  <conditionalFormatting sqref="AB13">
    <cfRule type="cellIs" priority="7546" stopIfTrue="1" operator="between">
      <formula>1</formula>
      <formula>24</formula>
    </cfRule>
  </conditionalFormatting>
  <conditionalFormatting sqref="AB13">
    <cfRule type="cellIs" priority="7545" stopIfTrue="1" operator="between">
      <formula>1</formula>
      <formula>24</formula>
    </cfRule>
  </conditionalFormatting>
  <conditionalFormatting sqref="AB13">
    <cfRule type="cellIs" priority="7544" stopIfTrue="1" operator="between">
      <formula>1</formula>
      <formula>24</formula>
    </cfRule>
  </conditionalFormatting>
  <conditionalFormatting sqref="AB13">
    <cfRule type="cellIs" priority="7543" stopIfTrue="1" operator="between">
      <formula>1</formula>
      <formula>24</formula>
    </cfRule>
  </conditionalFormatting>
  <conditionalFormatting sqref="AB13">
    <cfRule type="cellIs" priority="7542" stopIfTrue="1" operator="between">
      <formula>1</formula>
      <formula>24</formula>
    </cfRule>
  </conditionalFormatting>
  <conditionalFormatting sqref="AB13">
    <cfRule type="cellIs" priority="7541" stopIfTrue="1" operator="between">
      <formula>1</formula>
      <formula>24</formula>
    </cfRule>
  </conditionalFormatting>
  <conditionalFormatting sqref="AB13">
    <cfRule type="cellIs" priority="7540" stopIfTrue="1" operator="between">
      <formula>1</formula>
      <formula>24</formula>
    </cfRule>
  </conditionalFormatting>
  <conditionalFormatting sqref="AB13">
    <cfRule type="cellIs" priority="7539" stopIfTrue="1" operator="between">
      <formula>1</formula>
      <formula>24</formula>
    </cfRule>
  </conditionalFormatting>
  <conditionalFormatting sqref="AB13">
    <cfRule type="cellIs" priority="7538" stopIfTrue="1" operator="between">
      <formula>1</formula>
      <formula>24</formula>
    </cfRule>
  </conditionalFormatting>
  <conditionalFormatting sqref="AB13">
    <cfRule type="cellIs" priority="7537" stopIfTrue="1" operator="between">
      <formula>1</formula>
      <formula>24</formula>
    </cfRule>
  </conditionalFormatting>
  <conditionalFormatting sqref="AB13">
    <cfRule type="cellIs" priority="7536" stopIfTrue="1" operator="between">
      <formula>1</formula>
      <formula>24</formula>
    </cfRule>
  </conditionalFormatting>
  <conditionalFormatting sqref="AB13">
    <cfRule type="cellIs" priority="7535" stopIfTrue="1" operator="between">
      <formula>1</formula>
      <formula>24</formula>
    </cfRule>
  </conditionalFormatting>
  <conditionalFormatting sqref="AB13">
    <cfRule type="cellIs" priority="7534" stopIfTrue="1" operator="between">
      <formula>1</formula>
      <formula>24</formula>
    </cfRule>
  </conditionalFormatting>
  <conditionalFormatting sqref="AB13">
    <cfRule type="cellIs" priority="7533" stopIfTrue="1" operator="between">
      <formula>1</formula>
      <formula>24</formula>
    </cfRule>
  </conditionalFormatting>
  <conditionalFormatting sqref="AB13">
    <cfRule type="cellIs" priority="7532" stopIfTrue="1" operator="between">
      <formula>1</formula>
      <formula>24</formula>
    </cfRule>
  </conditionalFormatting>
  <conditionalFormatting sqref="AB13">
    <cfRule type="cellIs" priority="7531" stopIfTrue="1" operator="between">
      <formula>1</formula>
      <formula>24</formula>
    </cfRule>
  </conditionalFormatting>
  <conditionalFormatting sqref="AB13">
    <cfRule type="cellIs" priority="7530" stopIfTrue="1" operator="between">
      <formula>1</formula>
      <formula>24</formula>
    </cfRule>
  </conditionalFormatting>
  <conditionalFormatting sqref="AB13">
    <cfRule type="cellIs" priority="7529" stopIfTrue="1" operator="between">
      <formula>1</formula>
      <formula>24</formula>
    </cfRule>
  </conditionalFormatting>
  <conditionalFormatting sqref="AB13">
    <cfRule type="cellIs" priority="7528" stopIfTrue="1" operator="between">
      <formula>1</formula>
      <formula>24</formula>
    </cfRule>
  </conditionalFormatting>
  <conditionalFormatting sqref="AB13">
    <cfRule type="cellIs" priority="7527" stopIfTrue="1" operator="between">
      <formula>1</formula>
      <formula>24</formula>
    </cfRule>
  </conditionalFormatting>
  <conditionalFormatting sqref="AD13">
    <cfRule type="cellIs" priority="7526" stopIfTrue="1" operator="between">
      <formula>1</formula>
      <formula>24</formula>
    </cfRule>
  </conditionalFormatting>
  <conditionalFormatting sqref="AD13">
    <cfRule type="cellIs" priority="7525" stopIfTrue="1" operator="between">
      <formula>1</formula>
      <formula>24</formula>
    </cfRule>
  </conditionalFormatting>
  <conditionalFormatting sqref="AD13">
    <cfRule type="cellIs" priority="7524" stopIfTrue="1" operator="between">
      <formula>1</formula>
      <formula>24</formula>
    </cfRule>
  </conditionalFormatting>
  <conditionalFormatting sqref="AD13">
    <cfRule type="cellIs" priority="7523" stopIfTrue="1" operator="between">
      <formula>1</formula>
      <formula>24</formula>
    </cfRule>
  </conditionalFormatting>
  <conditionalFormatting sqref="AD13">
    <cfRule type="cellIs" priority="7522" stopIfTrue="1" operator="between">
      <formula>1</formula>
      <formula>24</formula>
    </cfRule>
  </conditionalFormatting>
  <conditionalFormatting sqref="AD13">
    <cfRule type="cellIs" priority="7521" stopIfTrue="1" operator="between">
      <formula>1</formula>
      <formula>24</formula>
    </cfRule>
  </conditionalFormatting>
  <conditionalFormatting sqref="AC13">
    <cfRule type="cellIs" priority="7520" stopIfTrue="1" operator="between">
      <formula>1</formula>
      <formula>24</formula>
    </cfRule>
  </conditionalFormatting>
  <conditionalFormatting sqref="AD13">
    <cfRule type="cellIs" priority="7519" stopIfTrue="1" operator="between">
      <formula>1</formula>
      <formula>24</formula>
    </cfRule>
  </conditionalFormatting>
  <conditionalFormatting sqref="AD13">
    <cfRule type="cellIs" priority="7518" stopIfTrue="1" operator="between">
      <formula>1</formula>
      <formula>24</formula>
    </cfRule>
  </conditionalFormatting>
  <conditionalFormatting sqref="AD13">
    <cfRule type="cellIs" priority="7517" stopIfTrue="1" operator="between">
      <formula>1</formula>
      <formula>24</formula>
    </cfRule>
  </conditionalFormatting>
  <conditionalFormatting sqref="AD13">
    <cfRule type="cellIs" priority="7516" stopIfTrue="1" operator="between">
      <formula>1</formula>
      <formula>24</formula>
    </cfRule>
  </conditionalFormatting>
  <conditionalFormatting sqref="AD13">
    <cfRule type="cellIs" priority="7515" stopIfTrue="1" operator="between">
      <formula>1</formula>
      <formula>24</formula>
    </cfRule>
  </conditionalFormatting>
  <conditionalFormatting sqref="AD13">
    <cfRule type="cellIs" priority="7514" stopIfTrue="1" operator="between">
      <formula>1</formula>
      <formula>24</formula>
    </cfRule>
  </conditionalFormatting>
  <conditionalFormatting sqref="AC13">
    <cfRule type="cellIs" priority="7513" stopIfTrue="1" operator="between">
      <formula>1</formula>
      <formula>24</formula>
    </cfRule>
  </conditionalFormatting>
  <conditionalFormatting sqref="AC13">
    <cfRule type="cellIs" priority="7512" stopIfTrue="1" operator="between">
      <formula>1</formula>
      <formula>24</formula>
    </cfRule>
  </conditionalFormatting>
  <conditionalFormatting sqref="AB13">
    <cfRule type="cellIs" priority="7511" stopIfTrue="1" operator="between">
      <formula>1</formula>
      <formula>24</formula>
    </cfRule>
  </conditionalFormatting>
  <conditionalFormatting sqref="AB13">
    <cfRule type="cellIs" priority="7510" stopIfTrue="1" operator="between">
      <formula>1</formula>
      <formula>24</formula>
    </cfRule>
  </conditionalFormatting>
  <conditionalFormatting sqref="AB13">
    <cfRule type="cellIs" priority="7509" stopIfTrue="1" operator="between">
      <formula>1</formula>
      <formula>24</formula>
    </cfRule>
  </conditionalFormatting>
  <conditionalFormatting sqref="AB13">
    <cfRule type="cellIs" priority="7508" stopIfTrue="1" operator="between">
      <formula>1</formula>
      <formula>24</formula>
    </cfRule>
  </conditionalFormatting>
  <conditionalFormatting sqref="AB13">
    <cfRule type="cellIs" priority="7507" stopIfTrue="1" operator="between">
      <formula>1</formula>
      <formula>24</formula>
    </cfRule>
  </conditionalFormatting>
  <conditionalFormatting sqref="AB13">
    <cfRule type="cellIs" priority="7506" stopIfTrue="1" operator="between">
      <formula>1</formula>
      <formula>24</formula>
    </cfRule>
  </conditionalFormatting>
  <conditionalFormatting sqref="AB13">
    <cfRule type="cellIs" priority="7505" stopIfTrue="1" operator="between">
      <formula>1</formula>
      <formula>24</formula>
    </cfRule>
  </conditionalFormatting>
  <conditionalFormatting sqref="AB13">
    <cfRule type="cellIs" priority="7504" stopIfTrue="1" operator="between">
      <formula>1</formula>
      <formula>24</formula>
    </cfRule>
  </conditionalFormatting>
  <conditionalFormatting sqref="X13">
    <cfRule type="cellIs" priority="7503" stopIfTrue="1" operator="between">
      <formula>1</formula>
      <formula>24</formula>
    </cfRule>
  </conditionalFormatting>
  <conditionalFormatting sqref="X13">
    <cfRule type="cellIs" priority="7502" stopIfTrue="1" operator="between">
      <formula>1</formula>
      <formula>24</formula>
    </cfRule>
  </conditionalFormatting>
  <conditionalFormatting sqref="X13">
    <cfRule type="cellIs" priority="7501" stopIfTrue="1" operator="between">
      <formula>1</formula>
      <formula>24</formula>
    </cfRule>
  </conditionalFormatting>
  <conditionalFormatting sqref="X13">
    <cfRule type="cellIs" priority="7500" stopIfTrue="1" operator="between">
      <formula>1</formula>
      <formula>24</formula>
    </cfRule>
  </conditionalFormatting>
  <conditionalFormatting sqref="X13">
    <cfRule type="cellIs" priority="7499" stopIfTrue="1" operator="between">
      <formula>1</formula>
      <formula>24</formula>
    </cfRule>
  </conditionalFormatting>
  <conditionalFormatting sqref="X13">
    <cfRule type="cellIs" priority="7498" stopIfTrue="1" operator="between">
      <formula>1</formula>
      <formula>24</formula>
    </cfRule>
  </conditionalFormatting>
  <conditionalFormatting sqref="X13">
    <cfRule type="cellIs" priority="7497" stopIfTrue="1" operator="between">
      <formula>1</formula>
      <formula>24</formula>
    </cfRule>
  </conditionalFormatting>
  <conditionalFormatting sqref="X13">
    <cfRule type="cellIs" priority="7496" stopIfTrue="1" operator="between">
      <formula>1</formula>
      <formula>24</formula>
    </cfRule>
  </conditionalFormatting>
  <conditionalFormatting sqref="X13">
    <cfRule type="cellIs" priority="7495" stopIfTrue="1" operator="between">
      <formula>1</formula>
      <formula>24</formula>
    </cfRule>
  </conditionalFormatting>
  <conditionalFormatting sqref="X13">
    <cfRule type="cellIs" priority="7494" stopIfTrue="1" operator="between">
      <formula>1</formula>
      <formula>24</formula>
    </cfRule>
  </conditionalFormatting>
  <conditionalFormatting sqref="X13">
    <cfRule type="cellIs" priority="7493" stopIfTrue="1" operator="between">
      <formula>1</formula>
      <formula>24</formula>
    </cfRule>
  </conditionalFormatting>
  <conditionalFormatting sqref="X13">
    <cfRule type="cellIs" priority="7492" stopIfTrue="1" operator="between">
      <formula>1</formula>
      <formula>24</formula>
    </cfRule>
  </conditionalFormatting>
  <conditionalFormatting sqref="X13">
    <cfRule type="cellIs" priority="7491" stopIfTrue="1" operator="between">
      <formula>1</formula>
      <formula>24</formula>
    </cfRule>
  </conditionalFormatting>
  <conditionalFormatting sqref="X13">
    <cfRule type="cellIs" priority="7490" stopIfTrue="1" operator="between">
      <formula>1</formula>
      <formula>24</formula>
    </cfRule>
  </conditionalFormatting>
  <conditionalFormatting sqref="X13">
    <cfRule type="cellIs" priority="7489" stopIfTrue="1" operator="between">
      <formula>1</formula>
      <formula>24</formula>
    </cfRule>
  </conditionalFormatting>
  <conditionalFormatting sqref="X13">
    <cfRule type="cellIs" priority="7488" stopIfTrue="1" operator="between">
      <formula>1</formula>
      <formula>24</formula>
    </cfRule>
  </conditionalFormatting>
  <conditionalFormatting sqref="X13">
    <cfRule type="cellIs" priority="7487" stopIfTrue="1" operator="between">
      <formula>1</formula>
      <formula>24</formula>
    </cfRule>
  </conditionalFormatting>
  <conditionalFormatting sqref="X13">
    <cfRule type="cellIs" priority="7486" stopIfTrue="1" operator="between">
      <formula>1</formula>
      <formula>24</formula>
    </cfRule>
  </conditionalFormatting>
  <conditionalFormatting sqref="X13">
    <cfRule type="cellIs" priority="7485" stopIfTrue="1" operator="between">
      <formula>1</formula>
      <formula>24</formula>
    </cfRule>
  </conditionalFormatting>
  <conditionalFormatting sqref="X13">
    <cfRule type="cellIs" priority="7484" stopIfTrue="1" operator="between">
      <formula>1</formula>
      <formula>24</formula>
    </cfRule>
  </conditionalFormatting>
  <conditionalFormatting sqref="X13">
    <cfRule type="cellIs" priority="7483" stopIfTrue="1" operator="between">
      <formula>1</formula>
      <formula>24</formula>
    </cfRule>
  </conditionalFormatting>
  <conditionalFormatting sqref="X13">
    <cfRule type="cellIs" priority="7482" stopIfTrue="1" operator="between">
      <formula>1</formula>
      <formula>24</formula>
    </cfRule>
  </conditionalFormatting>
  <conditionalFormatting sqref="X13">
    <cfRule type="cellIs" priority="7481" stopIfTrue="1" operator="between">
      <formula>1</formula>
      <formula>24</formula>
    </cfRule>
  </conditionalFormatting>
  <conditionalFormatting sqref="X13">
    <cfRule type="cellIs" priority="7480" stopIfTrue="1" operator="between">
      <formula>1</formula>
      <formula>24</formula>
    </cfRule>
  </conditionalFormatting>
  <conditionalFormatting sqref="X13">
    <cfRule type="cellIs" priority="7479" stopIfTrue="1" operator="between">
      <formula>1</formula>
      <formula>24</formula>
    </cfRule>
  </conditionalFormatting>
  <conditionalFormatting sqref="X13">
    <cfRule type="cellIs" priority="7478" stopIfTrue="1" operator="between">
      <formula>1</formula>
      <formula>24</formula>
    </cfRule>
  </conditionalFormatting>
  <conditionalFormatting sqref="X13">
    <cfRule type="cellIs" priority="7477" stopIfTrue="1" operator="between">
      <formula>1</formula>
      <formula>24</formula>
    </cfRule>
  </conditionalFormatting>
  <conditionalFormatting sqref="X13">
    <cfRule type="cellIs" priority="7476" stopIfTrue="1" operator="between">
      <formula>1</formula>
      <formula>24</formula>
    </cfRule>
  </conditionalFormatting>
  <conditionalFormatting sqref="X13">
    <cfRule type="cellIs" priority="7475" stopIfTrue="1" operator="between">
      <formula>1</formula>
      <formula>24</formula>
    </cfRule>
  </conditionalFormatting>
  <conditionalFormatting sqref="X13">
    <cfRule type="cellIs" priority="7474" stopIfTrue="1" operator="between">
      <formula>1</formula>
      <formula>24</formula>
    </cfRule>
  </conditionalFormatting>
  <conditionalFormatting sqref="X13">
    <cfRule type="cellIs" priority="7473" stopIfTrue="1" operator="between">
      <formula>1</formula>
      <formula>24</formula>
    </cfRule>
  </conditionalFormatting>
  <conditionalFormatting sqref="X13">
    <cfRule type="cellIs" priority="7472" stopIfTrue="1" operator="between">
      <formula>1</formula>
      <formula>24</formula>
    </cfRule>
  </conditionalFormatting>
  <conditionalFormatting sqref="X13">
    <cfRule type="cellIs" priority="7471" stopIfTrue="1" operator="between">
      <formula>1</formula>
      <formula>24</formula>
    </cfRule>
  </conditionalFormatting>
  <conditionalFormatting sqref="X13">
    <cfRule type="cellIs" priority="7470" stopIfTrue="1" operator="between">
      <formula>1</formula>
      <formula>24</formula>
    </cfRule>
  </conditionalFormatting>
  <conditionalFormatting sqref="X13">
    <cfRule type="cellIs" priority="7469" stopIfTrue="1" operator="between">
      <formula>1</formula>
      <formula>24</formula>
    </cfRule>
  </conditionalFormatting>
  <conditionalFormatting sqref="X13">
    <cfRule type="cellIs" priority="7468" stopIfTrue="1" operator="between">
      <formula>1</formula>
      <formula>24</formula>
    </cfRule>
  </conditionalFormatting>
  <conditionalFormatting sqref="X13">
    <cfRule type="cellIs" priority="7467" stopIfTrue="1" operator="between">
      <formula>1</formula>
      <formula>24</formula>
    </cfRule>
  </conditionalFormatting>
  <conditionalFormatting sqref="X13">
    <cfRule type="cellIs" priority="7466" stopIfTrue="1" operator="between">
      <formula>1</formula>
      <formula>24</formula>
    </cfRule>
  </conditionalFormatting>
  <conditionalFormatting sqref="X13">
    <cfRule type="cellIs" priority="7465" stopIfTrue="1" operator="between">
      <formula>1</formula>
      <formula>24</formula>
    </cfRule>
  </conditionalFormatting>
  <conditionalFormatting sqref="X13">
    <cfRule type="cellIs" priority="7464" stopIfTrue="1" operator="between">
      <formula>1</formula>
      <formula>24</formula>
    </cfRule>
  </conditionalFormatting>
  <conditionalFormatting sqref="X13">
    <cfRule type="cellIs" priority="7463" stopIfTrue="1" operator="between">
      <formula>1</formula>
      <formula>24</formula>
    </cfRule>
  </conditionalFormatting>
  <conditionalFormatting sqref="X13">
    <cfRule type="cellIs" priority="7462" stopIfTrue="1" operator="between">
      <formula>1</formula>
      <formula>24</formula>
    </cfRule>
  </conditionalFormatting>
  <conditionalFormatting sqref="X13">
    <cfRule type="cellIs" priority="7461" stopIfTrue="1" operator="between">
      <formula>1</formula>
      <formula>24</formula>
    </cfRule>
  </conditionalFormatting>
  <conditionalFormatting sqref="X13">
    <cfRule type="cellIs" priority="7460" stopIfTrue="1" operator="between">
      <formula>1</formula>
      <formula>24</formula>
    </cfRule>
  </conditionalFormatting>
  <conditionalFormatting sqref="X13">
    <cfRule type="cellIs" priority="7459" stopIfTrue="1" operator="between">
      <formula>1</formula>
      <formula>24</formula>
    </cfRule>
  </conditionalFormatting>
  <conditionalFormatting sqref="X13">
    <cfRule type="cellIs" priority="7458" stopIfTrue="1" operator="between">
      <formula>1</formula>
      <formula>24</formula>
    </cfRule>
  </conditionalFormatting>
  <conditionalFormatting sqref="X13">
    <cfRule type="cellIs" priority="7457" stopIfTrue="1" operator="between">
      <formula>1</formula>
      <formula>24</formula>
    </cfRule>
  </conditionalFormatting>
  <conditionalFormatting sqref="X13">
    <cfRule type="cellIs" priority="7456" stopIfTrue="1" operator="between">
      <formula>1</formula>
      <formula>24</formula>
    </cfRule>
  </conditionalFormatting>
  <conditionalFormatting sqref="X13">
    <cfRule type="cellIs" priority="7455" stopIfTrue="1" operator="between">
      <formula>1</formula>
      <formula>24</formula>
    </cfRule>
  </conditionalFormatting>
  <conditionalFormatting sqref="X13">
    <cfRule type="cellIs" priority="7454" stopIfTrue="1" operator="between">
      <formula>1</formula>
      <formula>24</formula>
    </cfRule>
  </conditionalFormatting>
  <conditionalFormatting sqref="X13">
    <cfRule type="cellIs" priority="7453" stopIfTrue="1" operator="between">
      <formula>1</formula>
      <formula>24</formula>
    </cfRule>
  </conditionalFormatting>
  <conditionalFormatting sqref="X13">
    <cfRule type="cellIs" priority="7452" stopIfTrue="1" operator="between">
      <formula>1</formula>
      <formula>24</formula>
    </cfRule>
  </conditionalFormatting>
  <conditionalFormatting sqref="X13">
    <cfRule type="cellIs" priority="7451" stopIfTrue="1" operator="between">
      <formula>1</formula>
      <formula>24</formula>
    </cfRule>
  </conditionalFormatting>
  <conditionalFormatting sqref="X13">
    <cfRule type="cellIs" priority="7450" stopIfTrue="1" operator="between">
      <formula>1</formula>
      <formula>24</formula>
    </cfRule>
  </conditionalFormatting>
  <conditionalFormatting sqref="X13">
    <cfRule type="cellIs" priority="7449" stopIfTrue="1" operator="between">
      <formula>1</formula>
      <formula>24</formula>
    </cfRule>
  </conditionalFormatting>
  <conditionalFormatting sqref="X13">
    <cfRule type="cellIs" priority="7448" stopIfTrue="1" operator="between">
      <formula>1</formula>
      <formula>24</formula>
    </cfRule>
  </conditionalFormatting>
  <conditionalFormatting sqref="X13">
    <cfRule type="cellIs" priority="7447" stopIfTrue="1" operator="between">
      <formula>1</formula>
      <formula>24</formula>
    </cfRule>
  </conditionalFormatting>
  <conditionalFormatting sqref="X13">
    <cfRule type="cellIs" priority="7446" stopIfTrue="1" operator="between">
      <formula>1</formula>
      <formula>24</formula>
    </cfRule>
  </conditionalFormatting>
  <conditionalFormatting sqref="X13">
    <cfRule type="cellIs" priority="7445" stopIfTrue="1" operator="between">
      <formula>1</formula>
      <formula>24</formula>
    </cfRule>
  </conditionalFormatting>
  <conditionalFormatting sqref="X13">
    <cfRule type="cellIs" priority="7444" stopIfTrue="1" operator="between">
      <formula>1</formula>
      <formula>24</formula>
    </cfRule>
  </conditionalFormatting>
  <conditionalFormatting sqref="X13">
    <cfRule type="cellIs" priority="7443" stopIfTrue="1" operator="between">
      <formula>1</formula>
      <formula>24</formula>
    </cfRule>
  </conditionalFormatting>
  <conditionalFormatting sqref="X13">
    <cfRule type="cellIs" priority="7442" stopIfTrue="1" operator="between">
      <formula>1</formula>
      <formula>24</formula>
    </cfRule>
  </conditionalFormatting>
  <conditionalFormatting sqref="X13">
    <cfRule type="cellIs" priority="7441" stopIfTrue="1" operator="between">
      <formula>1</formula>
      <formula>24</formula>
    </cfRule>
  </conditionalFormatting>
  <conditionalFormatting sqref="X13">
    <cfRule type="cellIs" priority="7440" stopIfTrue="1" operator="between">
      <formula>1</formula>
      <formula>24</formula>
    </cfRule>
  </conditionalFormatting>
  <conditionalFormatting sqref="X13">
    <cfRule type="cellIs" priority="7439" stopIfTrue="1" operator="between">
      <formula>1</formula>
      <formula>24</formula>
    </cfRule>
  </conditionalFormatting>
  <conditionalFormatting sqref="X13">
    <cfRule type="cellIs" priority="7438" stopIfTrue="1" operator="between">
      <formula>1</formula>
      <formula>24</formula>
    </cfRule>
  </conditionalFormatting>
  <conditionalFormatting sqref="X13">
    <cfRule type="cellIs" priority="7437" stopIfTrue="1" operator="between">
      <formula>1</formula>
      <formula>24</formula>
    </cfRule>
  </conditionalFormatting>
  <conditionalFormatting sqref="X13">
    <cfRule type="cellIs" priority="7436" stopIfTrue="1" operator="between">
      <formula>1</formula>
      <formula>24</formula>
    </cfRule>
  </conditionalFormatting>
  <conditionalFormatting sqref="X13">
    <cfRule type="cellIs" priority="7435" stopIfTrue="1" operator="between">
      <formula>1</formula>
      <formula>24</formula>
    </cfRule>
  </conditionalFormatting>
  <conditionalFormatting sqref="X13">
    <cfRule type="cellIs" priority="7434" stopIfTrue="1" operator="between">
      <formula>1</formula>
      <formula>24</formula>
    </cfRule>
  </conditionalFormatting>
  <conditionalFormatting sqref="X13">
    <cfRule type="cellIs" priority="7433" stopIfTrue="1" operator="between">
      <formula>1</formula>
      <formula>24</formula>
    </cfRule>
  </conditionalFormatting>
  <conditionalFormatting sqref="X13">
    <cfRule type="cellIs" priority="7432" stopIfTrue="1" operator="between">
      <formula>1</formula>
      <formula>24</formula>
    </cfRule>
  </conditionalFormatting>
  <conditionalFormatting sqref="X13">
    <cfRule type="cellIs" priority="7431" stopIfTrue="1" operator="between">
      <formula>1</formula>
      <formula>24</formula>
    </cfRule>
  </conditionalFormatting>
  <conditionalFormatting sqref="X13">
    <cfRule type="cellIs" priority="7430" stopIfTrue="1" operator="between">
      <formula>1</formula>
      <formula>24</formula>
    </cfRule>
  </conditionalFormatting>
  <conditionalFormatting sqref="X13">
    <cfRule type="cellIs" priority="7429" stopIfTrue="1" operator="between">
      <formula>1</formula>
      <formula>24</formula>
    </cfRule>
  </conditionalFormatting>
  <conditionalFormatting sqref="X13">
    <cfRule type="cellIs" priority="7428" stopIfTrue="1" operator="between">
      <formula>1</formula>
      <formula>24</formula>
    </cfRule>
  </conditionalFormatting>
  <conditionalFormatting sqref="X13">
    <cfRule type="cellIs" priority="7427" stopIfTrue="1" operator="between">
      <formula>1</formula>
      <formula>24</formula>
    </cfRule>
  </conditionalFormatting>
  <conditionalFormatting sqref="X13">
    <cfRule type="cellIs" priority="7426" stopIfTrue="1" operator="between">
      <formula>1</formula>
      <formula>24</formula>
    </cfRule>
  </conditionalFormatting>
  <conditionalFormatting sqref="X13">
    <cfRule type="cellIs" priority="7425" stopIfTrue="1" operator="between">
      <formula>1</formula>
      <formula>24</formula>
    </cfRule>
  </conditionalFormatting>
  <conditionalFormatting sqref="X13">
    <cfRule type="cellIs" priority="7424" stopIfTrue="1" operator="between">
      <formula>1</formula>
      <formula>24</formula>
    </cfRule>
  </conditionalFormatting>
  <conditionalFormatting sqref="X13">
    <cfRule type="cellIs" priority="7423" stopIfTrue="1" operator="between">
      <formula>1</formula>
      <formula>24</formula>
    </cfRule>
  </conditionalFormatting>
  <conditionalFormatting sqref="X13">
    <cfRule type="cellIs" priority="7422" stopIfTrue="1" operator="between">
      <formula>1</formula>
      <formula>24</formula>
    </cfRule>
  </conditionalFormatting>
  <conditionalFormatting sqref="X13">
    <cfRule type="cellIs" priority="7421" stopIfTrue="1" operator="between">
      <formula>1</formula>
      <formula>24</formula>
    </cfRule>
  </conditionalFormatting>
  <conditionalFormatting sqref="X13">
    <cfRule type="cellIs" priority="7420" stopIfTrue="1" operator="between">
      <formula>1</formula>
      <formula>24</formula>
    </cfRule>
  </conditionalFormatting>
  <conditionalFormatting sqref="X13">
    <cfRule type="cellIs" priority="7419" stopIfTrue="1" operator="between">
      <formula>1</formula>
      <formula>24</formula>
    </cfRule>
  </conditionalFormatting>
  <conditionalFormatting sqref="X13">
    <cfRule type="cellIs" priority="7418" stopIfTrue="1" operator="between">
      <formula>1</formula>
      <formula>24</formula>
    </cfRule>
  </conditionalFormatting>
  <conditionalFormatting sqref="X13">
    <cfRule type="cellIs" priority="7417" stopIfTrue="1" operator="between">
      <formula>1</formula>
      <formula>24</formula>
    </cfRule>
  </conditionalFormatting>
  <conditionalFormatting sqref="X13">
    <cfRule type="cellIs" priority="7416" stopIfTrue="1" operator="between">
      <formula>1</formula>
      <formula>24</formula>
    </cfRule>
  </conditionalFormatting>
  <conditionalFormatting sqref="X13">
    <cfRule type="cellIs" priority="7415" stopIfTrue="1" operator="between">
      <formula>1</formula>
      <formula>24</formula>
    </cfRule>
  </conditionalFormatting>
  <conditionalFormatting sqref="X13">
    <cfRule type="cellIs" priority="7414" stopIfTrue="1" operator="between">
      <formula>1</formula>
      <formula>24</formula>
    </cfRule>
  </conditionalFormatting>
  <conditionalFormatting sqref="X13">
    <cfRule type="cellIs" priority="7413" stopIfTrue="1" operator="between">
      <formula>1</formula>
      <formula>24</formula>
    </cfRule>
  </conditionalFormatting>
  <conditionalFormatting sqref="X13">
    <cfRule type="cellIs" priority="7412" stopIfTrue="1" operator="between">
      <formula>1</formula>
      <formula>24</formula>
    </cfRule>
  </conditionalFormatting>
  <conditionalFormatting sqref="X13">
    <cfRule type="cellIs" priority="7411" stopIfTrue="1" operator="between">
      <formula>1</formula>
      <formula>24</formula>
    </cfRule>
  </conditionalFormatting>
  <conditionalFormatting sqref="X13">
    <cfRule type="cellIs" priority="7410" stopIfTrue="1" operator="between">
      <formula>1</formula>
      <formula>24</formula>
    </cfRule>
  </conditionalFormatting>
  <conditionalFormatting sqref="X13">
    <cfRule type="cellIs" priority="7409" stopIfTrue="1" operator="between">
      <formula>1</formula>
      <formula>24</formula>
    </cfRule>
  </conditionalFormatting>
  <conditionalFormatting sqref="X13">
    <cfRule type="cellIs" priority="7408" stopIfTrue="1" operator="between">
      <formula>1</formula>
      <formula>24</formula>
    </cfRule>
  </conditionalFormatting>
  <conditionalFormatting sqref="X13">
    <cfRule type="cellIs" priority="7407" stopIfTrue="1" operator="between">
      <formula>1</formula>
      <formula>24</formula>
    </cfRule>
  </conditionalFormatting>
  <conditionalFormatting sqref="X13">
    <cfRule type="cellIs" priority="7406" stopIfTrue="1" operator="between">
      <formula>1</formula>
      <formula>24</formula>
    </cfRule>
  </conditionalFormatting>
  <conditionalFormatting sqref="X13">
    <cfRule type="cellIs" priority="7405" stopIfTrue="1" operator="between">
      <formula>1</formula>
      <formula>24</formula>
    </cfRule>
  </conditionalFormatting>
  <conditionalFormatting sqref="X13">
    <cfRule type="cellIs" priority="7404" stopIfTrue="1" operator="between">
      <formula>1</formula>
      <formula>24</formula>
    </cfRule>
  </conditionalFormatting>
  <conditionalFormatting sqref="X13">
    <cfRule type="cellIs" priority="7403" stopIfTrue="1" operator="between">
      <formula>1</formula>
      <formula>24</formula>
    </cfRule>
  </conditionalFormatting>
  <conditionalFormatting sqref="X13">
    <cfRule type="cellIs" priority="7402" stopIfTrue="1" operator="between">
      <formula>1</formula>
      <formula>24</formula>
    </cfRule>
  </conditionalFormatting>
  <conditionalFormatting sqref="X13">
    <cfRule type="cellIs" priority="7401" stopIfTrue="1" operator="between">
      <formula>1</formula>
      <formula>24</formula>
    </cfRule>
  </conditionalFormatting>
  <conditionalFormatting sqref="X13">
    <cfRule type="cellIs" priority="7400" stopIfTrue="1" operator="between">
      <formula>1</formula>
      <formula>24</formula>
    </cfRule>
  </conditionalFormatting>
  <conditionalFormatting sqref="X13">
    <cfRule type="cellIs" priority="7399" stopIfTrue="1" operator="between">
      <formula>1</formula>
      <formula>24</formula>
    </cfRule>
  </conditionalFormatting>
  <conditionalFormatting sqref="X13">
    <cfRule type="cellIs" priority="7398" stopIfTrue="1" operator="between">
      <formula>1</formula>
      <formula>24</formula>
    </cfRule>
  </conditionalFormatting>
  <conditionalFormatting sqref="X13">
    <cfRule type="cellIs" priority="7397" stopIfTrue="1" operator="between">
      <formula>1</formula>
      <formula>24</formula>
    </cfRule>
  </conditionalFormatting>
  <conditionalFormatting sqref="X13">
    <cfRule type="cellIs" priority="7396" stopIfTrue="1" operator="between">
      <formula>1</formula>
      <formula>24</formula>
    </cfRule>
  </conditionalFormatting>
  <conditionalFormatting sqref="X13">
    <cfRule type="cellIs" priority="7395" stopIfTrue="1" operator="between">
      <formula>1</formula>
      <formula>24</formula>
    </cfRule>
  </conditionalFormatting>
  <conditionalFormatting sqref="X13">
    <cfRule type="cellIs" priority="7394" stopIfTrue="1" operator="between">
      <formula>1</formula>
      <formula>24</formula>
    </cfRule>
  </conditionalFormatting>
  <conditionalFormatting sqref="X13">
    <cfRule type="cellIs" priority="7393" stopIfTrue="1" operator="between">
      <formula>1</formula>
      <formula>24</formula>
    </cfRule>
  </conditionalFormatting>
  <conditionalFormatting sqref="X13">
    <cfRule type="cellIs" priority="7392" stopIfTrue="1" operator="between">
      <formula>1</formula>
      <formula>24</formula>
    </cfRule>
  </conditionalFormatting>
  <conditionalFormatting sqref="X13">
    <cfRule type="cellIs" priority="7391" stopIfTrue="1" operator="between">
      <formula>1</formula>
      <formula>24</formula>
    </cfRule>
  </conditionalFormatting>
  <conditionalFormatting sqref="X13">
    <cfRule type="cellIs" priority="7390" stopIfTrue="1" operator="between">
      <formula>1</formula>
      <formula>24</formula>
    </cfRule>
  </conditionalFormatting>
  <conditionalFormatting sqref="X13">
    <cfRule type="cellIs" priority="7389" stopIfTrue="1" operator="between">
      <formula>1</formula>
      <formula>24</formula>
    </cfRule>
  </conditionalFormatting>
  <conditionalFormatting sqref="X13">
    <cfRule type="cellIs" priority="7388" stopIfTrue="1" operator="between">
      <formula>1</formula>
      <formula>24</formula>
    </cfRule>
  </conditionalFormatting>
  <conditionalFormatting sqref="X13">
    <cfRule type="cellIs" priority="7387" stopIfTrue="1" operator="between">
      <formula>1</formula>
      <formula>24</formula>
    </cfRule>
  </conditionalFormatting>
  <conditionalFormatting sqref="X13">
    <cfRule type="cellIs" priority="7386" stopIfTrue="1" operator="between">
      <formula>1</formula>
      <formula>24</formula>
    </cfRule>
  </conditionalFormatting>
  <conditionalFormatting sqref="X13">
    <cfRule type="cellIs" priority="7385" stopIfTrue="1" operator="between">
      <formula>1</formula>
      <formula>24</formula>
    </cfRule>
  </conditionalFormatting>
  <conditionalFormatting sqref="X13">
    <cfRule type="cellIs" priority="7384" stopIfTrue="1" operator="between">
      <formula>1</formula>
      <formula>24</formula>
    </cfRule>
  </conditionalFormatting>
  <conditionalFormatting sqref="X13">
    <cfRule type="cellIs" priority="7383" stopIfTrue="1" operator="between">
      <formula>1</formula>
      <formula>24</formula>
    </cfRule>
  </conditionalFormatting>
  <conditionalFormatting sqref="X13">
    <cfRule type="cellIs" priority="7382" stopIfTrue="1" operator="between">
      <formula>1</formula>
      <formula>24</formula>
    </cfRule>
  </conditionalFormatting>
  <conditionalFormatting sqref="X13">
    <cfRule type="cellIs" priority="7381" stopIfTrue="1" operator="between">
      <formula>1</formula>
      <formula>24</formula>
    </cfRule>
  </conditionalFormatting>
  <conditionalFormatting sqref="X13">
    <cfRule type="cellIs" priority="7380" stopIfTrue="1" operator="between">
      <formula>1</formula>
      <formula>24</formula>
    </cfRule>
  </conditionalFormatting>
  <conditionalFormatting sqref="X13">
    <cfRule type="cellIs" priority="7379" stopIfTrue="1" operator="between">
      <formula>1</formula>
      <formula>24</formula>
    </cfRule>
  </conditionalFormatting>
  <conditionalFormatting sqref="X13">
    <cfRule type="cellIs" priority="7378" stopIfTrue="1" operator="between">
      <formula>1</formula>
      <formula>24</formula>
    </cfRule>
  </conditionalFormatting>
  <conditionalFormatting sqref="X13">
    <cfRule type="cellIs" priority="7377" stopIfTrue="1" operator="between">
      <formula>1</formula>
      <formula>24</formula>
    </cfRule>
  </conditionalFormatting>
  <conditionalFormatting sqref="X13">
    <cfRule type="cellIs" priority="7376" stopIfTrue="1" operator="between">
      <formula>1</formula>
      <formula>24</formula>
    </cfRule>
  </conditionalFormatting>
  <conditionalFormatting sqref="X13">
    <cfRule type="cellIs" priority="7375" stopIfTrue="1" operator="between">
      <formula>1</formula>
      <formula>24</formula>
    </cfRule>
  </conditionalFormatting>
  <conditionalFormatting sqref="X13">
    <cfRule type="cellIs" priority="7374" stopIfTrue="1" operator="between">
      <formula>1</formula>
      <formula>24</formula>
    </cfRule>
  </conditionalFormatting>
  <conditionalFormatting sqref="X13">
    <cfRule type="cellIs" priority="7373" stopIfTrue="1" operator="between">
      <formula>1</formula>
      <formula>24</formula>
    </cfRule>
  </conditionalFormatting>
  <conditionalFormatting sqref="X13">
    <cfRule type="cellIs" priority="7372" stopIfTrue="1" operator="between">
      <formula>1</formula>
      <formula>24</formula>
    </cfRule>
  </conditionalFormatting>
  <conditionalFormatting sqref="X13">
    <cfRule type="cellIs" priority="7371" stopIfTrue="1" operator="between">
      <formula>1</formula>
      <formula>24</formula>
    </cfRule>
  </conditionalFormatting>
  <conditionalFormatting sqref="X13">
    <cfRule type="cellIs" priority="7370" stopIfTrue="1" operator="between">
      <formula>1</formula>
      <formula>24</formula>
    </cfRule>
  </conditionalFormatting>
  <conditionalFormatting sqref="X13">
    <cfRule type="cellIs" priority="7369" stopIfTrue="1" operator="between">
      <formula>1</formula>
      <formula>24</formula>
    </cfRule>
  </conditionalFormatting>
  <conditionalFormatting sqref="X13">
    <cfRule type="cellIs" priority="7368" stopIfTrue="1" operator="between">
      <formula>1</formula>
      <formula>24</formula>
    </cfRule>
  </conditionalFormatting>
  <conditionalFormatting sqref="X13">
    <cfRule type="cellIs" priority="7367" stopIfTrue="1" operator="between">
      <formula>1</formula>
      <formula>24</formula>
    </cfRule>
  </conditionalFormatting>
  <conditionalFormatting sqref="X13">
    <cfRule type="cellIs" priority="7366" stopIfTrue="1" operator="between">
      <formula>1</formula>
      <formula>24</formula>
    </cfRule>
  </conditionalFormatting>
  <conditionalFormatting sqref="X13">
    <cfRule type="cellIs" priority="7365" stopIfTrue="1" operator="between">
      <formula>1</formula>
      <formula>24</formula>
    </cfRule>
  </conditionalFormatting>
  <conditionalFormatting sqref="X13">
    <cfRule type="cellIs" priority="7364" stopIfTrue="1" operator="between">
      <formula>1</formula>
      <formula>24</formula>
    </cfRule>
  </conditionalFormatting>
  <conditionalFormatting sqref="X13">
    <cfRule type="cellIs" priority="7363" stopIfTrue="1" operator="between">
      <formula>1</formula>
      <formula>24</formula>
    </cfRule>
  </conditionalFormatting>
  <conditionalFormatting sqref="X13">
    <cfRule type="cellIs" priority="7362" stopIfTrue="1" operator="between">
      <formula>1</formula>
      <formula>24</formula>
    </cfRule>
  </conditionalFormatting>
  <conditionalFormatting sqref="X13">
    <cfRule type="cellIs" priority="7361" stopIfTrue="1" operator="between">
      <formula>1</formula>
      <formula>24</formula>
    </cfRule>
  </conditionalFormatting>
  <conditionalFormatting sqref="X13">
    <cfRule type="cellIs" priority="7360" stopIfTrue="1" operator="between">
      <formula>1</formula>
      <formula>24</formula>
    </cfRule>
  </conditionalFormatting>
  <conditionalFormatting sqref="X13">
    <cfRule type="cellIs" priority="7359" stopIfTrue="1" operator="between">
      <formula>1</formula>
      <formula>24</formula>
    </cfRule>
  </conditionalFormatting>
  <conditionalFormatting sqref="X13">
    <cfRule type="cellIs" priority="7358" stopIfTrue="1" operator="between">
      <formula>1</formula>
      <formula>24</formula>
    </cfRule>
  </conditionalFormatting>
  <conditionalFormatting sqref="X13">
    <cfRule type="cellIs" priority="7357" stopIfTrue="1" operator="between">
      <formula>1</formula>
      <formula>24</formula>
    </cfRule>
  </conditionalFormatting>
  <conditionalFormatting sqref="X13">
    <cfRule type="cellIs" priority="7356" stopIfTrue="1" operator="between">
      <formula>1</formula>
      <formula>24</formula>
    </cfRule>
  </conditionalFormatting>
  <conditionalFormatting sqref="X13">
    <cfRule type="cellIs" priority="7355" stopIfTrue="1" operator="between">
      <formula>1</formula>
      <formula>24</formula>
    </cfRule>
  </conditionalFormatting>
  <conditionalFormatting sqref="X13">
    <cfRule type="cellIs" priority="7354" stopIfTrue="1" operator="between">
      <formula>1</formula>
      <formula>24</formula>
    </cfRule>
  </conditionalFormatting>
  <conditionalFormatting sqref="X13">
    <cfRule type="cellIs" priority="7353" stopIfTrue="1" operator="between">
      <formula>1</formula>
      <formula>24</formula>
    </cfRule>
  </conditionalFormatting>
  <conditionalFormatting sqref="X13">
    <cfRule type="cellIs" priority="7352" stopIfTrue="1" operator="between">
      <formula>1</formula>
      <formula>24</formula>
    </cfRule>
  </conditionalFormatting>
  <conditionalFormatting sqref="X13">
    <cfRule type="cellIs" priority="7351" stopIfTrue="1" operator="between">
      <formula>1</formula>
      <formula>24</formula>
    </cfRule>
  </conditionalFormatting>
  <conditionalFormatting sqref="X13">
    <cfRule type="cellIs" priority="7350" stopIfTrue="1" operator="between">
      <formula>1</formula>
      <formula>24</formula>
    </cfRule>
  </conditionalFormatting>
  <conditionalFormatting sqref="X13">
    <cfRule type="cellIs" priority="7349" stopIfTrue="1" operator="between">
      <formula>1</formula>
      <formula>24</formula>
    </cfRule>
  </conditionalFormatting>
  <conditionalFormatting sqref="X13">
    <cfRule type="cellIs" priority="7348" stopIfTrue="1" operator="between">
      <formula>1</formula>
      <formula>24</formula>
    </cfRule>
  </conditionalFormatting>
  <conditionalFormatting sqref="X13">
    <cfRule type="cellIs" priority="7347" stopIfTrue="1" operator="between">
      <formula>1</formula>
      <formula>24</formula>
    </cfRule>
  </conditionalFormatting>
  <conditionalFormatting sqref="X13">
    <cfRule type="cellIs" priority="7346" stopIfTrue="1" operator="between">
      <formula>1</formula>
      <formula>24</formula>
    </cfRule>
  </conditionalFormatting>
  <conditionalFormatting sqref="X13">
    <cfRule type="cellIs" priority="7345" stopIfTrue="1" operator="between">
      <formula>1</formula>
      <formula>24</formula>
    </cfRule>
  </conditionalFormatting>
  <conditionalFormatting sqref="X13">
    <cfRule type="cellIs" priority="7344" stopIfTrue="1" operator="between">
      <formula>1</formula>
      <formula>24</formula>
    </cfRule>
  </conditionalFormatting>
  <conditionalFormatting sqref="X13">
    <cfRule type="cellIs" priority="7343" stopIfTrue="1" operator="between">
      <formula>1</formula>
      <formula>24</formula>
    </cfRule>
  </conditionalFormatting>
  <conditionalFormatting sqref="X13">
    <cfRule type="cellIs" priority="7342" stopIfTrue="1" operator="between">
      <formula>1</formula>
      <formula>24</formula>
    </cfRule>
  </conditionalFormatting>
  <conditionalFormatting sqref="X13">
    <cfRule type="cellIs" priority="7341" stopIfTrue="1" operator="between">
      <formula>1</formula>
      <formula>24</formula>
    </cfRule>
  </conditionalFormatting>
  <conditionalFormatting sqref="X13">
    <cfRule type="cellIs" priority="7340" stopIfTrue="1" operator="between">
      <formula>1</formula>
      <formula>24</formula>
    </cfRule>
  </conditionalFormatting>
  <conditionalFormatting sqref="X13">
    <cfRule type="cellIs" priority="7339" stopIfTrue="1" operator="between">
      <formula>1</formula>
      <formula>24</formula>
    </cfRule>
  </conditionalFormatting>
  <conditionalFormatting sqref="X13">
    <cfRule type="cellIs" priority="7338" stopIfTrue="1" operator="between">
      <formula>1</formula>
      <formula>24</formula>
    </cfRule>
  </conditionalFormatting>
  <conditionalFormatting sqref="X13">
    <cfRule type="cellIs" priority="7337" stopIfTrue="1" operator="between">
      <formula>1</formula>
      <formula>24</formula>
    </cfRule>
  </conditionalFormatting>
  <conditionalFormatting sqref="X13">
    <cfRule type="cellIs" priority="7336" stopIfTrue="1" operator="between">
      <formula>1</formula>
      <formula>24</formula>
    </cfRule>
  </conditionalFormatting>
  <conditionalFormatting sqref="X13">
    <cfRule type="cellIs" priority="7335" stopIfTrue="1" operator="between">
      <formula>1</formula>
      <formula>24</formula>
    </cfRule>
  </conditionalFormatting>
  <conditionalFormatting sqref="X13">
    <cfRule type="cellIs" priority="7334" stopIfTrue="1" operator="between">
      <formula>1</formula>
      <formula>24</formula>
    </cfRule>
  </conditionalFormatting>
  <conditionalFormatting sqref="X13">
    <cfRule type="cellIs" priority="7333" stopIfTrue="1" operator="between">
      <formula>1</formula>
      <formula>24</formula>
    </cfRule>
  </conditionalFormatting>
  <conditionalFormatting sqref="X13">
    <cfRule type="cellIs" priority="7332" stopIfTrue="1" operator="between">
      <formula>1</formula>
      <formula>24</formula>
    </cfRule>
  </conditionalFormatting>
  <conditionalFormatting sqref="X13">
    <cfRule type="cellIs" priority="7331" stopIfTrue="1" operator="between">
      <formula>1</formula>
      <formula>24</formula>
    </cfRule>
  </conditionalFormatting>
  <conditionalFormatting sqref="X13">
    <cfRule type="cellIs" priority="7330" stopIfTrue="1" operator="between">
      <formula>1</formula>
      <formula>24</formula>
    </cfRule>
  </conditionalFormatting>
  <conditionalFormatting sqref="X13">
    <cfRule type="cellIs" priority="7329" stopIfTrue="1" operator="between">
      <formula>1</formula>
      <formula>24</formula>
    </cfRule>
  </conditionalFormatting>
  <conditionalFormatting sqref="X13">
    <cfRule type="cellIs" priority="7328" stopIfTrue="1" operator="between">
      <formula>1</formula>
      <formula>24</formula>
    </cfRule>
  </conditionalFormatting>
  <conditionalFormatting sqref="X13">
    <cfRule type="cellIs" priority="7327" stopIfTrue="1" operator="between">
      <formula>1</formula>
      <formula>24</formula>
    </cfRule>
  </conditionalFormatting>
  <conditionalFormatting sqref="X13">
    <cfRule type="cellIs" priority="7326" stopIfTrue="1" operator="between">
      <formula>1</formula>
      <formula>24</formula>
    </cfRule>
  </conditionalFormatting>
  <conditionalFormatting sqref="X13">
    <cfRule type="cellIs" priority="7325" stopIfTrue="1" operator="between">
      <formula>1</formula>
      <formula>24</formula>
    </cfRule>
  </conditionalFormatting>
  <conditionalFormatting sqref="X13">
    <cfRule type="cellIs" priority="7324" stopIfTrue="1" operator="between">
      <formula>1</formula>
      <formula>24</formula>
    </cfRule>
  </conditionalFormatting>
  <conditionalFormatting sqref="X13">
    <cfRule type="cellIs" priority="7323" stopIfTrue="1" operator="between">
      <formula>1</formula>
      <formula>24</formula>
    </cfRule>
  </conditionalFormatting>
  <conditionalFormatting sqref="X13">
    <cfRule type="cellIs" priority="7322" stopIfTrue="1" operator="between">
      <formula>1</formula>
      <formula>24</formula>
    </cfRule>
  </conditionalFormatting>
  <conditionalFormatting sqref="X13">
    <cfRule type="cellIs" priority="7321" stopIfTrue="1" operator="between">
      <formula>1</formula>
      <formula>24</formula>
    </cfRule>
  </conditionalFormatting>
  <conditionalFormatting sqref="X13">
    <cfRule type="cellIs" priority="7320" stopIfTrue="1" operator="between">
      <formula>1</formula>
      <formula>24</formula>
    </cfRule>
  </conditionalFormatting>
  <conditionalFormatting sqref="X13">
    <cfRule type="cellIs" priority="7319" stopIfTrue="1" operator="between">
      <formula>1</formula>
      <formula>24</formula>
    </cfRule>
  </conditionalFormatting>
  <conditionalFormatting sqref="X13">
    <cfRule type="cellIs" priority="7318" stopIfTrue="1" operator="between">
      <formula>1</formula>
      <formula>24</formula>
    </cfRule>
  </conditionalFormatting>
  <conditionalFormatting sqref="X13">
    <cfRule type="cellIs" priority="7317" stopIfTrue="1" operator="between">
      <formula>1</formula>
      <formula>24</formula>
    </cfRule>
  </conditionalFormatting>
  <conditionalFormatting sqref="X13">
    <cfRule type="cellIs" priority="7316" stopIfTrue="1" operator="between">
      <formula>1</formula>
      <formula>24</formula>
    </cfRule>
  </conditionalFormatting>
  <conditionalFormatting sqref="X13">
    <cfRule type="cellIs" priority="7315" stopIfTrue="1" operator="between">
      <formula>1</formula>
      <formula>24</formula>
    </cfRule>
  </conditionalFormatting>
  <conditionalFormatting sqref="X13">
    <cfRule type="cellIs" priority="7314" stopIfTrue="1" operator="between">
      <formula>1</formula>
      <formula>24</formula>
    </cfRule>
  </conditionalFormatting>
  <conditionalFormatting sqref="X13">
    <cfRule type="cellIs" priority="7313" stopIfTrue="1" operator="between">
      <formula>1</formula>
      <formula>24</formula>
    </cfRule>
  </conditionalFormatting>
  <conditionalFormatting sqref="X13">
    <cfRule type="cellIs" priority="7312" stopIfTrue="1" operator="between">
      <formula>1</formula>
      <formula>24</formula>
    </cfRule>
  </conditionalFormatting>
  <conditionalFormatting sqref="X13">
    <cfRule type="cellIs" priority="7311" stopIfTrue="1" operator="between">
      <formula>1</formula>
      <formula>24</formula>
    </cfRule>
  </conditionalFormatting>
  <conditionalFormatting sqref="X13">
    <cfRule type="cellIs" priority="7310" stopIfTrue="1" operator="between">
      <formula>1</formula>
      <formula>24</formula>
    </cfRule>
  </conditionalFormatting>
  <conditionalFormatting sqref="X13">
    <cfRule type="cellIs" priority="7309" stopIfTrue="1" operator="between">
      <formula>1</formula>
      <formula>24</formula>
    </cfRule>
  </conditionalFormatting>
  <conditionalFormatting sqref="AB13">
    <cfRule type="cellIs" priority="7308" stopIfTrue="1" operator="between">
      <formula>1</formula>
      <formula>24</formula>
    </cfRule>
  </conditionalFormatting>
  <conditionalFormatting sqref="AB13">
    <cfRule type="cellIs" priority="7307" stopIfTrue="1" operator="between">
      <formula>1</formula>
      <formula>24</formula>
    </cfRule>
  </conditionalFormatting>
  <conditionalFormatting sqref="AB13">
    <cfRule type="cellIs" priority="7306" stopIfTrue="1" operator="between">
      <formula>1</formula>
      <formula>24</formula>
    </cfRule>
  </conditionalFormatting>
  <conditionalFormatting sqref="AB13">
    <cfRule type="cellIs" priority="7305" stopIfTrue="1" operator="between">
      <formula>1</formula>
      <formula>24</formula>
    </cfRule>
  </conditionalFormatting>
  <conditionalFormatting sqref="AB13">
    <cfRule type="cellIs" priority="7304" stopIfTrue="1" operator="between">
      <formula>1</formula>
      <formula>24</formula>
    </cfRule>
  </conditionalFormatting>
  <conditionalFormatting sqref="AB13">
    <cfRule type="cellIs" priority="7303" stopIfTrue="1" operator="between">
      <formula>1</formula>
      <formula>24</formula>
    </cfRule>
  </conditionalFormatting>
  <conditionalFormatting sqref="AB13">
    <cfRule type="cellIs" priority="7302" stopIfTrue="1" operator="between">
      <formula>1</formula>
      <formula>24</formula>
    </cfRule>
  </conditionalFormatting>
  <conditionalFormatting sqref="AB13">
    <cfRule type="cellIs" priority="7301" stopIfTrue="1" operator="between">
      <formula>1</formula>
      <formula>24</formula>
    </cfRule>
  </conditionalFormatting>
  <conditionalFormatting sqref="AB13">
    <cfRule type="cellIs" priority="7300" stopIfTrue="1" operator="between">
      <formula>1</formula>
      <formula>24</formula>
    </cfRule>
  </conditionalFormatting>
  <conditionalFormatting sqref="AB13">
    <cfRule type="cellIs" priority="7299" stopIfTrue="1" operator="between">
      <formula>1</formula>
      <formula>24</formula>
    </cfRule>
  </conditionalFormatting>
  <conditionalFormatting sqref="AB13">
    <cfRule type="cellIs" priority="7298" stopIfTrue="1" operator="between">
      <formula>1</formula>
      <formula>24</formula>
    </cfRule>
  </conditionalFormatting>
  <conditionalFormatting sqref="AB13">
    <cfRule type="cellIs" priority="7297" stopIfTrue="1" operator="between">
      <formula>1</formula>
      <formula>24</formula>
    </cfRule>
  </conditionalFormatting>
  <conditionalFormatting sqref="AB13">
    <cfRule type="cellIs" priority="7296" stopIfTrue="1" operator="between">
      <formula>1</formula>
      <formula>24</formula>
    </cfRule>
  </conditionalFormatting>
  <conditionalFormatting sqref="AB13">
    <cfRule type="cellIs" priority="7295" stopIfTrue="1" operator="between">
      <formula>1</formula>
      <formula>24</formula>
    </cfRule>
  </conditionalFormatting>
  <conditionalFormatting sqref="AB13">
    <cfRule type="cellIs" priority="7294" stopIfTrue="1" operator="between">
      <formula>1</formula>
      <formula>24</formula>
    </cfRule>
  </conditionalFormatting>
  <conditionalFormatting sqref="AB13">
    <cfRule type="cellIs" priority="7293" stopIfTrue="1" operator="between">
      <formula>1</formula>
      <formula>24</formula>
    </cfRule>
  </conditionalFormatting>
  <conditionalFormatting sqref="AB13">
    <cfRule type="cellIs" priority="7292" stopIfTrue="1" operator="between">
      <formula>1</formula>
      <formula>24</formula>
    </cfRule>
  </conditionalFormatting>
  <conditionalFormatting sqref="AB13">
    <cfRule type="cellIs" priority="7291" stopIfTrue="1" operator="between">
      <formula>1</formula>
      <formula>24</formula>
    </cfRule>
  </conditionalFormatting>
  <conditionalFormatting sqref="AB13">
    <cfRule type="cellIs" priority="7290" stopIfTrue="1" operator="between">
      <formula>1</formula>
      <formula>24</formula>
    </cfRule>
  </conditionalFormatting>
  <conditionalFormatting sqref="AB13">
    <cfRule type="cellIs" priority="7289" stopIfTrue="1" operator="between">
      <formula>1</formula>
      <formula>24</formula>
    </cfRule>
  </conditionalFormatting>
  <conditionalFormatting sqref="AB13">
    <cfRule type="cellIs" priority="7288" stopIfTrue="1" operator="between">
      <formula>1</formula>
      <formula>24</formula>
    </cfRule>
  </conditionalFormatting>
  <conditionalFormatting sqref="AB13">
    <cfRule type="cellIs" priority="7287" stopIfTrue="1" operator="between">
      <formula>1</formula>
      <formula>24</formula>
    </cfRule>
  </conditionalFormatting>
  <conditionalFormatting sqref="AB13">
    <cfRule type="cellIs" priority="7286" stopIfTrue="1" operator="between">
      <formula>1</formula>
      <formula>24</formula>
    </cfRule>
  </conditionalFormatting>
  <conditionalFormatting sqref="AB13">
    <cfRule type="cellIs" priority="7285" stopIfTrue="1" operator="between">
      <formula>1</formula>
      <formula>24</formula>
    </cfRule>
  </conditionalFormatting>
  <conditionalFormatting sqref="AB13">
    <cfRule type="cellIs" priority="7284" stopIfTrue="1" operator="between">
      <formula>1</formula>
      <formula>24</formula>
    </cfRule>
  </conditionalFormatting>
  <conditionalFormatting sqref="AB13">
    <cfRule type="cellIs" priority="7283" stopIfTrue="1" operator="between">
      <formula>1</formula>
      <formula>24</formula>
    </cfRule>
  </conditionalFormatting>
  <conditionalFormatting sqref="AB13">
    <cfRule type="cellIs" priority="7282" stopIfTrue="1" operator="between">
      <formula>1</formula>
      <formula>24</formula>
    </cfRule>
  </conditionalFormatting>
  <conditionalFormatting sqref="AB13">
    <cfRule type="cellIs" priority="7281" stopIfTrue="1" operator="between">
      <formula>1</formula>
      <formula>24</formula>
    </cfRule>
  </conditionalFormatting>
  <conditionalFormatting sqref="AB13">
    <cfRule type="cellIs" priority="7280" stopIfTrue="1" operator="between">
      <formula>1</formula>
      <formula>24</formula>
    </cfRule>
  </conditionalFormatting>
  <conditionalFormatting sqref="AG13:AH13">
    <cfRule type="cellIs" priority="7279" stopIfTrue="1" operator="between">
      <formula>1</formula>
      <formula>24</formula>
    </cfRule>
  </conditionalFormatting>
  <conditionalFormatting sqref="AG13:AH13">
    <cfRule type="cellIs" priority="7278" stopIfTrue="1" operator="between">
      <formula>1</formula>
      <formula>24</formula>
    </cfRule>
  </conditionalFormatting>
  <conditionalFormatting sqref="AG13:AH13">
    <cfRule type="cellIs" priority="7277" stopIfTrue="1" operator="between">
      <formula>1</formula>
      <formula>24</formula>
    </cfRule>
  </conditionalFormatting>
  <conditionalFormatting sqref="AG13:AH13">
    <cfRule type="cellIs" priority="7276" stopIfTrue="1" operator="between">
      <formula>1</formula>
      <formula>24</formula>
    </cfRule>
  </conditionalFormatting>
  <conditionalFormatting sqref="AG13:AH13">
    <cfRule type="cellIs" priority="7275" stopIfTrue="1" operator="between">
      <formula>1</formula>
      <formula>24</formula>
    </cfRule>
  </conditionalFormatting>
  <conditionalFormatting sqref="AG13:AH13">
    <cfRule type="cellIs" priority="7274" stopIfTrue="1" operator="between">
      <formula>1</formula>
      <formula>24</formula>
    </cfRule>
  </conditionalFormatting>
  <conditionalFormatting sqref="AG13:AH13">
    <cfRule type="cellIs" priority="7273" stopIfTrue="1" operator="between">
      <formula>1</formula>
      <formula>24</formula>
    </cfRule>
  </conditionalFormatting>
  <conditionalFormatting sqref="AB15">
    <cfRule type="cellIs" priority="7267" stopIfTrue="1" operator="between">
      <formula>1</formula>
      <formula>24</formula>
    </cfRule>
  </conditionalFormatting>
  <conditionalFormatting sqref="AB16">
    <cfRule type="cellIs" priority="7266" stopIfTrue="1" operator="between">
      <formula>1</formula>
      <formula>24</formula>
    </cfRule>
  </conditionalFormatting>
  <conditionalFormatting sqref="AD16">
    <cfRule type="cellIs" priority="7265" stopIfTrue="1" operator="between">
      <formula>1</formula>
      <formula>24</formula>
    </cfRule>
  </conditionalFormatting>
  <conditionalFormatting sqref="AD16">
    <cfRule type="cellIs" priority="7264" stopIfTrue="1" operator="between">
      <formula>1</formula>
      <formula>24</formula>
    </cfRule>
  </conditionalFormatting>
  <conditionalFormatting sqref="AD16">
    <cfRule type="cellIs" priority="7263" stopIfTrue="1" operator="between">
      <formula>1</formula>
      <formula>24</formula>
    </cfRule>
  </conditionalFormatting>
  <conditionalFormatting sqref="AD16">
    <cfRule type="cellIs" priority="7262" stopIfTrue="1" operator="between">
      <formula>1</formula>
      <formula>24</formula>
    </cfRule>
  </conditionalFormatting>
  <conditionalFormatting sqref="AD16">
    <cfRule type="cellIs" priority="7261" stopIfTrue="1" operator="between">
      <formula>1</formula>
      <formula>24</formula>
    </cfRule>
  </conditionalFormatting>
  <conditionalFormatting sqref="AD16">
    <cfRule type="cellIs" priority="7260" stopIfTrue="1" operator="between">
      <formula>1</formula>
      <formula>24</formula>
    </cfRule>
  </conditionalFormatting>
  <conditionalFormatting sqref="AD16">
    <cfRule type="cellIs" priority="7259" stopIfTrue="1" operator="between">
      <formula>1</formula>
      <formula>24</formula>
    </cfRule>
  </conditionalFormatting>
  <conditionalFormatting sqref="AD16">
    <cfRule type="cellIs" priority="7258" stopIfTrue="1" operator="between">
      <formula>1</formula>
      <formula>24</formula>
    </cfRule>
  </conditionalFormatting>
  <conditionalFormatting sqref="AD16">
    <cfRule type="cellIs" priority="7257" stopIfTrue="1" operator="between">
      <formula>1</formula>
      <formula>24</formula>
    </cfRule>
  </conditionalFormatting>
  <conditionalFormatting sqref="AD16">
    <cfRule type="cellIs" priority="7256" stopIfTrue="1" operator="between">
      <formula>1</formula>
      <formula>24</formula>
    </cfRule>
  </conditionalFormatting>
  <conditionalFormatting sqref="AD16">
    <cfRule type="cellIs" priority="7255" stopIfTrue="1" operator="between">
      <formula>1</formula>
      <formula>24</formula>
    </cfRule>
  </conditionalFormatting>
  <conditionalFormatting sqref="AD16">
    <cfRule type="cellIs" priority="7254" stopIfTrue="1" operator="between">
      <formula>1</formula>
      <formula>24</formula>
    </cfRule>
  </conditionalFormatting>
  <conditionalFormatting sqref="AD16">
    <cfRule type="cellIs" priority="7253" stopIfTrue="1" operator="between">
      <formula>1</formula>
      <formula>24</formula>
    </cfRule>
  </conditionalFormatting>
  <conditionalFormatting sqref="AD16">
    <cfRule type="cellIs" priority="7252" stopIfTrue="1" operator="between">
      <formula>1</formula>
      <formula>24</formula>
    </cfRule>
  </conditionalFormatting>
  <conditionalFormatting sqref="AD16">
    <cfRule type="cellIs" priority="7251" stopIfTrue="1" operator="between">
      <formula>1</formula>
      <formula>24</formula>
    </cfRule>
  </conditionalFormatting>
  <conditionalFormatting sqref="AD16">
    <cfRule type="cellIs" priority="7250" stopIfTrue="1" operator="between">
      <formula>1</formula>
      <formula>24</formula>
    </cfRule>
  </conditionalFormatting>
  <conditionalFormatting sqref="AD16">
    <cfRule type="cellIs" priority="7249" stopIfTrue="1" operator="between">
      <formula>1</formula>
      <formula>24</formula>
    </cfRule>
  </conditionalFormatting>
  <conditionalFormatting sqref="AD16">
    <cfRule type="cellIs" priority="7248" stopIfTrue="1" operator="between">
      <formula>1</formula>
      <formula>24</formula>
    </cfRule>
  </conditionalFormatting>
  <conditionalFormatting sqref="AD16">
    <cfRule type="cellIs" priority="7247" stopIfTrue="1" operator="between">
      <formula>1</formula>
      <formula>24</formula>
    </cfRule>
  </conditionalFormatting>
  <conditionalFormatting sqref="AD16">
    <cfRule type="cellIs" priority="7246" stopIfTrue="1" operator="between">
      <formula>1</formula>
      <formula>24</formula>
    </cfRule>
  </conditionalFormatting>
  <conditionalFormatting sqref="AD16">
    <cfRule type="cellIs" priority="7245" stopIfTrue="1" operator="between">
      <formula>1</formula>
      <formula>24</formula>
    </cfRule>
  </conditionalFormatting>
  <conditionalFormatting sqref="AD16">
    <cfRule type="cellIs" priority="7244" stopIfTrue="1" operator="between">
      <formula>1</formula>
      <formula>24</formula>
    </cfRule>
  </conditionalFormatting>
  <conditionalFormatting sqref="AD16">
    <cfRule type="cellIs" priority="7243" stopIfTrue="1" operator="between">
      <formula>1</formula>
      <formula>24</formula>
    </cfRule>
  </conditionalFormatting>
  <conditionalFormatting sqref="AD16">
    <cfRule type="cellIs" priority="7242" stopIfTrue="1" operator="between">
      <formula>1</formula>
      <formula>24</formula>
    </cfRule>
  </conditionalFormatting>
  <conditionalFormatting sqref="AD16">
    <cfRule type="cellIs" priority="7241" stopIfTrue="1" operator="between">
      <formula>1</formula>
      <formula>24</formula>
    </cfRule>
  </conditionalFormatting>
  <conditionalFormatting sqref="AD16">
    <cfRule type="cellIs" priority="7240" stopIfTrue="1" operator="between">
      <formula>1</formula>
      <formula>24</formula>
    </cfRule>
  </conditionalFormatting>
  <conditionalFormatting sqref="AD16">
    <cfRule type="cellIs" priority="7239" stopIfTrue="1" operator="between">
      <formula>1</formula>
      <formula>24</formula>
    </cfRule>
  </conditionalFormatting>
  <conditionalFormatting sqref="AD16">
    <cfRule type="cellIs" priority="7238" stopIfTrue="1" operator="between">
      <formula>1</formula>
      <formula>24</formula>
    </cfRule>
  </conditionalFormatting>
  <conditionalFormatting sqref="AD16">
    <cfRule type="cellIs" priority="7237" stopIfTrue="1" operator="between">
      <formula>1</formula>
      <formula>24</formula>
    </cfRule>
  </conditionalFormatting>
  <conditionalFormatting sqref="AB14">
    <cfRule type="cellIs" priority="7236" stopIfTrue="1" operator="between">
      <formula>1</formula>
      <formula>24</formula>
    </cfRule>
  </conditionalFormatting>
  <conditionalFormatting sqref="AD14">
    <cfRule type="cellIs" priority="7235" stopIfTrue="1" operator="between">
      <formula>1</formula>
      <formula>24</formula>
    </cfRule>
  </conditionalFormatting>
  <conditionalFormatting sqref="AD14">
    <cfRule type="cellIs" priority="7234" stopIfTrue="1" operator="between">
      <formula>1</formula>
      <formula>24</formula>
    </cfRule>
  </conditionalFormatting>
  <conditionalFormatting sqref="AD14">
    <cfRule type="cellIs" priority="7233" stopIfTrue="1" operator="between">
      <formula>1</formula>
      <formula>24</formula>
    </cfRule>
  </conditionalFormatting>
  <conditionalFormatting sqref="AD14">
    <cfRule type="cellIs" priority="7232" stopIfTrue="1" operator="between">
      <formula>1</formula>
      <formula>24</formula>
    </cfRule>
  </conditionalFormatting>
  <conditionalFormatting sqref="AD14">
    <cfRule type="cellIs" priority="7231" stopIfTrue="1" operator="between">
      <formula>1</formula>
      <formula>24</formula>
    </cfRule>
  </conditionalFormatting>
  <conditionalFormatting sqref="AD14">
    <cfRule type="cellIs" priority="7230" stopIfTrue="1" operator="between">
      <formula>1</formula>
      <formula>24</formula>
    </cfRule>
  </conditionalFormatting>
  <conditionalFormatting sqref="AD14">
    <cfRule type="cellIs" priority="7229" stopIfTrue="1" operator="between">
      <formula>1</formula>
      <formula>24</formula>
    </cfRule>
  </conditionalFormatting>
  <conditionalFormatting sqref="AD14">
    <cfRule type="cellIs" priority="7228" stopIfTrue="1" operator="between">
      <formula>1</formula>
      <formula>24</formula>
    </cfRule>
  </conditionalFormatting>
  <conditionalFormatting sqref="AD14">
    <cfRule type="cellIs" priority="7227" stopIfTrue="1" operator="between">
      <formula>1</formula>
      <formula>24</formula>
    </cfRule>
  </conditionalFormatting>
  <conditionalFormatting sqref="AB14">
    <cfRule type="cellIs" priority="7226" stopIfTrue="1" operator="between">
      <formula>1</formula>
      <formula>24</formula>
    </cfRule>
  </conditionalFormatting>
  <conditionalFormatting sqref="U17">
    <cfRule type="cellIs" priority="7225" stopIfTrue="1" operator="between">
      <formula>1</formula>
      <formula>24</formula>
    </cfRule>
  </conditionalFormatting>
  <conditionalFormatting sqref="U17">
    <cfRule type="cellIs" priority="7224" stopIfTrue="1" operator="between">
      <formula>1</formula>
      <formula>24</formula>
    </cfRule>
  </conditionalFormatting>
  <conditionalFormatting sqref="U17">
    <cfRule type="cellIs" priority="7223" stopIfTrue="1" operator="between">
      <formula>1</formula>
      <formula>24</formula>
    </cfRule>
  </conditionalFormatting>
  <conditionalFormatting sqref="AB17">
    <cfRule type="cellIs" priority="7222" stopIfTrue="1" operator="between">
      <formula>1</formula>
      <formula>24</formula>
    </cfRule>
  </conditionalFormatting>
  <conditionalFormatting sqref="Y17">
    <cfRule type="cellIs" priority="7221" stopIfTrue="1" operator="between">
      <formula>1</formula>
      <formula>24</formula>
    </cfRule>
  </conditionalFormatting>
  <conditionalFormatting sqref="Y17">
    <cfRule type="cellIs" priority="7220" stopIfTrue="1" operator="between">
      <formula>1</formula>
      <formula>24</formula>
    </cfRule>
  </conditionalFormatting>
  <conditionalFormatting sqref="Y17">
    <cfRule type="cellIs" priority="7219" stopIfTrue="1" operator="between">
      <formula>1</formula>
      <formula>24</formula>
    </cfRule>
  </conditionalFormatting>
  <conditionalFormatting sqref="AD17">
    <cfRule type="cellIs" priority="7218" stopIfTrue="1" operator="between">
      <formula>1</formula>
      <formula>24</formula>
    </cfRule>
  </conditionalFormatting>
  <conditionalFormatting sqref="AD17">
    <cfRule type="cellIs" priority="7217" stopIfTrue="1" operator="between">
      <formula>1</formula>
      <formula>24</formula>
    </cfRule>
  </conditionalFormatting>
  <conditionalFormatting sqref="AD17">
    <cfRule type="cellIs" priority="7216" stopIfTrue="1" operator="between">
      <formula>1</formula>
      <formula>24</formula>
    </cfRule>
  </conditionalFormatting>
  <conditionalFormatting sqref="AD17">
    <cfRule type="cellIs" priority="7215" stopIfTrue="1" operator="between">
      <formula>1</formula>
      <formula>24</formula>
    </cfRule>
  </conditionalFormatting>
  <conditionalFormatting sqref="AD17">
    <cfRule type="cellIs" priority="7214" stopIfTrue="1" operator="between">
      <formula>1</formula>
      <formula>24</formula>
    </cfRule>
  </conditionalFormatting>
  <conditionalFormatting sqref="AD17">
    <cfRule type="cellIs" priority="7213" stopIfTrue="1" operator="between">
      <formula>1</formula>
      <formula>24</formula>
    </cfRule>
  </conditionalFormatting>
  <conditionalFormatting sqref="AD17">
    <cfRule type="cellIs" priority="7212" stopIfTrue="1" operator="between">
      <formula>1</formula>
      <formula>24</formula>
    </cfRule>
  </conditionalFormatting>
  <conditionalFormatting sqref="AD17">
    <cfRule type="cellIs" priority="7211" stopIfTrue="1" operator="between">
      <formula>1</formula>
      <formula>24</formula>
    </cfRule>
  </conditionalFormatting>
  <conditionalFormatting sqref="AD17">
    <cfRule type="cellIs" priority="7210" stopIfTrue="1" operator="between">
      <formula>1</formula>
      <formula>24</formula>
    </cfRule>
  </conditionalFormatting>
  <conditionalFormatting sqref="AD17">
    <cfRule type="cellIs" priority="7209" stopIfTrue="1" operator="between">
      <formula>1</formula>
      <formula>24</formula>
    </cfRule>
  </conditionalFormatting>
  <conditionalFormatting sqref="AD17">
    <cfRule type="cellIs" priority="7208" stopIfTrue="1" operator="between">
      <formula>1</formula>
      <formula>24</formula>
    </cfRule>
  </conditionalFormatting>
  <conditionalFormatting sqref="AD17">
    <cfRule type="cellIs" priority="7207" stopIfTrue="1" operator="between">
      <formula>1</formula>
      <formula>24</formula>
    </cfRule>
  </conditionalFormatting>
  <conditionalFormatting sqref="AD17">
    <cfRule type="cellIs" priority="7206" stopIfTrue="1" operator="between">
      <formula>1</formula>
      <formula>24</formula>
    </cfRule>
  </conditionalFormatting>
  <conditionalFormatting sqref="AD17">
    <cfRule type="cellIs" priority="7205" stopIfTrue="1" operator="between">
      <formula>1</formula>
      <formula>24</formula>
    </cfRule>
  </conditionalFormatting>
  <conditionalFormatting sqref="AD17">
    <cfRule type="cellIs" priority="7204" stopIfTrue="1" operator="between">
      <formula>1</formula>
      <formula>24</formula>
    </cfRule>
  </conditionalFormatting>
  <conditionalFormatting sqref="AD17">
    <cfRule type="cellIs" priority="7203" stopIfTrue="1" operator="between">
      <formula>1</formula>
      <formula>24</formula>
    </cfRule>
  </conditionalFormatting>
  <conditionalFormatting sqref="AD17">
    <cfRule type="cellIs" priority="7202" stopIfTrue="1" operator="between">
      <formula>1</formula>
      <formula>24</formula>
    </cfRule>
  </conditionalFormatting>
  <conditionalFormatting sqref="AD17">
    <cfRule type="cellIs" priority="7201" stopIfTrue="1" operator="between">
      <formula>1</formula>
      <formula>24</formula>
    </cfRule>
  </conditionalFormatting>
  <conditionalFormatting sqref="AD17">
    <cfRule type="cellIs" priority="7200" stopIfTrue="1" operator="between">
      <formula>1</formula>
      <formula>24</formula>
    </cfRule>
  </conditionalFormatting>
  <conditionalFormatting sqref="AD17">
    <cfRule type="cellIs" priority="7199" stopIfTrue="1" operator="between">
      <formula>1</formula>
      <formula>24</formula>
    </cfRule>
  </conditionalFormatting>
  <conditionalFormatting sqref="AD17">
    <cfRule type="cellIs" priority="7198" stopIfTrue="1" operator="between">
      <formula>1</formula>
      <formula>24</formula>
    </cfRule>
  </conditionalFormatting>
  <conditionalFormatting sqref="AD17">
    <cfRule type="cellIs" priority="7197" stopIfTrue="1" operator="between">
      <formula>1</formula>
      <formula>24</formula>
    </cfRule>
  </conditionalFormatting>
  <conditionalFormatting sqref="AD17">
    <cfRule type="cellIs" priority="7196" stopIfTrue="1" operator="between">
      <formula>1</formula>
      <formula>24</formula>
    </cfRule>
  </conditionalFormatting>
  <conditionalFormatting sqref="AD17">
    <cfRule type="cellIs" priority="7195" stopIfTrue="1" operator="between">
      <formula>1</formula>
      <formula>24</formula>
    </cfRule>
  </conditionalFormatting>
  <conditionalFormatting sqref="AD17">
    <cfRule type="cellIs" priority="7194" stopIfTrue="1" operator="between">
      <formula>1</formula>
      <formula>24</formula>
    </cfRule>
  </conditionalFormatting>
  <conditionalFormatting sqref="AD17">
    <cfRule type="cellIs" priority="7193" stopIfTrue="1" operator="between">
      <formula>1</formula>
      <formula>24</formula>
    </cfRule>
  </conditionalFormatting>
  <conditionalFormatting sqref="AD17">
    <cfRule type="cellIs" priority="7192" stopIfTrue="1" operator="between">
      <formula>1</formula>
      <formula>24</formula>
    </cfRule>
  </conditionalFormatting>
  <conditionalFormatting sqref="AD17">
    <cfRule type="cellIs" priority="7191" stopIfTrue="1" operator="between">
      <formula>1</formula>
      <formula>24</formula>
    </cfRule>
  </conditionalFormatting>
  <conditionalFormatting sqref="AD17">
    <cfRule type="cellIs" priority="7190" stopIfTrue="1" operator="between">
      <formula>1</formula>
      <formula>24</formula>
    </cfRule>
  </conditionalFormatting>
  <conditionalFormatting sqref="K8">
    <cfRule type="cellIs" priority="7189" stopIfTrue="1" operator="between">
      <formula>1</formula>
      <formula>24</formula>
    </cfRule>
  </conditionalFormatting>
  <conditionalFormatting sqref="K7">
    <cfRule type="cellIs" priority="7188" stopIfTrue="1" operator="between">
      <formula>1</formula>
      <formula>24</formula>
    </cfRule>
  </conditionalFormatting>
  <conditionalFormatting sqref="K7">
    <cfRule type="cellIs" priority="7187" stopIfTrue="1" operator="between">
      <formula>1</formula>
      <formula>24</formula>
    </cfRule>
  </conditionalFormatting>
  <conditionalFormatting sqref="K6">
    <cfRule type="cellIs" priority="7186" stopIfTrue="1" operator="between">
      <formula>1</formula>
      <formula>24</formula>
    </cfRule>
  </conditionalFormatting>
  <conditionalFormatting sqref="R12">
    <cfRule type="cellIs" priority="7185" stopIfTrue="1" operator="between">
      <formula>1</formula>
      <formula>24</formula>
    </cfRule>
  </conditionalFormatting>
  <conditionalFormatting sqref="R12">
    <cfRule type="cellIs" priority="7184" stopIfTrue="1" operator="between">
      <formula>1</formula>
      <formula>24</formula>
    </cfRule>
  </conditionalFormatting>
  <conditionalFormatting sqref="R12">
    <cfRule type="cellIs" priority="7183" stopIfTrue="1" operator="between">
      <formula>1</formula>
      <formula>24</formula>
    </cfRule>
  </conditionalFormatting>
  <conditionalFormatting sqref="R12">
    <cfRule type="cellIs" priority="7182" stopIfTrue="1" operator="between">
      <formula>1</formula>
      <formula>24</formula>
    </cfRule>
  </conditionalFormatting>
  <conditionalFormatting sqref="S12">
    <cfRule type="cellIs" priority="7181" stopIfTrue="1" operator="between">
      <formula>1</formula>
      <formula>24</formula>
    </cfRule>
  </conditionalFormatting>
  <conditionalFormatting sqref="S12">
    <cfRule type="cellIs" priority="7180" stopIfTrue="1" operator="between">
      <formula>1</formula>
      <formula>24</formula>
    </cfRule>
  </conditionalFormatting>
  <conditionalFormatting sqref="U10 U12">
    <cfRule type="cellIs" priority="7179" stopIfTrue="1" operator="between">
      <formula>1</formula>
      <formula>24</formula>
    </cfRule>
  </conditionalFormatting>
  <conditionalFormatting sqref="Y12:Z12">
    <cfRule type="cellIs" priority="7178" stopIfTrue="1" operator="between">
      <formula>1</formula>
      <formula>24</formula>
    </cfRule>
  </conditionalFormatting>
  <conditionalFormatting sqref="U7">
    <cfRule type="cellIs" priority="7177" stopIfTrue="1" operator="between">
      <formula>1</formula>
      <formula>24</formula>
    </cfRule>
  </conditionalFormatting>
  <conditionalFormatting sqref="X11">
    <cfRule type="cellIs" priority="7176" stopIfTrue="1" operator="between">
      <formula>1</formula>
      <formula>24</formula>
    </cfRule>
  </conditionalFormatting>
  <conditionalFormatting sqref="Y11">
    <cfRule type="cellIs" priority="7175" stopIfTrue="1" operator="between">
      <formula>1</formula>
      <formula>24</formula>
    </cfRule>
  </conditionalFormatting>
  <conditionalFormatting sqref="U9 U11">
    <cfRule type="cellIs" priority="7174" stopIfTrue="1" operator="between">
      <formula>1</formula>
      <formula>24</formula>
    </cfRule>
  </conditionalFormatting>
  <conditionalFormatting sqref="Y11:Z11">
    <cfRule type="cellIs" priority="7173" stopIfTrue="1" operator="between">
      <formula>1</formula>
      <formula>24</formula>
    </cfRule>
  </conditionalFormatting>
  <conditionalFormatting sqref="U6">
    <cfRule type="cellIs" priority="7172" stopIfTrue="1" operator="between">
      <formula>1</formula>
      <formula>24</formula>
    </cfRule>
  </conditionalFormatting>
  <conditionalFormatting sqref="X10">
    <cfRule type="cellIs" priority="7171" stopIfTrue="1" operator="between">
      <formula>1</formula>
      <formula>24</formula>
    </cfRule>
  </conditionalFormatting>
  <conditionalFormatting sqref="Y10">
    <cfRule type="cellIs" priority="7170" stopIfTrue="1" operator="between">
      <formula>1</formula>
      <formula>24</formula>
    </cfRule>
  </conditionalFormatting>
  <conditionalFormatting sqref="U9">
    <cfRule type="cellIs" priority="7169" stopIfTrue="1" operator="between">
      <formula>1</formula>
      <formula>24</formula>
    </cfRule>
  </conditionalFormatting>
  <conditionalFormatting sqref="U6">
    <cfRule type="cellIs" priority="7168" stopIfTrue="1" operator="between">
      <formula>1</formula>
      <formula>24</formula>
    </cfRule>
  </conditionalFormatting>
  <conditionalFormatting sqref="X10">
    <cfRule type="cellIs" priority="7167" stopIfTrue="1" operator="between">
      <formula>1</formula>
      <formula>24</formula>
    </cfRule>
  </conditionalFormatting>
  <conditionalFormatting sqref="Y10">
    <cfRule type="cellIs" priority="7166" stopIfTrue="1" operator="between">
      <formula>1</formula>
      <formula>24</formula>
    </cfRule>
  </conditionalFormatting>
  <conditionalFormatting sqref="U8 U10">
    <cfRule type="cellIs" priority="7165" stopIfTrue="1" operator="between">
      <formula>1</formula>
      <formula>24</formula>
    </cfRule>
  </conditionalFormatting>
  <conditionalFormatting sqref="Y10:Z10">
    <cfRule type="cellIs" priority="7164" stopIfTrue="1" operator="between">
      <formula>1</formula>
      <formula>24</formula>
    </cfRule>
  </conditionalFormatting>
  <conditionalFormatting sqref="U5">
    <cfRule type="cellIs" priority="7163" stopIfTrue="1" operator="between">
      <formula>1</formula>
      <formula>24</formula>
    </cfRule>
  </conditionalFormatting>
  <conditionalFormatting sqref="X9">
    <cfRule type="cellIs" priority="7161" stopIfTrue="1" operator="between">
      <formula>1</formula>
      <formula>24</formula>
    </cfRule>
  </conditionalFormatting>
  <conditionalFormatting sqref="Y9">
    <cfRule type="cellIs" priority="7160" stopIfTrue="1" operator="between">
      <formula>1</formula>
      <formula>24</formula>
    </cfRule>
  </conditionalFormatting>
  <conditionalFormatting sqref="Z11">
    <cfRule type="cellIs" priority="7159" stopIfTrue="1" operator="between">
      <formula>1</formula>
      <formula>24</formula>
    </cfRule>
  </conditionalFormatting>
  <conditionalFormatting sqref="Y11">
    <cfRule type="cellIs" priority="7158" stopIfTrue="1" operator="between">
      <formula>1</formula>
      <formula>24</formula>
    </cfRule>
  </conditionalFormatting>
  <conditionalFormatting sqref="V11">
    <cfRule type="cellIs" priority="7157" stopIfTrue="1" operator="between">
      <formula>1</formula>
      <formula>24</formula>
    </cfRule>
  </conditionalFormatting>
  <conditionalFormatting sqref="V11">
    <cfRule type="cellIs" priority="7156" stopIfTrue="1" operator="between">
      <formula>1</formula>
      <formula>24</formula>
    </cfRule>
  </conditionalFormatting>
  <conditionalFormatting sqref="U9">
    <cfRule type="cellIs" priority="7155" stopIfTrue="1" operator="between">
      <formula>1</formula>
      <formula>24</formula>
    </cfRule>
  </conditionalFormatting>
  <conditionalFormatting sqref="U6">
    <cfRule type="cellIs" priority="7154" stopIfTrue="1" operator="between">
      <formula>1</formula>
      <formula>24</formula>
    </cfRule>
  </conditionalFormatting>
  <conditionalFormatting sqref="X10">
    <cfRule type="cellIs" priority="7153" stopIfTrue="1" operator="between">
      <formula>1</formula>
      <formula>24</formula>
    </cfRule>
  </conditionalFormatting>
  <conditionalFormatting sqref="Y10">
    <cfRule type="cellIs" priority="7152" stopIfTrue="1" operator="between">
      <formula>1</formula>
      <formula>24</formula>
    </cfRule>
  </conditionalFormatting>
  <conditionalFormatting sqref="U8 U10">
    <cfRule type="cellIs" priority="7151" stopIfTrue="1" operator="between">
      <formula>1</formula>
      <formula>24</formula>
    </cfRule>
  </conditionalFormatting>
  <conditionalFormatting sqref="Y10:Z10">
    <cfRule type="cellIs" priority="7150" stopIfTrue="1" operator="between">
      <formula>1</formula>
      <formula>24</formula>
    </cfRule>
  </conditionalFormatting>
  <conditionalFormatting sqref="U5">
    <cfRule type="cellIs" priority="7149" stopIfTrue="1" operator="between">
      <formula>1</formula>
      <formula>24</formula>
    </cfRule>
  </conditionalFormatting>
  <conditionalFormatting sqref="X9">
    <cfRule type="cellIs" priority="7148" stopIfTrue="1" operator="between">
      <formula>1</formula>
      <formula>24</formula>
    </cfRule>
  </conditionalFormatting>
  <conditionalFormatting sqref="Y9">
    <cfRule type="cellIs" priority="7147" stopIfTrue="1" operator="between">
      <formula>1</formula>
      <formula>24</formula>
    </cfRule>
  </conditionalFormatting>
  <conditionalFormatting sqref="T12:Z12">
    <cfRule type="cellIs" priority="7146" stopIfTrue="1" operator="between">
      <formula>1</formula>
      <formula>24</formula>
    </cfRule>
  </conditionalFormatting>
  <conditionalFormatting sqref="X12">
    <cfRule type="cellIs" priority="7145" stopIfTrue="1" operator="between">
      <formula>1</formula>
      <formula>24</formula>
    </cfRule>
  </conditionalFormatting>
  <conditionalFormatting sqref="U12:W12">
    <cfRule type="cellIs" priority="7144" stopIfTrue="1" operator="between">
      <formula>1</formula>
      <formula>24</formula>
    </cfRule>
  </conditionalFormatting>
  <conditionalFormatting sqref="X12">
    <cfRule type="cellIs" priority="7143" stopIfTrue="1" operator="between">
      <formula>1</formula>
      <formula>24</formula>
    </cfRule>
  </conditionalFormatting>
  <conditionalFormatting sqref="X12">
    <cfRule type="cellIs" priority="7142" stopIfTrue="1" operator="between">
      <formula>1</formula>
      <formula>24</formula>
    </cfRule>
  </conditionalFormatting>
  <conditionalFormatting sqref="X12">
    <cfRule type="cellIs" priority="7141" stopIfTrue="1" operator="between">
      <formula>1</formula>
      <formula>24</formula>
    </cfRule>
  </conditionalFormatting>
  <conditionalFormatting sqref="X12">
    <cfRule type="cellIs" priority="7140" stopIfTrue="1" operator="between">
      <formula>1</formula>
      <formula>24</formula>
    </cfRule>
  </conditionalFormatting>
  <conditionalFormatting sqref="X12">
    <cfRule type="cellIs" priority="7139" stopIfTrue="1" operator="between">
      <formula>1</formula>
      <formula>24</formula>
    </cfRule>
  </conditionalFormatting>
  <conditionalFormatting sqref="X12">
    <cfRule type="cellIs" priority="7138" stopIfTrue="1" operator="between">
      <formula>1</formula>
      <formula>24</formula>
    </cfRule>
  </conditionalFormatting>
  <conditionalFormatting sqref="X12">
    <cfRule type="cellIs" priority="7137" stopIfTrue="1" operator="between">
      <formula>1</formula>
      <formula>24</formula>
    </cfRule>
  </conditionalFormatting>
  <conditionalFormatting sqref="X12">
    <cfRule type="cellIs" priority="7136" stopIfTrue="1" operator="between">
      <formula>1</formula>
      <formula>24</formula>
    </cfRule>
  </conditionalFormatting>
  <conditionalFormatting sqref="X12">
    <cfRule type="cellIs" priority="7135" stopIfTrue="1" operator="between">
      <formula>1</formula>
      <formula>24</formula>
    </cfRule>
  </conditionalFormatting>
  <conditionalFormatting sqref="X12">
    <cfRule type="cellIs" priority="7134" stopIfTrue="1" operator="between">
      <formula>1</formula>
      <formula>24</formula>
    </cfRule>
  </conditionalFormatting>
  <conditionalFormatting sqref="X12">
    <cfRule type="cellIs" priority="7133" stopIfTrue="1" operator="between">
      <formula>1</formula>
      <formula>24</formula>
    </cfRule>
  </conditionalFormatting>
  <conditionalFormatting sqref="X12">
    <cfRule type="cellIs" priority="7132" stopIfTrue="1" operator="between">
      <formula>1</formula>
      <formula>24</formula>
    </cfRule>
  </conditionalFormatting>
  <conditionalFormatting sqref="X12">
    <cfRule type="cellIs" priority="7131" stopIfTrue="1" operator="between">
      <formula>1</formula>
      <formula>24</formula>
    </cfRule>
  </conditionalFormatting>
  <conditionalFormatting sqref="X12">
    <cfRule type="cellIs" priority="7130" stopIfTrue="1" operator="between">
      <formula>1</formula>
      <formula>24</formula>
    </cfRule>
  </conditionalFormatting>
  <conditionalFormatting sqref="X12">
    <cfRule type="cellIs" priority="7129" stopIfTrue="1" operator="between">
      <formula>1</formula>
      <formula>24</formula>
    </cfRule>
  </conditionalFormatting>
  <conditionalFormatting sqref="X12">
    <cfRule type="cellIs" priority="7128" stopIfTrue="1" operator="between">
      <formula>1</formula>
      <formula>24</formula>
    </cfRule>
  </conditionalFormatting>
  <conditionalFormatting sqref="X12">
    <cfRule type="cellIs" priority="7127" stopIfTrue="1" operator="between">
      <formula>1</formula>
      <formula>24</formula>
    </cfRule>
  </conditionalFormatting>
  <conditionalFormatting sqref="X12">
    <cfRule type="cellIs" priority="7126" stopIfTrue="1" operator="between">
      <formula>1</formula>
      <formula>24</formula>
    </cfRule>
  </conditionalFormatting>
  <conditionalFormatting sqref="X12">
    <cfRule type="cellIs" priority="7125" stopIfTrue="1" operator="between">
      <formula>1</formula>
      <formula>24</formula>
    </cfRule>
  </conditionalFormatting>
  <conditionalFormatting sqref="X12">
    <cfRule type="cellIs" priority="7124" stopIfTrue="1" operator="between">
      <formula>1</formula>
      <formula>24</formula>
    </cfRule>
  </conditionalFormatting>
  <conditionalFormatting sqref="X12">
    <cfRule type="cellIs" priority="7123" stopIfTrue="1" operator="between">
      <formula>1</formula>
      <formula>24</formula>
    </cfRule>
  </conditionalFormatting>
  <conditionalFormatting sqref="X12">
    <cfRule type="cellIs" priority="7122" stopIfTrue="1" operator="between">
      <formula>1</formula>
      <formula>24</formula>
    </cfRule>
  </conditionalFormatting>
  <conditionalFormatting sqref="X12">
    <cfRule type="cellIs" priority="7121" stopIfTrue="1" operator="between">
      <formula>1</formula>
      <formula>24</formula>
    </cfRule>
  </conditionalFormatting>
  <conditionalFormatting sqref="X12">
    <cfRule type="cellIs" priority="7120" stopIfTrue="1" operator="between">
      <formula>1</formula>
      <formula>24</formula>
    </cfRule>
  </conditionalFormatting>
  <conditionalFormatting sqref="X12">
    <cfRule type="cellIs" priority="7119" stopIfTrue="1" operator="between">
      <formula>1</formula>
      <formula>24</formula>
    </cfRule>
  </conditionalFormatting>
  <conditionalFormatting sqref="X12">
    <cfRule type="cellIs" priority="7118" stopIfTrue="1" operator="between">
      <formula>1</formula>
      <formula>24</formula>
    </cfRule>
  </conditionalFormatting>
  <conditionalFormatting sqref="X12">
    <cfRule type="cellIs" priority="7117" stopIfTrue="1" operator="between">
      <formula>1</formula>
      <formula>24</formula>
    </cfRule>
  </conditionalFormatting>
  <conditionalFormatting sqref="X12">
    <cfRule type="cellIs" priority="7116" stopIfTrue="1" operator="between">
      <formula>1</formula>
      <formula>24</formula>
    </cfRule>
  </conditionalFormatting>
  <conditionalFormatting sqref="X12">
    <cfRule type="cellIs" priority="7115" stopIfTrue="1" operator="between">
      <formula>1</formula>
      <formula>24</formula>
    </cfRule>
  </conditionalFormatting>
  <conditionalFormatting sqref="X12">
    <cfRule type="cellIs" priority="7114" stopIfTrue="1" operator="between">
      <formula>1</formula>
      <formula>24</formula>
    </cfRule>
  </conditionalFormatting>
  <conditionalFormatting sqref="X12">
    <cfRule type="cellIs" priority="7113" stopIfTrue="1" operator="between">
      <formula>1</formula>
      <formula>24</formula>
    </cfRule>
  </conditionalFormatting>
  <conditionalFormatting sqref="X12">
    <cfRule type="cellIs" priority="7112" stopIfTrue="1" operator="between">
      <formula>1</formula>
      <formula>24</formula>
    </cfRule>
  </conditionalFormatting>
  <conditionalFormatting sqref="X12">
    <cfRule type="cellIs" priority="7111" stopIfTrue="1" operator="between">
      <formula>1</formula>
      <formula>24</formula>
    </cfRule>
  </conditionalFormatting>
  <conditionalFormatting sqref="X12">
    <cfRule type="cellIs" priority="7110" stopIfTrue="1" operator="between">
      <formula>1</formula>
      <formula>24</formula>
    </cfRule>
  </conditionalFormatting>
  <conditionalFormatting sqref="X12">
    <cfRule type="cellIs" priority="7109" stopIfTrue="1" operator="between">
      <formula>1</formula>
      <formula>24</formula>
    </cfRule>
  </conditionalFormatting>
  <conditionalFormatting sqref="X12">
    <cfRule type="cellIs" priority="7108" stopIfTrue="1" operator="between">
      <formula>1</formula>
      <formula>24</formula>
    </cfRule>
  </conditionalFormatting>
  <conditionalFormatting sqref="X12">
    <cfRule type="cellIs" priority="7107" stopIfTrue="1" operator="between">
      <formula>1</formula>
      <formula>24</formula>
    </cfRule>
  </conditionalFormatting>
  <conditionalFormatting sqref="X12">
    <cfRule type="cellIs" priority="7106" stopIfTrue="1" operator="between">
      <formula>1</formula>
      <formula>24</formula>
    </cfRule>
  </conditionalFormatting>
  <conditionalFormatting sqref="X12">
    <cfRule type="cellIs" priority="7105" stopIfTrue="1" operator="between">
      <formula>1</formula>
      <formula>24</formula>
    </cfRule>
  </conditionalFormatting>
  <conditionalFormatting sqref="X12">
    <cfRule type="cellIs" priority="7104" stopIfTrue="1" operator="between">
      <formula>1</formula>
      <formula>24</formula>
    </cfRule>
  </conditionalFormatting>
  <conditionalFormatting sqref="X12">
    <cfRule type="cellIs" priority="7103" stopIfTrue="1" operator="between">
      <formula>1</formula>
      <formula>24</formula>
    </cfRule>
  </conditionalFormatting>
  <conditionalFormatting sqref="X12">
    <cfRule type="cellIs" priority="7102" stopIfTrue="1" operator="between">
      <formula>1</formula>
      <formula>24</formula>
    </cfRule>
  </conditionalFormatting>
  <conditionalFormatting sqref="X12">
    <cfRule type="cellIs" priority="7101" stopIfTrue="1" operator="between">
      <formula>1</formula>
      <formula>24</formula>
    </cfRule>
  </conditionalFormatting>
  <conditionalFormatting sqref="X12">
    <cfRule type="cellIs" priority="7100" stopIfTrue="1" operator="between">
      <formula>1</formula>
      <formula>24</formula>
    </cfRule>
  </conditionalFormatting>
  <conditionalFormatting sqref="X12">
    <cfRule type="cellIs" priority="7099" stopIfTrue="1" operator="between">
      <formula>1</formula>
      <formula>24</formula>
    </cfRule>
  </conditionalFormatting>
  <conditionalFormatting sqref="X12">
    <cfRule type="cellIs" priority="7098" stopIfTrue="1" operator="between">
      <formula>1</formula>
      <formula>24</formula>
    </cfRule>
  </conditionalFormatting>
  <conditionalFormatting sqref="X12">
    <cfRule type="cellIs" priority="7097" stopIfTrue="1" operator="between">
      <formula>1</formula>
      <formula>24</formula>
    </cfRule>
  </conditionalFormatting>
  <conditionalFormatting sqref="X12">
    <cfRule type="cellIs" priority="7096" stopIfTrue="1" operator="between">
      <formula>1</formula>
      <formula>24</formula>
    </cfRule>
  </conditionalFormatting>
  <conditionalFormatting sqref="X12">
    <cfRule type="cellIs" priority="7095" stopIfTrue="1" operator="between">
      <formula>1</formula>
      <formula>24</formula>
    </cfRule>
  </conditionalFormatting>
  <conditionalFormatting sqref="X12">
    <cfRule type="cellIs" priority="7094" stopIfTrue="1" operator="between">
      <formula>1</formula>
      <formula>24</formula>
    </cfRule>
  </conditionalFormatting>
  <conditionalFormatting sqref="X12">
    <cfRule type="cellIs" priority="7093" stopIfTrue="1" operator="between">
      <formula>1</formula>
      <formula>24</formula>
    </cfRule>
  </conditionalFormatting>
  <conditionalFormatting sqref="X12">
    <cfRule type="cellIs" priority="7092" stopIfTrue="1" operator="between">
      <formula>1</formula>
      <formula>24</formula>
    </cfRule>
  </conditionalFormatting>
  <conditionalFormatting sqref="X12">
    <cfRule type="cellIs" priority="7091" stopIfTrue="1" operator="between">
      <formula>1</formula>
      <formula>24</formula>
    </cfRule>
  </conditionalFormatting>
  <conditionalFormatting sqref="X12">
    <cfRule type="cellIs" priority="7090" stopIfTrue="1" operator="between">
      <formula>1</formula>
      <formula>24</formula>
    </cfRule>
  </conditionalFormatting>
  <conditionalFormatting sqref="X12">
    <cfRule type="cellIs" priority="7089" stopIfTrue="1" operator="between">
      <formula>1</formula>
      <formula>24</formula>
    </cfRule>
  </conditionalFormatting>
  <conditionalFormatting sqref="X12">
    <cfRule type="cellIs" priority="7088" stopIfTrue="1" operator="between">
      <formula>1</formula>
      <formula>24</formula>
    </cfRule>
  </conditionalFormatting>
  <conditionalFormatting sqref="X12">
    <cfRule type="cellIs" priority="7087" stopIfTrue="1" operator="between">
      <formula>1</formula>
      <formula>24</formula>
    </cfRule>
  </conditionalFormatting>
  <conditionalFormatting sqref="X12">
    <cfRule type="cellIs" priority="7086" stopIfTrue="1" operator="between">
      <formula>1</formula>
      <formula>24</formula>
    </cfRule>
  </conditionalFormatting>
  <conditionalFormatting sqref="T12:W12 Y12:Z12">
    <cfRule type="cellIs" priority="7085" stopIfTrue="1" operator="between">
      <formula>1</formula>
      <formula>24</formula>
    </cfRule>
  </conditionalFormatting>
  <conditionalFormatting sqref="X12">
    <cfRule type="cellIs" priority="7084" stopIfTrue="1" operator="between">
      <formula>1</formula>
      <formula>24</formula>
    </cfRule>
  </conditionalFormatting>
  <conditionalFormatting sqref="X12">
    <cfRule type="cellIs" priority="7083" stopIfTrue="1" operator="between">
      <formula>1</formula>
      <formula>24</formula>
    </cfRule>
  </conditionalFormatting>
  <conditionalFormatting sqref="X12">
    <cfRule type="cellIs" priority="7082" stopIfTrue="1" operator="between">
      <formula>1</formula>
      <formula>24</formula>
    </cfRule>
  </conditionalFormatting>
  <conditionalFormatting sqref="X12">
    <cfRule type="cellIs" priority="7081" stopIfTrue="1" operator="between">
      <formula>1</formula>
      <formula>24</formula>
    </cfRule>
  </conditionalFormatting>
  <conditionalFormatting sqref="X12">
    <cfRule type="cellIs" priority="7080" stopIfTrue="1" operator="between">
      <formula>1</formula>
      <formula>24</formula>
    </cfRule>
  </conditionalFormatting>
  <conditionalFormatting sqref="X12">
    <cfRule type="cellIs" priority="7079" stopIfTrue="1" operator="between">
      <formula>1</formula>
      <formula>24</formula>
    </cfRule>
  </conditionalFormatting>
  <conditionalFormatting sqref="X12">
    <cfRule type="cellIs" priority="7078" stopIfTrue="1" operator="between">
      <formula>1</formula>
      <formula>24</formula>
    </cfRule>
  </conditionalFormatting>
  <conditionalFormatting sqref="X12">
    <cfRule type="cellIs" priority="7077" stopIfTrue="1" operator="between">
      <formula>1</formula>
      <formula>24</formula>
    </cfRule>
  </conditionalFormatting>
  <conditionalFormatting sqref="X12">
    <cfRule type="cellIs" priority="7076" stopIfTrue="1" operator="between">
      <formula>1</formula>
      <formula>24</formula>
    </cfRule>
  </conditionalFormatting>
  <conditionalFormatting sqref="X12">
    <cfRule type="cellIs" priority="7075" stopIfTrue="1" operator="between">
      <formula>1</formula>
      <formula>24</formula>
    </cfRule>
  </conditionalFormatting>
  <conditionalFormatting sqref="X12">
    <cfRule type="cellIs" priority="7074" stopIfTrue="1" operator="between">
      <formula>1</formula>
      <formula>24</formula>
    </cfRule>
  </conditionalFormatting>
  <conditionalFormatting sqref="X12">
    <cfRule type="cellIs" priority="7073" stopIfTrue="1" operator="between">
      <formula>1</formula>
      <formula>24</formula>
    </cfRule>
  </conditionalFormatting>
  <conditionalFormatting sqref="X12">
    <cfRule type="cellIs" priority="7072" stopIfTrue="1" operator="between">
      <formula>1</formula>
      <formula>24</formula>
    </cfRule>
  </conditionalFormatting>
  <conditionalFormatting sqref="X12">
    <cfRule type="cellIs" priority="7071" stopIfTrue="1" operator="between">
      <formula>1</formula>
      <formula>24</formula>
    </cfRule>
  </conditionalFormatting>
  <conditionalFormatting sqref="X12">
    <cfRule type="cellIs" priority="7070" stopIfTrue="1" operator="between">
      <formula>1</formula>
      <formula>24</formula>
    </cfRule>
  </conditionalFormatting>
  <conditionalFormatting sqref="X12">
    <cfRule type="cellIs" priority="7069" stopIfTrue="1" operator="between">
      <formula>1</formula>
      <formula>24</formula>
    </cfRule>
  </conditionalFormatting>
  <conditionalFormatting sqref="X12">
    <cfRule type="cellIs" priority="7068" stopIfTrue="1" operator="between">
      <formula>1</formula>
      <formula>24</formula>
    </cfRule>
  </conditionalFormatting>
  <conditionalFormatting sqref="X12">
    <cfRule type="cellIs" priority="7067" stopIfTrue="1" operator="between">
      <formula>1</formula>
      <formula>24</formula>
    </cfRule>
  </conditionalFormatting>
  <conditionalFormatting sqref="X12">
    <cfRule type="cellIs" priority="7066" stopIfTrue="1" operator="between">
      <formula>1</formula>
      <formula>24</formula>
    </cfRule>
  </conditionalFormatting>
  <conditionalFormatting sqref="X12">
    <cfRule type="cellIs" priority="7065" stopIfTrue="1" operator="between">
      <formula>1</formula>
      <formula>24</formula>
    </cfRule>
  </conditionalFormatting>
  <conditionalFormatting sqref="X12">
    <cfRule type="cellIs" priority="7064" stopIfTrue="1" operator="between">
      <formula>1</formula>
      <formula>24</formula>
    </cfRule>
  </conditionalFormatting>
  <conditionalFormatting sqref="X12">
    <cfRule type="cellIs" priority="7063" stopIfTrue="1" operator="between">
      <formula>1</formula>
      <formula>24</formula>
    </cfRule>
  </conditionalFormatting>
  <conditionalFormatting sqref="X12">
    <cfRule type="cellIs" priority="7062" stopIfTrue="1" operator="between">
      <formula>1</formula>
      <formula>24</formula>
    </cfRule>
  </conditionalFormatting>
  <conditionalFormatting sqref="X12">
    <cfRule type="cellIs" priority="7061" stopIfTrue="1" operator="between">
      <formula>1</formula>
      <formula>24</formula>
    </cfRule>
  </conditionalFormatting>
  <conditionalFormatting sqref="X12">
    <cfRule type="cellIs" priority="7060" stopIfTrue="1" operator="between">
      <formula>1</formula>
      <formula>24</formula>
    </cfRule>
  </conditionalFormatting>
  <conditionalFormatting sqref="X12">
    <cfRule type="cellIs" priority="7059" stopIfTrue="1" operator="between">
      <formula>1</formula>
      <formula>24</formula>
    </cfRule>
  </conditionalFormatting>
  <conditionalFormatting sqref="X12">
    <cfRule type="cellIs" priority="7058" stopIfTrue="1" operator="between">
      <formula>1</formula>
      <formula>24</formula>
    </cfRule>
  </conditionalFormatting>
  <conditionalFormatting sqref="X12">
    <cfRule type="cellIs" priority="7057" stopIfTrue="1" operator="between">
      <formula>1</formula>
      <formula>24</formula>
    </cfRule>
  </conditionalFormatting>
  <conditionalFormatting sqref="X12">
    <cfRule type="cellIs" priority="7056" stopIfTrue="1" operator="between">
      <formula>1</formula>
      <formula>24</formula>
    </cfRule>
  </conditionalFormatting>
  <conditionalFormatting sqref="X12">
    <cfRule type="cellIs" priority="7055" stopIfTrue="1" operator="between">
      <formula>1</formula>
      <formula>24</formula>
    </cfRule>
  </conditionalFormatting>
  <conditionalFormatting sqref="X12">
    <cfRule type="cellIs" priority="7054" stopIfTrue="1" operator="between">
      <formula>1</formula>
      <formula>24</formula>
    </cfRule>
  </conditionalFormatting>
  <conditionalFormatting sqref="X12">
    <cfRule type="cellIs" priority="7053" stopIfTrue="1" operator="between">
      <formula>1</formula>
      <formula>24</formula>
    </cfRule>
  </conditionalFormatting>
  <conditionalFormatting sqref="X12">
    <cfRule type="cellIs" priority="7052" stopIfTrue="1" operator="between">
      <formula>1</formula>
      <formula>24</formula>
    </cfRule>
  </conditionalFormatting>
  <conditionalFormatting sqref="X12">
    <cfRule type="cellIs" priority="7051" stopIfTrue="1" operator="between">
      <formula>1</formula>
      <formula>24</formula>
    </cfRule>
  </conditionalFormatting>
  <conditionalFormatting sqref="X12">
    <cfRule type="cellIs" priority="7050" stopIfTrue="1" operator="between">
      <formula>1</formula>
      <formula>24</formula>
    </cfRule>
  </conditionalFormatting>
  <conditionalFormatting sqref="X12">
    <cfRule type="cellIs" priority="7049" stopIfTrue="1" operator="between">
      <formula>1</formula>
      <formula>24</formula>
    </cfRule>
  </conditionalFormatting>
  <conditionalFormatting sqref="X12">
    <cfRule type="cellIs" priority="7048" stopIfTrue="1" operator="between">
      <formula>1</formula>
      <formula>24</formula>
    </cfRule>
  </conditionalFormatting>
  <conditionalFormatting sqref="X12">
    <cfRule type="cellIs" priority="7047" stopIfTrue="1" operator="between">
      <formula>1</formula>
      <formula>24</formula>
    </cfRule>
  </conditionalFormatting>
  <conditionalFormatting sqref="X12">
    <cfRule type="cellIs" priority="7046" stopIfTrue="1" operator="between">
      <formula>1</formula>
      <formula>24</formula>
    </cfRule>
  </conditionalFormatting>
  <conditionalFormatting sqref="X12">
    <cfRule type="cellIs" priority="7045" stopIfTrue="1" operator="between">
      <formula>1</formula>
      <formula>24</formula>
    </cfRule>
  </conditionalFormatting>
  <conditionalFormatting sqref="X12">
    <cfRule type="cellIs" priority="7044" stopIfTrue="1" operator="between">
      <formula>1</formula>
      <formula>24</formula>
    </cfRule>
  </conditionalFormatting>
  <conditionalFormatting sqref="X12">
    <cfRule type="cellIs" priority="7043" stopIfTrue="1" operator="between">
      <formula>1</formula>
      <formula>24</formula>
    </cfRule>
  </conditionalFormatting>
  <conditionalFormatting sqref="X12">
    <cfRule type="cellIs" priority="7042" stopIfTrue="1" operator="between">
      <formula>1</formula>
      <formula>24</formula>
    </cfRule>
  </conditionalFormatting>
  <conditionalFormatting sqref="X12">
    <cfRule type="cellIs" priority="7041" stopIfTrue="1" operator="between">
      <formula>1</formula>
      <formula>24</formula>
    </cfRule>
  </conditionalFormatting>
  <conditionalFormatting sqref="X12">
    <cfRule type="cellIs" priority="7040" stopIfTrue="1" operator="between">
      <formula>1</formula>
      <formula>24</formula>
    </cfRule>
  </conditionalFormatting>
  <conditionalFormatting sqref="X12">
    <cfRule type="cellIs" priority="7039" stopIfTrue="1" operator="between">
      <formula>1</formula>
      <formula>24</formula>
    </cfRule>
  </conditionalFormatting>
  <conditionalFormatting sqref="X12">
    <cfRule type="cellIs" priority="7038" stopIfTrue="1" operator="between">
      <formula>1</formula>
      <formula>24</formula>
    </cfRule>
  </conditionalFormatting>
  <conditionalFormatting sqref="X12">
    <cfRule type="cellIs" priority="7037" stopIfTrue="1" operator="between">
      <formula>1</formula>
      <formula>24</formula>
    </cfRule>
  </conditionalFormatting>
  <conditionalFormatting sqref="X12">
    <cfRule type="cellIs" priority="7036" stopIfTrue="1" operator="between">
      <formula>1</formula>
      <formula>24</formula>
    </cfRule>
  </conditionalFormatting>
  <conditionalFormatting sqref="X12">
    <cfRule type="cellIs" priority="7035" stopIfTrue="1" operator="between">
      <formula>1</formula>
      <formula>24</formula>
    </cfRule>
  </conditionalFormatting>
  <conditionalFormatting sqref="X12">
    <cfRule type="cellIs" priority="7034" stopIfTrue="1" operator="between">
      <formula>1</formula>
      <formula>24</formula>
    </cfRule>
  </conditionalFormatting>
  <conditionalFormatting sqref="X12">
    <cfRule type="cellIs" priority="7033" stopIfTrue="1" operator="between">
      <formula>1</formula>
      <formula>24</formula>
    </cfRule>
  </conditionalFormatting>
  <conditionalFormatting sqref="X12">
    <cfRule type="cellIs" priority="7032" stopIfTrue="1" operator="between">
      <formula>1</formula>
      <formula>24</formula>
    </cfRule>
  </conditionalFormatting>
  <conditionalFormatting sqref="X12">
    <cfRule type="cellIs" priority="7031" stopIfTrue="1" operator="between">
      <formula>1</formula>
      <formula>24</formula>
    </cfRule>
  </conditionalFormatting>
  <conditionalFormatting sqref="X12">
    <cfRule type="cellIs" priority="7030" stopIfTrue="1" operator="between">
      <formula>1</formula>
      <formula>24</formula>
    </cfRule>
  </conditionalFormatting>
  <conditionalFormatting sqref="X12">
    <cfRule type="cellIs" priority="7029" stopIfTrue="1" operator="between">
      <formula>1</formula>
      <formula>24</formula>
    </cfRule>
  </conditionalFormatting>
  <conditionalFormatting sqref="X12">
    <cfRule type="cellIs" priority="7028" stopIfTrue="1" operator="between">
      <formula>1</formula>
      <formula>24</formula>
    </cfRule>
  </conditionalFormatting>
  <conditionalFormatting sqref="X12">
    <cfRule type="cellIs" priority="7027" stopIfTrue="1" operator="between">
      <formula>1</formula>
      <formula>24</formula>
    </cfRule>
  </conditionalFormatting>
  <conditionalFormatting sqref="X12">
    <cfRule type="cellIs" priority="7026" stopIfTrue="1" operator="between">
      <formula>1</formula>
      <formula>24</formula>
    </cfRule>
  </conditionalFormatting>
  <conditionalFormatting sqref="X12">
    <cfRule type="cellIs" priority="7025" stopIfTrue="1" operator="between">
      <formula>1</formula>
      <formula>24</formula>
    </cfRule>
  </conditionalFormatting>
  <conditionalFormatting sqref="X12">
    <cfRule type="cellIs" priority="7024" stopIfTrue="1" operator="between">
      <formula>1</formula>
      <formula>24</formula>
    </cfRule>
  </conditionalFormatting>
  <conditionalFormatting sqref="X12">
    <cfRule type="cellIs" priority="7023" stopIfTrue="1" operator="between">
      <formula>1</formula>
      <formula>24</formula>
    </cfRule>
  </conditionalFormatting>
  <conditionalFormatting sqref="X12">
    <cfRule type="cellIs" priority="7022" stopIfTrue="1" operator="between">
      <formula>1</formula>
      <formula>24</formula>
    </cfRule>
  </conditionalFormatting>
  <conditionalFormatting sqref="X12">
    <cfRule type="cellIs" priority="7021" stopIfTrue="1" operator="between">
      <formula>1</formula>
      <formula>24</formula>
    </cfRule>
  </conditionalFormatting>
  <conditionalFormatting sqref="X12">
    <cfRule type="cellIs" priority="7020" stopIfTrue="1" operator="between">
      <formula>1</formula>
      <formula>24</formula>
    </cfRule>
  </conditionalFormatting>
  <conditionalFormatting sqref="X12">
    <cfRule type="cellIs" priority="7019" stopIfTrue="1" operator="between">
      <formula>1</formula>
      <formula>24</formula>
    </cfRule>
  </conditionalFormatting>
  <conditionalFormatting sqref="X12">
    <cfRule type="cellIs" priority="7018" stopIfTrue="1" operator="between">
      <formula>1</formula>
      <formula>24</formula>
    </cfRule>
  </conditionalFormatting>
  <conditionalFormatting sqref="X12">
    <cfRule type="cellIs" priority="7017" stopIfTrue="1" operator="between">
      <formula>1</formula>
      <formula>24</formula>
    </cfRule>
  </conditionalFormatting>
  <conditionalFormatting sqref="X12">
    <cfRule type="cellIs" priority="7016" stopIfTrue="1" operator="between">
      <formula>1</formula>
      <formula>24</formula>
    </cfRule>
  </conditionalFormatting>
  <conditionalFormatting sqref="X12">
    <cfRule type="cellIs" priority="7015" stopIfTrue="1" operator="between">
      <formula>1</formula>
      <formula>24</formula>
    </cfRule>
  </conditionalFormatting>
  <conditionalFormatting sqref="X12">
    <cfRule type="cellIs" priority="7014" stopIfTrue="1" operator="between">
      <formula>1</formula>
      <formula>24</formula>
    </cfRule>
  </conditionalFormatting>
  <conditionalFormatting sqref="X12">
    <cfRule type="cellIs" priority="7013" stopIfTrue="1" operator="between">
      <formula>1</formula>
      <formula>24</formula>
    </cfRule>
  </conditionalFormatting>
  <conditionalFormatting sqref="X12">
    <cfRule type="cellIs" priority="7012" stopIfTrue="1" operator="between">
      <formula>1</formula>
      <formula>24</formula>
    </cfRule>
  </conditionalFormatting>
  <conditionalFormatting sqref="X12">
    <cfRule type="cellIs" priority="7011" stopIfTrue="1" operator="between">
      <formula>1</formula>
      <formula>24</formula>
    </cfRule>
  </conditionalFormatting>
  <conditionalFormatting sqref="X12">
    <cfRule type="cellIs" priority="7010" stopIfTrue="1" operator="between">
      <formula>1</formula>
      <formula>24</formula>
    </cfRule>
  </conditionalFormatting>
  <conditionalFormatting sqref="X12">
    <cfRule type="cellIs" priority="7009" stopIfTrue="1" operator="between">
      <formula>1</formula>
      <formula>24</formula>
    </cfRule>
  </conditionalFormatting>
  <conditionalFormatting sqref="X12">
    <cfRule type="cellIs" priority="7008" stopIfTrue="1" operator="between">
      <formula>1</formula>
      <formula>24</formula>
    </cfRule>
  </conditionalFormatting>
  <conditionalFormatting sqref="X12">
    <cfRule type="cellIs" priority="7007" stopIfTrue="1" operator="between">
      <formula>1</formula>
      <formula>24</formula>
    </cfRule>
  </conditionalFormatting>
  <conditionalFormatting sqref="X12">
    <cfRule type="cellIs" priority="7006" stopIfTrue="1" operator="between">
      <formula>1</formula>
      <formula>24</formula>
    </cfRule>
  </conditionalFormatting>
  <conditionalFormatting sqref="X12">
    <cfRule type="cellIs" priority="7005" stopIfTrue="1" operator="between">
      <formula>1</formula>
      <formula>24</formula>
    </cfRule>
  </conditionalFormatting>
  <conditionalFormatting sqref="X12">
    <cfRule type="cellIs" priority="7004" stopIfTrue="1" operator="between">
      <formula>1</formula>
      <formula>24</formula>
    </cfRule>
  </conditionalFormatting>
  <conditionalFormatting sqref="X12">
    <cfRule type="cellIs" priority="7003" stopIfTrue="1" operator="between">
      <formula>1</formula>
      <formula>24</formula>
    </cfRule>
  </conditionalFormatting>
  <conditionalFormatting sqref="X12">
    <cfRule type="cellIs" priority="7002" stopIfTrue="1" operator="between">
      <formula>1</formula>
      <formula>24</formula>
    </cfRule>
  </conditionalFormatting>
  <conditionalFormatting sqref="X12">
    <cfRule type="cellIs" priority="7001" stopIfTrue="1" operator="between">
      <formula>1</formula>
      <formula>24</formula>
    </cfRule>
  </conditionalFormatting>
  <conditionalFormatting sqref="X12">
    <cfRule type="cellIs" priority="7000" stopIfTrue="1" operator="between">
      <formula>1</formula>
      <formula>24</formula>
    </cfRule>
  </conditionalFormatting>
  <conditionalFormatting sqref="X12">
    <cfRule type="cellIs" priority="6999" stopIfTrue="1" operator="between">
      <formula>1</formula>
      <formula>24</formula>
    </cfRule>
  </conditionalFormatting>
  <conditionalFormatting sqref="X12">
    <cfRule type="cellIs" priority="6998" stopIfTrue="1" operator="between">
      <formula>1</formula>
      <formula>24</formula>
    </cfRule>
  </conditionalFormatting>
  <conditionalFormatting sqref="X12">
    <cfRule type="cellIs" priority="6997" stopIfTrue="1" operator="between">
      <formula>1</formula>
      <formula>24</formula>
    </cfRule>
  </conditionalFormatting>
  <conditionalFormatting sqref="X12">
    <cfRule type="cellIs" priority="6996" stopIfTrue="1" operator="between">
      <formula>1</formula>
      <formula>24</formula>
    </cfRule>
  </conditionalFormatting>
  <conditionalFormatting sqref="X12">
    <cfRule type="cellIs" priority="6995" stopIfTrue="1" operator="between">
      <formula>1</formula>
      <formula>24</formula>
    </cfRule>
  </conditionalFormatting>
  <conditionalFormatting sqref="X12">
    <cfRule type="cellIs" priority="6994" stopIfTrue="1" operator="between">
      <formula>1</formula>
      <formula>24</formula>
    </cfRule>
  </conditionalFormatting>
  <conditionalFormatting sqref="X12">
    <cfRule type="cellIs" priority="6993" stopIfTrue="1" operator="between">
      <formula>1</formula>
      <formula>24</formula>
    </cfRule>
  </conditionalFormatting>
  <conditionalFormatting sqref="X12">
    <cfRule type="cellIs" priority="6992" stopIfTrue="1" operator="between">
      <formula>1</formula>
      <formula>24</formula>
    </cfRule>
  </conditionalFormatting>
  <conditionalFormatting sqref="X12">
    <cfRule type="cellIs" priority="6991" stopIfTrue="1" operator="between">
      <formula>1</formula>
      <formula>24</formula>
    </cfRule>
  </conditionalFormatting>
  <conditionalFormatting sqref="X12">
    <cfRule type="cellIs" priority="6990" stopIfTrue="1" operator="between">
      <formula>1</formula>
      <formula>24</formula>
    </cfRule>
  </conditionalFormatting>
  <conditionalFormatting sqref="X12">
    <cfRule type="cellIs" priority="6989" stopIfTrue="1" operator="between">
      <formula>1</formula>
      <formula>24</formula>
    </cfRule>
  </conditionalFormatting>
  <conditionalFormatting sqref="X12">
    <cfRule type="cellIs" priority="6988" stopIfTrue="1" operator="between">
      <formula>1</formula>
      <formula>24</formula>
    </cfRule>
  </conditionalFormatting>
  <conditionalFormatting sqref="X12">
    <cfRule type="cellIs" priority="6987" stopIfTrue="1" operator="between">
      <formula>1</formula>
      <formula>24</formula>
    </cfRule>
  </conditionalFormatting>
  <conditionalFormatting sqref="X12">
    <cfRule type="cellIs" priority="6986" stopIfTrue="1" operator="between">
      <formula>1</formula>
      <formula>24</formula>
    </cfRule>
  </conditionalFormatting>
  <conditionalFormatting sqref="X12">
    <cfRule type="cellIs" priority="6985" stopIfTrue="1" operator="between">
      <formula>1</formula>
      <formula>24</formula>
    </cfRule>
  </conditionalFormatting>
  <conditionalFormatting sqref="X12">
    <cfRule type="cellIs" priority="6984" stopIfTrue="1" operator="between">
      <formula>1</formula>
      <formula>24</formula>
    </cfRule>
  </conditionalFormatting>
  <conditionalFormatting sqref="X12">
    <cfRule type="cellIs" priority="6983" stopIfTrue="1" operator="between">
      <formula>1</formula>
      <formula>24</formula>
    </cfRule>
  </conditionalFormatting>
  <conditionalFormatting sqref="X12">
    <cfRule type="cellIs" priority="6982" stopIfTrue="1" operator="between">
      <formula>1</formula>
      <formula>24</formula>
    </cfRule>
  </conditionalFormatting>
  <conditionalFormatting sqref="X12">
    <cfRule type="cellIs" priority="6981" stopIfTrue="1" operator="between">
      <formula>1</formula>
      <formula>24</formula>
    </cfRule>
  </conditionalFormatting>
  <conditionalFormatting sqref="X12">
    <cfRule type="cellIs" priority="6980" stopIfTrue="1" operator="between">
      <formula>1</formula>
      <formula>24</formula>
    </cfRule>
  </conditionalFormatting>
  <conditionalFormatting sqref="X12">
    <cfRule type="cellIs" priority="6979" stopIfTrue="1" operator="between">
      <formula>1</formula>
      <formula>24</formula>
    </cfRule>
  </conditionalFormatting>
  <conditionalFormatting sqref="X12">
    <cfRule type="cellIs" priority="6978" stopIfTrue="1" operator="between">
      <formula>1</formula>
      <formula>24</formula>
    </cfRule>
  </conditionalFormatting>
  <conditionalFormatting sqref="X12">
    <cfRule type="cellIs" priority="6977" stopIfTrue="1" operator="between">
      <formula>1</formula>
      <formula>24</formula>
    </cfRule>
  </conditionalFormatting>
  <conditionalFormatting sqref="X12">
    <cfRule type="cellIs" priority="6976" stopIfTrue="1" operator="between">
      <formula>1</formula>
      <formula>24</formula>
    </cfRule>
  </conditionalFormatting>
  <conditionalFormatting sqref="X12">
    <cfRule type="cellIs" priority="6975" stopIfTrue="1" operator="between">
      <formula>1</formula>
      <formula>24</formula>
    </cfRule>
  </conditionalFormatting>
  <conditionalFormatting sqref="X12">
    <cfRule type="cellIs" priority="6974" stopIfTrue="1" operator="between">
      <formula>1</formula>
      <formula>24</formula>
    </cfRule>
  </conditionalFormatting>
  <conditionalFormatting sqref="X12">
    <cfRule type="cellIs" priority="6973" stopIfTrue="1" operator="between">
      <formula>1</formula>
      <formula>24</formula>
    </cfRule>
  </conditionalFormatting>
  <conditionalFormatting sqref="X12">
    <cfRule type="cellIs" priority="6972" stopIfTrue="1" operator="between">
      <formula>1</formula>
      <formula>24</formula>
    </cfRule>
  </conditionalFormatting>
  <conditionalFormatting sqref="X12">
    <cfRule type="cellIs" priority="6971" stopIfTrue="1" operator="between">
      <formula>1</formula>
      <formula>24</formula>
    </cfRule>
  </conditionalFormatting>
  <conditionalFormatting sqref="X12">
    <cfRule type="cellIs" priority="6970" stopIfTrue="1" operator="between">
      <formula>1</formula>
      <formula>24</formula>
    </cfRule>
  </conditionalFormatting>
  <conditionalFormatting sqref="X12">
    <cfRule type="cellIs" priority="6969" stopIfTrue="1" operator="between">
      <formula>1</formula>
      <formula>24</formula>
    </cfRule>
  </conditionalFormatting>
  <conditionalFormatting sqref="X12">
    <cfRule type="cellIs" priority="6968" stopIfTrue="1" operator="between">
      <formula>1</formula>
      <formula>24</formula>
    </cfRule>
  </conditionalFormatting>
  <conditionalFormatting sqref="X12">
    <cfRule type="cellIs" priority="6967" stopIfTrue="1" operator="between">
      <formula>1</formula>
      <formula>24</formula>
    </cfRule>
  </conditionalFormatting>
  <conditionalFormatting sqref="X12">
    <cfRule type="cellIs" priority="6966" stopIfTrue="1" operator="between">
      <formula>1</formula>
      <formula>24</formula>
    </cfRule>
  </conditionalFormatting>
  <conditionalFormatting sqref="X12">
    <cfRule type="cellIs" priority="6965" stopIfTrue="1" operator="between">
      <formula>1</formula>
      <formula>24</formula>
    </cfRule>
  </conditionalFormatting>
  <conditionalFormatting sqref="X12">
    <cfRule type="cellIs" priority="6964" stopIfTrue="1" operator="between">
      <formula>1</formula>
      <formula>24</formula>
    </cfRule>
  </conditionalFormatting>
  <conditionalFormatting sqref="X12">
    <cfRule type="cellIs" priority="6963" stopIfTrue="1" operator="between">
      <formula>1</formula>
      <formula>24</formula>
    </cfRule>
  </conditionalFormatting>
  <conditionalFormatting sqref="X12">
    <cfRule type="cellIs" priority="6962" stopIfTrue="1" operator="between">
      <formula>1</formula>
      <formula>24</formula>
    </cfRule>
  </conditionalFormatting>
  <conditionalFormatting sqref="X12">
    <cfRule type="cellIs" priority="6961" stopIfTrue="1" operator="between">
      <formula>1</formula>
      <formula>24</formula>
    </cfRule>
  </conditionalFormatting>
  <conditionalFormatting sqref="X12">
    <cfRule type="cellIs" priority="6960" stopIfTrue="1" operator="between">
      <formula>1</formula>
      <formula>24</formula>
    </cfRule>
  </conditionalFormatting>
  <conditionalFormatting sqref="X12">
    <cfRule type="cellIs" priority="6959" stopIfTrue="1" operator="between">
      <formula>1</formula>
      <formula>24</formula>
    </cfRule>
  </conditionalFormatting>
  <conditionalFormatting sqref="X12">
    <cfRule type="cellIs" priority="6958" stopIfTrue="1" operator="between">
      <formula>1</formula>
      <formula>24</formula>
    </cfRule>
  </conditionalFormatting>
  <conditionalFormatting sqref="X12">
    <cfRule type="cellIs" priority="6957" stopIfTrue="1" operator="between">
      <formula>1</formula>
      <formula>24</formula>
    </cfRule>
  </conditionalFormatting>
  <conditionalFormatting sqref="X12">
    <cfRule type="cellIs" priority="6956" stopIfTrue="1" operator="between">
      <formula>1</formula>
      <formula>24</formula>
    </cfRule>
  </conditionalFormatting>
  <conditionalFormatting sqref="X12">
    <cfRule type="cellIs" priority="6955" stopIfTrue="1" operator="between">
      <formula>1</formula>
      <formula>24</formula>
    </cfRule>
  </conditionalFormatting>
  <conditionalFormatting sqref="X12">
    <cfRule type="cellIs" priority="6954" stopIfTrue="1" operator="between">
      <formula>1</formula>
      <formula>24</formula>
    </cfRule>
  </conditionalFormatting>
  <conditionalFormatting sqref="X12">
    <cfRule type="cellIs" priority="6953" stopIfTrue="1" operator="between">
      <formula>1</formula>
      <formula>24</formula>
    </cfRule>
  </conditionalFormatting>
  <conditionalFormatting sqref="X12">
    <cfRule type="cellIs" priority="6952" stopIfTrue="1" operator="between">
      <formula>1</formula>
      <formula>24</formula>
    </cfRule>
  </conditionalFormatting>
  <conditionalFormatting sqref="X12">
    <cfRule type="cellIs" priority="6951" stopIfTrue="1" operator="between">
      <formula>1</formula>
      <formula>24</formula>
    </cfRule>
  </conditionalFormatting>
  <conditionalFormatting sqref="X12">
    <cfRule type="cellIs" priority="6950" stopIfTrue="1" operator="between">
      <formula>1</formula>
      <formula>24</formula>
    </cfRule>
  </conditionalFormatting>
  <conditionalFormatting sqref="X12">
    <cfRule type="cellIs" priority="6949" stopIfTrue="1" operator="between">
      <formula>1</formula>
      <formula>24</formula>
    </cfRule>
  </conditionalFormatting>
  <conditionalFormatting sqref="X12">
    <cfRule type="cellIs" priority="6948" stopIfTrue="1" operator="between">
      <formula>1</formula>
      <formula>24</formula>
    </cfRule>
  </conditionalFormatting>
  <conditionalFormatting sqref="X12">
    <cfRule type="cellIs" priority="6947" stopIfTrue="1" operator="between">
      <formula>1</formula>
      <formula>24</formula>
    </cfRule>
  </conditionalFormatting>
  <conditionalFormatting sqref="X12">
    <cfRule type="cellIs" priority="6946" stopIfTrue="1" operator="between">
      <formula>1</formula>
      <formula>24</formula>
    </cfRule>
  </conditionalFormatting>
  <conditionalFormatting sqref="X12">
    <cfRule type="cellIs" priority="6945" stopIfTrue="1" operator="between">
      <formula>1</formula>
      <formula>24</formula>
    </cfRule>
  </conditionalFormatting>
  <conditionalFormatting sqref="X12">
    <cfRule type="cellIs" priority="6944" stopIfTrue="1" operator="between">
      <formula>1</formula>
      <formula>24</formula>
    </cfRule>
  </conditionalFormatting>
  <conditionalFormatting sqref="X12">
    <cfRule type="cellIs" priority="6943" stopIfTrue="1" operator="between">
      <formula>1</formula>
      <formula>24</formula>
    </cfRule>
  </conditionalFormatting>
  <conditionalFormatting sqref="X12">
    <cfRule type="cellIs" priority="6942" stopIfTrue="1" operator="between">
      <formula>1</formula>
      <formula>24</formula>
    </cfRule>
  </conditionalFormatting>
  <conditionalFormatting sqref="X12">
    <cfRule type="cellIs" priority="6941" stopIfTrue="1" operator="between">
      <formula>1</formula>
      <formula>24</formula>
    </cfRule>
  </conditionalFormatting>
  <conditionalFormatting sqref="X12">
    <cfRule type="cellIs" priority="6940" stopIfTrue="1" operator="between">
      <formula>1</formula>
      <formula>24</formula>
    </cfRule>
  </conditionalFormatting>
  <conditionalFormatting sqref="X12">
    <cfRule type="cellIs" priority="6939" stopIfTrue="1" operator="between">
      <formula>1</formula>
      <formula>24</formula>
    </cfRule>
  </conditionalFormatting>
  <conditionalFormatting sqref="X12">
    <cfRule type="cellIs" priority="6938" stopIfTrue="1" operator="between">
      <formula>1</formula>
      <formula>24</formula>
    </cfRule>
  </conditionalFormatting>
  <conditionalFormatting sqref="X12">
    <cfRule type="cellIs" priority="6937" stopIfTrue="1" operator="between">
      <formula>1</formula>
      <formula>24</formula>
    </cfRule>
  </conditionalFormatting>
  <conditionalFormatting sqref="X12">
    <cfRule type="cellIs" priority="6936" stopIfTrue="1" operator="between">
      <formula>1</formula>
      <formula>24</formula>
    </cfRule>
  </conditionalFormatting>
  <conditionalFormatting sqref="X12">
    <cfRule type="cellIs" priority="6935" stopIfTrue="1" operator="between">
      <formula>1</formula>
      <formula>24</formula>
    </cfRule>
  </conditionalFormatting>
  <conditionalFormatting sqref="X12">
    <cfRule type="cellIs" priority="6934" stopIfTrue="1" operator="between">
      <formula>1</formula>
      <formula>24</formula>
    </cfRule>
  </conditionalFormatting>
  <conditionalFormatting sqref="X12">
    <cfRule type="cellIs" priority="6933" stopIfTrue="1" operator="between">
      <formula>1</formula>
      <formula>24</formula>
    </cfRule>
  </conditionalFormatting>
  <conditionalFormatting sqref="X12">
    <cfRule type="cellIs" priority="6932" stopIfTrue="1" operator="between">
      <formula>1</formula>
      <formula>24</formula>
    </cfRule>
  </conditionalFormatting>
  <conditionalFormatting sqref="X12">
    <cfRule type="cellIs" priority="6931" stopIfTrue="1" operator="between">
      <formula>1</formula>
      <formula>24</formula>
    </cfRule>
  </conditionalFormatting>
  <conditionalFormatting sqref="X12">
    <cfRule type="cellIs" priority="6930" stopIfTrue="1" operator="between">
      <formula>1</formula>
      <formula>24</formula>
    </cfRule>
  </conditionalFormatting>
  <conditionalFormatting sqref="X12">
    <cfRule type="cellIs" priority="6929" stopIfTrue="1" operator="between">
      <formula>1</formula>
      <formula>24</formula>
    </cfRule>
  </conditionalFormatting>
  <conditionalFormatting sqref="X12">
    <cfRule type="cellIs" priority="6928" stopIfTrue="1" operator="between">
      <formula>1</formula>
      <formula>24</formula>
    </cfRule>
  </conditionalFormatting>
  <conditionalFormatting sqref="X12">
    <cfRule type="cellIs" priority="6927" stopIfTrue="1" operator="between">
      <formula>1</formula>
      <formula>24</formula>
    </cfRule>
  </conditionalFormatting>
  <conditionalFormatting sqref="X12">
    <cfRule type="cellIs" priority="6926" stopIfTrue="1" operator="between">
      <formula>1</formula>
      <formula>24</formula>
    </cfRule>
  </conditionalFormatting>
  <conditionalFormatting sqref="X12">
    <cfRule type="cellIs" priority="6925" stopIfTrue="1" operator="between">
      <formula>1</formula>
      <formula>24</formula>
    </cfRule>
  </conditionalFormatting>
  <conditionalFormatting sqref="X12">
    <cfRule type="cellIs" priority="6924" stopIfTrue="1" operator="between">
      <formula>1</formula>
      <formula>24</formula>
    </cfRule>
  </conditionalFormatting>
  <conditionalFormatting sqref="X12">
    <cfRule type="cellIs" priority="6923" stopIfTrue="1" operator="between">
      <formula>1</formula>
      <formula>24</formula>
    </cfRule>
  </conditionalFormatting>
  <conditionalFormatting sqref="X12">
    <cfRule type="cellIs" priority="6922" stopIfTrue="1" operator="between">
      <formula>1</formula>
      <formula>24</formula>
    </cfRule>
  </conditionalFormatting>
  <conditionalFormatting sqref="X12">
    <cfRule type="cellIs" priority="6921" stopIfTrue="1" operator="between">
      <formula>1</formula>
      <formula>24</formula>
    </cfRule>
  </conditionalFormatting>
  <conditionalFormatting sqref="X12">
    <cfRule type="cellIs" priority="6920" stopIfTrue="1" operator="between">
      <formula>1</formula>
      <formula>24</formula>
    </cfRule>
  </conditionalFormatting>
  <conditionalFormatting sqref="X12">
    <cfRule type="cellIs" priority="6919" stopIfTrue="1" operator="between">
      <formula>1</formula>
      <formula>24</formula>
    </cfRule>
  </conditionalFormatting>
  <conditionalFormatting sqref="X12">
    <cfRule type="cellIs" priority="6918" stopIfTrue="1" operator="between">
      <formula>1</formula>
      <formula>24</formula>
    </cfRule>
  </conditionalFormatting>
  <conditionalFormatting sqref="X12">
    <cfRule type="cellIs" priority="6917" stopIfTrue="1" operator="between">
      <formula>1</formula>
      <formula>24</formula>
    </cfRule>
  </conditionalFormatting>
  <conditionalFormatting sqref="X12">
    <cfRule type="cellIs" priority="6916" stopIfTrue="1" operator="between">
      <formula>1</formula>
      <formula>24</formula>
    </cfRule>
  </conditionalFormatting>
  <conditionalFormatting sqref="X12">
    <cfRule type="cellIs" priority="6915" stopIfTrue="1" operator="between">
      <formula>1</formula>
      <formula>24</formula>
    </cfRule>
  </conditionalFormatting>
  <conditionalFormatting sqref="X12">
    <cfRule type="cellIs" priority="6914" stopIfTrue="1" operator="between">
      <formula>1</formula>
      <formula>24</formula>
    </cfRule>
  </conditionalFormatting>
  <conditionalFormatting sqref="X12">
    <cfRule type="cellIs" priority="6913" stopIfTrue="1" operator="between">
      <formula>1</formula>
      <formula>24</formula>
    </cfRule>
  </conditionalFormatting>
  <conditionalFormatting sqref="X12">
    <cfRule type="cellIs" priority="6912" stopIfTrue="1" operator="between">
      <formula>1</formula>
      <formula>24</formula>
    </cfRule>
  </conditionalFormatting>
  <conditionalFormatting sqref="X12">
    <cfRule type="cellIs" priority="6911" stopIfTrue="1" operator="between">
      <formula>1</formula>
      <formula>24</formula>
    </cfRule>
  </conditionalFormatting>
  <conditionalFormatting sqref="X12">
    <cfRule type="cellIs" priority="6910" stopIfTrue="1" operator="between">
      <formula>1</formula>
      <formula>24</formula>
    </cfRule>
  </conditionalFormatting>
  <conditionalFormatting sqref="X12">
    <cfRule type="cellIs" priority="6909" stopIfTrue="1" operator="between">
      <formula>1</formula>
      <formula>24</formula>
    </cfRule>
  </conditionalFormatting>
  <conditionalFormatting sqref="X12">
    <cfRule type="cellIs" priority="6908" stopIfTrue="1" operator="between">
      <formula>1</formula>
      <formula>24</formula>
    </cfRule>
  </conditionalFormatting>
  <conditionalFormatting sqref="X12">
    <cfRule type="cellIs" priority="6907" stopIfTrue="1" operator="between">
      <formula>1</formula>
      <formula>24</formula>
    </cfRule>
  </conditionalFormatting>
  <conditionalFormatting sqref="X12">
    <cfRule type="cellIs" priority="6906" stopIfTrue="1" operator="between">
      <formula>1</formula>
      <formula>24</formula>
    </cfRule>
  </conditionalFormatting>
  <conditionalFormatting sqref="X12">
    <cfRule type="cellIs" priority="6905" stopIfTrue="1" operator="between">
      <formula>1</formula>
      <formula>24</formula>
    </cfRule>
  </conditionalFormatting>
  <conditionalFormatting sqref="X12">
    <cfRule type="cellIs" priority="6904" stopIfTrue="1" operator="between">
      <formula>1</formula>
      <formula>24</formula>
    </cfRule>
  </conditionalFormatting>
  <conditionalFormatting sqref="X12">
    <cfRule type="cellIs" priority="6903" stopIfTrue="1" operator="between">
      <formula>1</formula>
      <formula>24</formula>
    </cfRule>
  </conditionalFormatting>
  <conditionalFormatting sqref="X12">
    <cfRule type="cellIs" priority="6902" stopIfTrue="1" operator="between">
      <formula>1</formula>
      <formula>24</formula>
    </cfRule>
  </conditionalFormatting>
  <conditionalFormatting sqref="X12">
    <cfRule type="cellIs" priority="6901" stopIfTrue="1" operator="between">
      <formula>1</formula>
      <formula>24</formula>
    </cfRule>
  </conditionalFormatting>
  <conditionalFormatting sqref="X12">
    <cfRule type="cellIs" priority="6900" stopIfTrue="1" operator="between">
      <formula>1</formula>
      <formula>24</formula>
    </cfRule>
  </conditionalFormatting>
  <conditionalFormatting sqref="X12">
    <cfRule type="cellIs" priority="6899" stopIfTrue="1" operator="between">
      <formula>1</formula>
      <formula>24</formula>
    </cfRule>
  </conditionalFormatting>
  <conditionalFormatting sqref="X12">
    <cfRule type="cellIs" priority="6898" stopIfTrue="1" operator="between">
      <formula>1</formula>
      <formula>24</formula>
    </cfRule>
  </conditionalFormatting>
  <conditionalFormatting sqref="X12">
    <cfRule type="cellIs" priority="6897" stopIfTrue="1" operator="between">
      <formula>1</formula>
      <formula>24</formula>
    </cfRule>
  </conditionalFormatting>
  <conditionalFormatting sqref="X12">
    <cfRule type="cellIs" priority="6896" stopIfTrue="1" operator="between">
      <formula>1</formula>
      <formula>24</formula>
    </cfRule>
  </conditionalFormatting>
  <conditionalFormatting sqref="X12">
    <cfRule type="cellIs" priority="6895" stopIfTrue="1" operator="between">
      <formula>1</formula>
      <formula>24</formula>
    </cfRule>
  </conditionalFormatting>
  <conditionalFormatting sqref="X12">
    <cfRule type="cellIs" priority="6894" stopIfTrue="1" operator="between">
      <formula>1</formula>
      <formula>24</formula>
    </cfRule>
  </conditionalFormatting>
  <conditionalFormatting sqref="X12">
    <cfRule type="cellIs" priority="6893" stopIfTrue="1" operator="between">
      <formula>1</formula>
      <formula>24</formula>
    </cfRule>
  </conditionalFormatting>
  <conditionalFormatting sqref="X12">
    <cfRule type="cellIs" priority="6892" stopIfTrue="1" operator="between">
      <formula>1</formula>
      <formula>24</formula>
    </cfRule>
  </conditionalFormatting>
  <conditionalFormatting sqref="X12">
    <cfRule type="cellIs" priority="6891" stopIfTrue="1" operator="between">
      <formula>1</formula>
      <formula>24</formula>
    </cfRule>
  </conditionalFormatting>
  <conditionalFormatting sqref="X12">
    <cfRule type="cellIs" priority="6890" stopIfTrue="1" operator="between">
      <formula>1</formula>
      <formula>24</formula>
    </cfRule>
  </conditionalFormatting>
  <conditionalFormatting sqref="X12">
    <cfRule type="cellIs" priority="6889" stopIfTrue="1" operator="between">
      <formula>1</formula>
      <formula>24</formula>
    </cfRule>
  </conditionalFormatting>
  <conditionalFormatting sqref="X12">
    <cfRule type="cellIs" priority="6888" stopIfTrue="1" operator="between">
      <formula>1</formula>
      <formula>24</formula>
    </cfRule>
  </conditionalFormatting>
  <conditionalFormatting sqref="X12">
    <cfRule type="cellIs" priority="6887" stopIfTrue="1" operator="between">
      <formula>1</formula>
      <formula>24</formula>
    </cfRule>
  </conditionalFormatting>
  <conditionalFormatting sqref="X12">
    <cfRule type="cellIs" priority="6886" stopIfTrue="1" operator="between">
      <formula>1</formula>
      <formula>24</formula>
    </cfRule>
  </conditionalFormatting>
  <conditionalFormatting sqref="X12">
    <cfRule type="cellIs" priority="6885" stopIfTrue="1" operator="between">
      <formula>1</formula>
      <formula>24</formula>
    </cfRule>
  </conditionalFormatting>
  <conditionalFormatting sqref="X12">
    <cfRule type="cellIs" priority="6884" stopIfTrue="1" operator="between">
      <formula>1</formula>
      <formula>24</formula>
    </cfRule>
  </conditionalFormatting>
  <conditionalFormatting sqref="X12">
    <cfRule type="cellIs" priority="6883" stopIfTrue="1" operator="between">
      <formula>1</formula>
      <formula>24</formula>
    </cfRule>
  </conditionalFormatting>
  <conditionalFormatting sqref="X12">
    <cfRule type="cellIs" priority="6882" stopIfTrue="1" operator="between">
      <formula>1</formula>
      <formula>24</formula>
    </cfRule>
  </conditionalFormatting>
  <conditionalFormatting sqref="X12">
    <cfRule type="cellIs" priority="6881" stopIfTrue="1" operator="between">
      <formula>1</formula>
      <formula>24</formula>
    </cfRule>
  </conditionalFormatting>
  <conditionalFormatting sqref="X12">
    <cfRule type="cellIs" priority="6880" stopIfTrue="1" operator="between">
      <formula>1</formula>
      <formula>24</formula>
    </cfRule>
  </conditionalFormatting>
  <conditionalFormatting sqref="X12">
    <cfRule type="cellIs" priority="6879" stopIfTrue="1" operator="between">
      <formula>1</formula>
      <formula>24</formula>
    </cfRule>
  </conditionalFormatting>
  <conditionalFormatting sqref="X12">
    <cfRule type="cellIs" priority="6878" stopIfTrue="1" operator="between">
      <formula>1</formula>
      <formula>24</formula>
    </cfRule>
  </conditionalFormatting>
  <conditionalFormatting sqref="X12">
    <cfRule type="cellIs" priority="6877" stopIfTrue="1" operator="between">
      <formula>1</formula>
      <formula>24</formula>
    </cfRule>
  </conditionalFormatting>
  <conditionalFormatting sqref="X12">
    <cfRule type="cellIs" priority="6876" stopIfTrue="1" operator="between">
      <formula>1</formula>
      <formula>24</formula>
    </cfRule>
  </conditionalFormatting>
  <conditionalFormatting sqref="X12">
    <cfRule type="cellIs" priority="6875" stopIfTrue="1" operator="between">
      <formula>1</formula>
      <formula>24</formula>
    </cfRule>
  </conditionalFormatting>
  <conditionalFormatting sqref="X12">
    <cfRule type="cellIs" priority="6874" stopIfTrue="1" operator="between">
      <formula>1</formula>
      <formula>24</formula>
    </cfRule>
  </conditionalFormatting>
  <conditionalFormatting sqref="X12">
    <cfRule type="cellIs" priority="6873" stopIfTrue="1" operator="between">
      <formula>1</formula>
      <formula>24</formula>
    </cfRule>
  </conditionalFormatting>
  <conditionalFormatting sqref="X12">
    <cfRule type="cellIs" priority="6872" stopIfTrue="1" operator="between">
      <formula>1</formula>
      <formula>24</formula>
    </cfRule>
  </conditionalFormatting>
  <conditionalFormatting sqref="X12">
    <cfRule type="cellIs" priority="6871" stopIfTrue="1" operator="between">
      <formula>1</formula>
      <formula>24</formula>
    </cfRule>
  </conditionalFormatting>
  <conditionalFormatting sqref="X12">
    <cfRule type="cellIs" priority="6870" stopIfTrue="1" operator="between">
      <formula>1</formula>
      <formula>24</formula>
    </cfRule>
  </conditionalFormatting>
  <conditionalFormatting sqref="X12">
    <cfRule type="cellIs" priority="6869" stopIfTrue="1" operator="between">
      <formula>1</formula>
      <formula>24</formula>
    </cfRule>
  </conditionalFormatting>
  <conditionalFormatting sqref="X12">
    <cfRule type="cellIs" priority="6868" stopIfTrue="1" operator="between">
      <formula>1</formula>
      <formula>24</formula>
    </cfRule>
  </conditionalFormatting>
  <conditionalFormatting sqref="X12">
    <cfRule type="cellIs" priority="6867" stopIfTrue="1" operator="between">
      <formula>1</formula>
      <formula>24</formula>
    </cfRule>
  </conditionalFormatting>
  <conditionalFormatting sqref="X12">
    <cfRule type="cellIs" priority="6866" stopIfTrue="1" operator="between">
      <formula>1</formula>
      <formula>24</formula>
    </cfRule>
  </conditionalFormatting>
  <conditionalFormatting sqref="X12">
    <cfRule type="cellIs" priority="6865" stopIfTrue="1" operator="between">
      <formula>1</formula>
      <formula>24</formula>
    </cfRule>
  </conditionalFormatting>
  <conditionalFormatting sqref="X12">
    <cfRule type="cellIs" priority="6864" stopIfTrue="1" operator="between">
      <formula>1</formula>
      <formula>24</formula>
    </cfRule>
  </conditionalFormatting>
  <conditionalFormatting sqref="X12">
    <cfRule type="cellIs" priority="6863" stopIfTrue="1" operator="between">
      <formula>1</formula>
      <formula>24</formula>
    </cfRule>
  </conditionalFormatting>
  <conditionalFormatting sqref="X12">
    <cfRule type="cellIs" priority="6862" stopIfTrue="1" operator="between">
      <formula>1</formula>
      <formula>24</formula>
    </cfRule>
  </conditionalFormatting>
  <conditionalFormatting sqref="X12">
    <cfRule type="cellIs" priority="6861" stopIfTrue="1" operator="between">
      <formula>1</formula>
      <formula>24</formula>
    </cfRule>
  </conditionalFormatting>
  <conditionalFormatting sqref="X12">
    <cfRule type="cellIs" priority="6860" stopIfTrue="1" operator="between">
      <formula>1</formula>
      <formula>24</formula>
    </cfRule>
  </conditionalFormatting>
  <conditionalFormatting sqref="X12">
    <cfRule type="cellIs" priority="6859" stopIfTrue="1" operator="between">
      <formula>1</formula>
      <formula>24</formula>
    </cfRule>
  </conditionalFormatting>
  <conditionalFormatting sqref="X12">
    <cfRule type="cellIs" priority="6858" stopIfTrue="1" operator="between">
      <formula>1</formula>
      <formula>24</formula>
    </cfRule>
  </conditionalFormatting>
  <conditionalFormatting sqref="X12">
    <cfRule type="cellIs" priority="6857" stopIfTrue="1" operator="between">
      <formula>1</formula>
      <formula>24</formula>
    </cfRule>
  </conditionalFormatting>
  <conditionalFormatting sqref="X12">
    <cfRule type="cellIs" priority="6856" stopIfTrue="1" operator="between">
      <formula>1</formula>
      <formula>24</formula>
    </cfRule>
  </conditionalFormatting>
  <conditionalFormatting sqref="X12">
    <cfRule type="cellIs" priority="6855" stopIfTrue="1" operator="between">
      <formula>1</formula>
      <formula>24</formula>
    </cfRule>
  </conditionalFormatting>
  <conditionalFormatting sqref="X12">
    <cfRule type="cellIs" priority="6854" stopIfTrue="1" operator="between">
      <formula>1</formula>
      <formula>24</formula>
    </cfRule>
  </conditionalFormatting>
  <conditionalFormatting sqref="X12">
    <cfRule type="cellIs" priority="6853" stopIfTrue="1" operator="between">
      <formula>1</formula>
      <formula>24</formula>
    </cfRule>
  </conditionalFormatting>
  <conditionalFormatting sqref="X12">
    <cfRule type="cellIs" priority="6852" stopIfTrue="1" operator="between">
      <formula>1</formula>
      <formula>24</formula>
    </cfRule>
  </conditionalFormatting>
  <conditionalFormatting sqref="X12">
    <cfRule type="cellIs" priority="6851" stopIfTrue="1" operator="between">
      <formula>1</formula>
      <formula>24</formula>
    </cfRule>
  </conditionalFormatting>
  <conditionalFormatting sqref="X12">
    <cfRule type="cellIs" priority="6850" stopIfTrue="1" operator="between">
      <formula>1</formula>
      <formula>24</formula>
    </cfRule>
  </conditionalFormatting>
  <conditionalFormatting sqref="X12">
    <cfRule type="cellIs" priority="6849" stopIfTrue="1" operator="between">
      <formula>1</formula>
      <formula>24</formula>
    </cfRule>
  </conditionalFormatting>
  <conditionalFormatting sqref="X12">
    <cfRule type="cellIs" priority="6848" stopIfTrue="1" operator="between">
      <formula>1</formula>
      <formula>24</formula>
    </cfRule>
  </conditionalFormatting>
  <conditionalFormatting sqref="X12">
    <cfRule type="cellIs" priority="6847" stopIfTrue="1" operator="between">
      <formula>1</formula>
      <formula>24</formula>
    </cfRule>
  </conditionalFormatting>
  <conditionalFormatting sqref="X12">
    <cfRule type="cellIs" priority="6846" stopIfTrue="1" operator="between">
      <formula>1</formula>
      <formula>24</formula>
    </cfRule>
  </conditionalFormatting>
  <conditionalFormatting sqref="X12">
    <cfRule type="cellIs" priority="6845" stopIfTrue="1" operator="between">
      <formula>1</formula>
      <formula>24</formula>
    </cfRule>
  </conditionalFormatting>
  <conditionalFormatting sqref="X12">
    <cfRule type="cellIs" priority="6844" stopIfTrue="1" operator="between">
      <formula>1</formula>
      <formula>24</formula>
    </cfRule>
  </conditionalFormatting>
  <conditionalFormatting sqref="X12">
    <cfRule type="cellIs" priority="6843" stopIfTrue="1" operator="between">
      <formula>1</formula>
      <formula>24</formula>
    </cfRule>
  </conditionalFormatting>
  <conditionalFormatting sqref="X12">
    <cfRule type="cellIs" priority="6842" stopIfTrue="1" operator="between">
      <formula>1</formula>
      <formula>24</formula>
    </cfRule>
  </conditionalFormatting>
  <conditionalFormatting sqref="X12">
    <cfRule type="cellIs" priority="6841" stopIfTrue="1" operator="between">
      <formula>1</formula>
      <formula>24</formula>
    </cfRule>
  </conditionalFormatting>
  <conditionalFormatting sqref="X12">
    <cfRule type="cellIs" priority="6840" stopIfTrue="1" operator="between">
      <formula>1</formula>
      <formula>24</formula>
    </cfRule>
  </conditionalFormatting>
  <conditionalFormatting sqref="X12">
    <cfRule type="cellIs" priority="6839" stopIfTrue="1" operator="between">
      <formula>1</formula>
      <formula>24</formula>
    </cfRule>
  </conditionalFormatting>
  <conditionalFormatting sqref="X12">
    <cfRule type="cellIs" priority="6838" stopIfTrue="1" operator="between">
      <formula>1</formula>
      <formula>24</formula>
    </cfRule>
  </conditionalFormatting>
  <conditionalFormatting sqref="X12">
    <cfRule type="cellIs" priority="6837" stopIfTrue="1" operator="between">
      <formula>1</formula>
      <formula>24</formula>
    </cfRule>
  </conditionalFormatting>
  <conditionalFormatting sqref="X12">
    <cfRule type="cellIs" priority="6836" stopIfTrue="1" operator="between">
      <formula>1</formula>
      <formula>24</formula>
    </cfRule>
  </conditionalFormatting>
  <conditionalFormatting sqref="X12">
    <cfRule type="cellIs" priority="6835" stopIfTrue="1" operator="between">
      <formula>1</formula>
      <formula>24</formula>
    </cfRule>
  </conditionalFormatting>
  <conditionalFormatting sqref="X12">
    <cfRule type="cellIs" priority="6834" stopIfTrue="1" operator="between">
      <formula>1</formula>
      <formula>24</formula>
    </cfRule>
  </conditionalFormatting>
  <conditionalFormatting sqref="X12">
    <cfRule type="cellIs" priority="6833" stopIfTrue="1" operator="between">
      <formula>1</formula>
      <formula>24</formula>
    </cfRule>
  </conditionalFormatting>
  <conditionalFormatting sqref="X12">
    <cfRule type="cellIs" priority="6832" stopIfTrue="1" operator="between">
      <formula>1</formula>
      <formula>24</formula>
    </cfRule>
  </conditionalFormatting>
  <conditionalFormatting sqref="X12">
    <cfRule type="cellIs" priority="6831" stopIfTrue="1" operator="between">
      <formula>1</formula>
      <formula>24</formula>
    </cfRule>
  </conditionalFormatting>
  <conditionalFormatting sqref="X12">
    <cfRule type="cellIs" priority="6830" stopIfTrue="1" operator="between">
      <formula>1</formula>
      <formula>24</formula>
    </cfRule>
  </conditionalFormatting>
  <conditionalFormatting sqref="X12">
    <cfRule type="cellIs" priority="6829" stopIfTrue="1" operator="between">
      <formula>1</formula>
      <formula>24</formula>
    </cfRule>
  </conditionalFormatting>
  <conditionalFormatting sqref="X12">
    <cfRule type="cellIs" priority="6828" stopIfTrue="1" operator="between">
      <formula>1</formula>
      <formula>24</formula>
    </cfRule>
  </conditionalFormatting>
  <conditionalFormatting sqref="X12">
    <cfRule type="cellIs" priority="6827" stopIfTrue="1" operator="between">
      <formula>1</formula>
      <formula>24</formula>
    </cfRule>
  </conditionalFormatting>
  <conditionalFormatting sqref="X12">
    <cfRule type="cellIs" priority="6826" stopIfTrue="1" operator="between">
      <formula>1</formula>
      <formula>24</formula>
    </cfRule>
  </conditionalFormatting>
  <conditionalFormatting sqref="X12">
    <cfRule type="cellIs" priority="6825" stopIfTrue="1" operator="between">
      <formula>1</formula>
      <formula>24</formula>
    </cfRule>
  </conditionalFormatting>
  <conditionalFormatting sqref="X12">
    <cfRule type="cellIs" priority="6824" stopIfTrue="1" operator="between">
      <formula>1</formula>
      <formula>24</formula>
    </cfRule>
  </conditionalFormatting>
  <conditionalFormatting sqref="X12">
    <cfRule type="cellIs" priority="6823" stopIfTrue="1" operator="between">
      <formula>1</formula>
      <formula>24</formula>
    </cfRule>
  </conditionalFormatting>
  <conditionalFormatting sqref="X12">
    <cfRule type="cellIs" priority="6822" stopIfTrue="1" operator="between">
      <formula>1</formula>
      <formula>24</formula>
    </cfRule>
  </conditionalFormatting>
  <conditionalFormatting sqref="X12">
    <cfRule type="cellIs" priority="6821" stopIfTrue="1" operator="between">
      <formula>1</formula>
      <formula>24</formula>
    </cfRule>
  </conditionalFormatting>
  <conditionalFormatting sqref="X12">
    <cfRule type="cellIs" priority="6820" stopIfTrue="1" operator="between">
      <formula>1</formula>
      <formula>24</formula>
    </cfRule>
  </conditionalFormatting>
  <conditionalFormatting sqref="X12">
    <cfRule type="cellIs" priority="6819" stopIfTrue="1" operator="between">
      <formula>1</formula>
      <formula>24</formula>
    </cfRule>
  </conditionalFormatting>
  <conditionalFormatting sqref="X12">
    <cfRule type="cellIs" priority="6818" stopIfTrue="1" operator="between">
      <formula>1</formula>
      <formula>24</formula>
    </cfRule>
  </conditionalFormatting>
  <conditionalFormatting sqref="X12">
    <cfRule type="cellIs" priority="6817" stopIfTrue="1" operator="between">
      <formula>1</formula>
      <formula>24</formula>
    </cfRule>
  </conditionalFormatting>
  <conditionalFormatting sqref="X12">
    <cfRule type="cellIs" priority="6816" stopIfTrue="1" operator="between">
      <formula>1</formula>
      <formula>24</formula>
    </cfRule>
  </conditionalFormatting>
  <conditionalFormatting sqref="U16">
    <cfRule type="cellIs" priority="6815" stopIfTrue="1" operator="between">
      <formula>1</formula>
      <formula>24</formula>
    </cfRule>
  </conditionalFormatting>
  <conditionalFormatting sqref="U16">
    <cfRule type="cellIs" priority="6814" stopIfTrue="1" operator="between">
      <formula>1</formula>
      <formula>24</formula>
    </cfRule>
  </conditionalFormatting>
  <conditionalFormatting sqref="U16">
    <cfRule type="cellIs" priority="6813" stopIfTrue="1" operator="between">
      <formula>1</formula>
      <formula>24</formula>
    </cfRule>
  </conditionalFormatting>
  <conditionalFormatting sqref="Y16">
    <cfRule type="cellIs" priority="6812" stopIfTrue="1" operator="between">
      <formula>1</formula>
      <formula>24</formula>
    </cfRule>
  </conditionalFormatting>
  <conditionalFormatting sqref="Y16">
    <cfRule type="cellIs" priority="6811" stopIfTrue="1" operator="between">
      <formula>1</formula>
      <formula>24</formula>
    </cfRule>
  </conditionalFormatting>
  <conditionalFormatting sqref="Y16">
    <cfRule type="cellIs" priority="6810" stopIfTrue="1" operator="between">
      <formula>1</formula>
      <formula>24</formula>
    </cfRule>
  </conditionalFormatting>
  <conditionalFormatting sqref="AB7">
    <cfRule type="cellIs" priority="6809" stopIfTrue="1" operator="between">
      <formula>1</formula>
      <formula>24</formula>
    </cfRule>
  </conditionalFormatting>
  <conditionalFormatting sqref="AB8">
    <cfRule type="cellIs" priority="6808" stopIfTrue="1" operator="between">
      <formula>1</formula>
      <formula>24</formula>
    </cfRule>
  </conditionalFormatting>
  <conditionalFormatting sqref="AB9">
    <cfRule type="cellIs" priority="6807" stopIfTrue="1" operator="between">
      <formula>1</formula>
      <formula>24</formula>
    </cfRule>
  </conditionalFormatting>
  <conditionalFormatting sqref="AB10">
    <cfRule type="cellIs" priority="6806" stopIfTrue="1" operator="between">
      <formula>1</formula>
      <formula>24</formula>
    </cfRule>
  </conditionalFormatting>
  <conditionalFormatting sqref="AA10">
    <cfRule type="cellIs" priority="6805" stopIfTrue="1" operator="between">
      <formula>1</formula>
      <formula>24</formula>
    </cfRule>
  </conditionalFormatting>
  <conditionalFormatting sqref="AB11">
    <cfRule type="cellIs" priority="6804" stopIfTrue="1" operator="between">
      <formula>1</formula>
      <formula>24</formula>
    </cfRule>
  </conditionalFormatting>
  <conditionalFormatting sqref="AB6">
    <cfRule type="cellIs" priority="6803" stopIfTrue="1" operator="between">
      <formula>1</formula>
      <formula>24</formula>
    </cfRule>
  </conditionalFormatting>
  <conditionalFormatting sqref="AB7">
    <cfRule type="cellIs" priority="6802" stopIfTrue="1" operator="between">
      <formula>1</formula>
      <formula>24</formula>
    </cfRule>
  </conditionalFormatting>
  <conditionalFormatting sqref="AB8">
    <cfRule type="cellIs" priority="6801" stopIfTrue="1" operator="between">
      <formula>1</formula>
      <formula>24</formula>
    </cfRule>
  </conditionalFormatting>
  <conditionalFormatting sqref="AB9">
    <cfRule type="cellIs" priority="6800" stopIfTrue="1" operator="between">
      <formula>1</formula>
      <formula>24</formula>
    </cfRule>
  </conditionalFormatting>
  <conditionalFormatting sqref="AA9">
    <cfRule type="cellIs" priority="6799" stopIfTrue="1" operator="between">
      <formula>1</formula>
      <formula>24</formula>
    </cfRule>
  </conditionalFormatting>
  <conditionalFormatting sqref="AB10">
    <cfRule type="cellIs" priority="6798" stopIfTrue="1" operator="between">
      <formula>1</formula>
      <formula>24</formula>
    </cfRule>
  </conditionalFormatting>
  <conditionalFormatting sqref="AB6">
    <cfRule type="cellIs" priority="6797" stopIfTrue="1" operator="between">
      <formula>1</formula>
      <formula>24</formula>
    </cfRule>
  </conditionalFormatting>
  <conditionalFormatting sqref="AB7">
    <cfRule type="cellIs" priority="6796" stopIfTrue="1" operator="between">
      <formula>1</formula>
      <formula>24</formula>
    </cfRule>
  </conditionalFormatting>
  <conditionalFormatting sqref="AB8">
    <cfRule type="cellIs" priority="6795" stopIfTrue="1" operator="between">
      <formula>1</formula>
      <formula>24</formula>
    </cfRule>
  </conditionalFormatting>
  <conditionalFormatting sqref="AB9">
    <cfRule type="cellIs" priority="6794" stopIfTrue="1" operator="between">
      <formula>1</formula>
      <formula>24</formula>
    </cfRule>
  </conditionalFormatting>
  <conditionalFormatting sqref="AA9">
    <cfRule type="cellIs" priority="6793" stopIfTrue="1" operator="between">
      <formula>1</formula>
      <formula>24</formula>
    </cfRule>
  </conditionalFormatting>
  <conditionalFormatting sqref="AB10">
    <cfRule type="cellIs" priority="6792" stopIfTrue="1" operator="between">
      <formula>1</formula>
      <formula>24</formula>
    </cfRule>
  </conditionalFormatting>
  <conditionalFormatting sqref="AB5">
    <cfRule type="cellIs" priority="6791" stopIfTrue="1" operator="between">
      <formula>1</formula>
      <formula>24</formula>
    </cfRule>
  </conditionalFormatting>
  <conditionalFormatting sqref="AB6">
    <cfRule type="cellIs" priority="6790" stopIfTrue="1" operator="between">
      <formula>1</formula>
      <formula>24</formula>
    </cfRule>
  </conditionalFormatting>
  <conditionalFormatting sqref="AB7">
    <cfRule type="cellIs" priority="6789" stopIfTrue="1" operator="between">
      <formula>1</formula>
      <formula>24</formula>
    </cfRule>
  </conditionalFormatting>
  <conditionalFormatting sqref="AB8">
    <cfRule type="cellIs" priority="6788" stopIfTrue="1" operator="between">
      <formula>1</formula>
      <formula>24</formula>
    </cfRule>
  </conditionalFormatting>
  <conditionalFormatting sqref="AA8">
    <cfRule type="cellIs" priority="6787" stopIfTrue="1" operator="between">
      <formula>1</formula>
      <formula>24</formula>
    </cfRule>
  </conditionalFormatting>
  <conditionalFormatting sqref="AB9">
    <cfRule type="cellIs" priority="6786" stopIfTrue="1" operator="between">
      <formula>1</formula>
      <formula>24</formula>
    </cfRule>
  </conditionalFormatting>
  <conditionalFormatting sqref="AA11">
    <cfRule type="cellIs" priority="6785" stopIfTrue="1" operator="between">
      <formula>1</formula>
      <formula>24</formula>
    </cfRule>
  </conditionalFormatting>
  <conditionalFormatting sqref="AB11">
    <cfRule type="cellIs" priority="6784" stopIfTrue="1" operator="between">
      <formula>1</formula>
      <formula>24</formula>
    </cfRule>
  </conditionalFormatting>
  <conditionalFormatting sqref="AB6">
    <cfRule type="cellIs" priority="6783" stopIfTrue="1" operator="between">
      <formula>1</formula>
      <formula>24</formula>
    </cfRule>
  </conditionalFormatting>
  <conditionalFormatting sqref="AB7">
    <cfRule type="cellIs" priority="6782" stopIfTrue="1" operator="between">
      <formula>1</formula>
      <formula>24</formula>
    </cfRule>
  </conditionalFormatting>
  <conditionalFormatting sqref="AB8">
    <cfRule type="cellIs" priority="6781" stopIfTrue="1" operator="between">
      <formula>1</formula>
      <formula>24</formula>
    </cfRule>
  </conditionalFormatting>
  <conditionalFormatting sqref="AB9">
    <cfRule type="cellIs" priority="6780" stopIfTrue="1" operator="between">
      <formula>1</formula>
      <formula>24</formula>
    </cfRule>
  </conditionalFormatting>
  <conditionalFormatting sqref="AA9">
    <cfRule type="cellIs" priority="6779" stopIfTrue="1" operator="between">
      <formula>1</formula>
      <formula>24</formula>
    </cfRule>
  </conditionalFormatting>
  <conditionalFormatting sqref="AB10">
    <cfRule type="cellIs" priority="6778" stopIfTrue="1" operator="between">
      <formula>1</formula>
      <formula>24</formula>
    </cfRule>
  </conditionalFormatting>
  <conditionalFormatting sqref="AB5">
    <cfRule type="cellIs" priority="6777" stopIfTrue="1" operator="between">
      <formula>1</formula>
      <formula>24</formula>
    </cfRule>
  </conditionalFormatting>
  <conditionalFormatting sqref="AB6">
    <cfRule type="cellIs" priority="6776" stopIfTrue="1" operator="between">
      <formula>1</formula>
      <formula>24</formula>
    </cfRule>
  </conditionalFormatting>
  <conditionalFormatting sqref="AB7">
    <cfRule type="cellIs" priority="6775" stopIfTrue="1" operator="between">
      <formula>1</formula>
      <formula>24</formula>
    </cfRule>
  </conditionalFormatting>
  <conditionalFormatting sqref="AB8">
    <cfRule type="cellIs" priority="6774" stopIfTrue="1" operator="between">
      <formula>1</formula>
      <formula>24</formula>
    </cfRule>
  </conditionalFormatting>
  <conditionalFormatting sqref="AA8">
    <cfRule type="cellIs" priority="6773" stopIfTrue="1" operator="between">
      <formula>1</formula>
      <formula>24</formula>
    </cfRule>
  </conditionalFormatting>
  <conditionalFormatting sqref="AB9">
    <cfRule type="cellIs" priority="6772" stopIfTrue="1" operator="between">
      <formula>1</formula>
      <formula>24</formula>
    </cfRule>
  </conditionalFormatting>
  <conditionalFormatting sqref="AD11">
    <cfRule type="cellIs" priority="6771" stopIfTrue="1" operator="between">
      <formula>1</formula>
      <formula>24</formula>
    </cfRule>
  </conditionalFormatting>
  <conditionalFormatting sqref="AD11">
    <cfRule type="cellIs" priority="6770" stopIfTrue="1" operator="between">
      <formula>1</formula>
      <formula>24</formula>
    </cfRule>
  </conditionalFormatting>
  <conditionalFormatting sqref="AA12:AE12">
    <cfRule type="cellIs" priority="6769" stopIfTrue="1" operator="between">
      <formula>1</formula>
      <formula>24</formula>
    </cfRule>
  </conditionalFormatting>
  <conditionalFormatting sqref="AE12 AB12">
    <cfRule type="cellIs" priority="6768" stopIfTrue="1" operator="between">
      <formula>1</formula>
      <formula>24</formula>
    </cfRule>
  </conditionalFormatting>
  <conditionalFormatting sqref="AC12">
    <cfRule type="cellIs" priority="6767" stopIfTrue="1" operator="between">
      <formula>1</formula>
      <formula>24</formula>
    </cfRule>
  </conditionalFormatting>
  <conditionalFormatting sqref="AD12">
    <cfRule type="cellIs" priority="6766" stopIfTrue="1" operator="between">
      <formula>1</formula>
      <formula>24</formula>
    </cfRule>
  </conditionalFormatting>
  <conditionalFormatting sqref="AD12">
    <cfRule type="cellIs" priority="6765" stopIfTrue="1" operator="between">
      <formula>1</formula>
      <formula>24</formula>
    </cfRule>
  </conditionalFormatting>
  <conditionalFormatting sqref="AE12">
    <cfRule type="cellIs" priority="6764" stopIfTrue="1" operator="between">
      <formula>1</formula>
      <formula>24</formula>
    </cfRule>
  </conditionalFormatting>
  <conditionalFormatting sqref="AB12">
    <cfRule type="cellIs" priority="6763" stopIfTrue="1" operator="between">
      <formula>1</formula>
      <formula>24</formula>
    </cfRule>
  </conditionalFormatting>
  <conditionalFormatting sqref="AB12">
    <cfRule type="cellIs" priority="6762" stopIfTrue="1" operator="between">
      <formula>1</formula>
      <formula>24</formula>
    </cfRule>
  </conditionalFormatting>
  <conditionalFormatting sqref="AB12">
    <cfRule type="cellIs" priority="6761" stopIfTrue="1" operator="between">
      <formula>1</formula>
      <formula>24</formula>
    </cfRule>
  </conditionalFormatting>
  <conditionalFormatting sqref="AB12">
    <cfRule type="cellIs" priority="6760" stopIfTrue="1" operator="between">
      <formula>1</formula>
      <formula>24</formula>
    </cfRule>
  </conditionalFormatting>
  <conditionalFormatting sqref="AB12">
    <cfRule type="cellIs" priority="6759" stopIfTrue="1" operator="between">
      <formula>1</formula>
      <formula>24</formula>
    </cfRule>
  </conditionalFormatting>
  <conditionalFormatting sqref="AB12">
    <cfRule type="cellIs" priority="6758" stopIfTrue="1" operator="between">
      <formula>1</formula>
      <formula>24</formula>
    </cfRule>
  </conditionalFormatting>
  <conditionalFormatting sqref="AB12">
    <cfRule type="cellIs" priority="6757" stopIfTrue="1" operator="between">
      <formula>1</formula>
      <formula>24</formula>
    </cfRule>
  </conditionalFormatting>
  <conditionalFormatting sqref="AB12">
    <cfRule type="cellIs" priority="6756" stopIfTrue="1" operator="between">
      <formula>1</formula>
      <formula>24</formula>
    </cfRule>
  </conditionalFormatting>
  <conditionalFormatting sqref="AB12">
    <cfRule type="cellIs" priority="6755" stopIfTrue="1" operator="between">
      <formula>1</formula>
      <formula>24</formula>
    </cfRule>
  </conditionalFormatting>
  <conditionalFormatting sqref="AB12">
    <cfRule type="cellIs" priority="6754" stopIfTrue="1" operator="between">
      <formula>1</formula>
      <formula>24</formula>
    </cfRule>
  </conditionalFormatting>
  <conditionalFormatting sqref="AB12">
    <cfRule type="cellIs" priority="6753" stopIfTrue="1" operator="between">
      <formula>1</formula>
      <formula>24</formula>
    </cfRule>
  </conditionalFormatting>
  <conditionalFormatting sqref="AB12">
    <cfRule type="cellIs" priority="6752" stopIfTrue="1" operator="between">
      <formula>1</formula>
      <formula>24</formula>
    </cfRule>
  </conditionalFormatting>
  <conditionalFormatting sqref="AB12">
    <cfRule type="cellIs" priority="6751" stopIfTrue="1" operator="between">
      <formula>1</formula>
      <formula>24</formula>
    </cfRule>
  </conditionalFormatting>
  <conditionalFormatting sqref="AB12">
    <cfRule type="cellIs" priority="6750" stopIfTrue="1" operator="between">
      <formula>1</formula>
      <formula>24</formula>
    </cfRule>
  </conditionalFormatting>
  <conditionalFormatting sqref="AB12">
    <cfRule type="cellIs" priority="6749" stopIfTrue="1" operator="between">
      <formula>1</formula>
      <formula>24</formula>
    </cfRule>
  </conditionalFormatting>
  <conditionalFormatting sqref="AB12">
    <cfRule type="cellIs" priority="6748" stopIfTrue="1" operator="between">
      <formula>1</formula>
      <formula>24</formula>
    </cfRule>
  </conditionalFormatting>
  <conditionalFormatting sqref="AB12">
    <cfRule type="cellIs" priority="6747" stopIfTrue="1" operator="between">
      <formula>1</formula>
      <formula>24</formula>
    </cfRule>
  </conditionalFormatting>
  <conditionalFormatting sqref="AB12">
    <cfRule type="cellIs" priority="6746" stopIfTrue="1" operator="between">
      <formula>1</formula>
      <formula>24</formula>
    </cfRule>
  </conditionalFormatting>
  <conditionalFormatting sqref="AB12">
    <cfRule type="cellIs" priority="6745" stopIfTrue="1" operator="between">
      <formula>1</formula>
      <formula>24</formula>
    </cfRule>
  </conditionalFormatting>
  <conditionalFormatting sqref="AB12">
    <cfRule type="cellIs" priority="6744" stopIfTrue="1" operator="between">
      <formula>1</formula>
      <formula>24</formula>
    </cfRule>
  </conditionalFormatting>
  <conditionalFormatting sqref="AB12">
    <cfRule type="cellIs" priority="6743" stopIfTrue="1" operator="between">
      <formula>1</formula>
      <formula>24</formula>
    </cfRule>
  </conditionalFormatting>
  <conditionalFormatting sqref="AB12">
    <cfRule type="cellIs" priority="6742" stopIfTrue="1" operator="between">
      <formula>1</formula>
      <formula>24</formula>
    </cfRule>
  </conditionalFormatting>
  <conditionalFormatting sqref="AB12">
    <cfRule type="cellIs" priority="6741" stopIfTrue="1" operator="between">
      <formula>1</formula>
      <formula>24</formula>
    </cfRule>
  </conditionalFormatting>
  <conditionalFormatting sqref="AB12">
    <cfRule type="cellIs" priority="6740" stopIfTrue="1" operator="between">
      <formula>1</formula>
      <formula>24</formula>
    </cfRule>
  </conditionalFormatting>
  <conditionalFormatting sqref="AB12">
    <cfRule type="cellIs" priority="6739" stopIfTrue="1" operator="between">
      <formula>1</formula>
      <formula>24</formula>
    </cfRule>
  </conditionalFormatting>
  <conditionalFormatting sqref="AB12">
    <cfRule type="cellIs" priority="6738" stopIfTrue="1" operator="between">
      <formula>1</formula>
      <formula>24</formula>
    </cfRule>
  </conditionalFormatting>
  <conditionalFormatting sqref="AB12">
    <cfRule type="cellIs" priority="6737" stopIfTrue="1" operator="between">
      <formula>1</formula>
      <formula>24</formula>
    </cfRule>
  </conditionalFormatting>
  <conditionalFormatting sqref="AB12">
    <cfRule type="cellIs" priority="6736" stopIfTrue="1" operator="between">
      <formula>1</formula>
      <formula>24</formula>
    </cfRule>
  </conditionalFormatting>
  <conditionalFormatting sqref="AC12">
    <cfRule type="cellIs" priority="6735" stopIfTrue="1" operator="between">
      <formula>1</formula>
      <formula>24</formula>
    </cfRule>
  </conditionalFormatting>
  <conditionalFormatting sqref="AC12">
    <cfRule type="cellIs" priority="6734" stopIfTrue="1" operator="between">
      <formula>1</formula>
      <formula>24</formula>
    </cfRule>
  </conditionalFormatting>
  <conditionalFormatting sqref="AB12">
    <cfRule type="cellIs" priority="6733" stopIfTrue="1" operator="between">
      <formula>1</formula>
      <formula>24</formula>
    </cfRule>
  </conditionalFormatting>
  <conditionalFormatting sqref="AB12">
    <cfRule type="cellIs" priority="6732" stopIfTrue="1" operator="between">
      <formula>1</formula>
      <formula>24</formula>
    </cfRule>
  </conditionalFormatting>
  <conditionalFormatting sqref="AB12">
    <cfRule type="cellIs" priority="6731" stopIfTrue="1" operator="between">
      <formula>1</formula>
      <formula>24</formula>
    </cfRule>
  </conditionalFormatting>
  <conditionalFormatting sqref="AB12">
    <cfRule type="cellIs" priority="6730" stopIfTrue="1" operator="between">
      <formula>1</formula>
      <formula>24</formula>
    </cfRule>
  </conditionalFormatting>
  <conditionalFormatting sqref="AB12">
    <cfRule type="cellIs" priority="6729" stopIfTrue="1" operator="between">
      <formula>1</formula>
      <formula>24</formula>
    </cfRule>
  </conditionalFormatting>
  <conditionalFormatting sqref="AB12">
    <cfRule type="cellIs" priority="6728" stopIfTrue="1" operator="between">
      <formula>1</formula>
      <formula>24</formula>
    </cfRule>
  </conditionalFormatting>
  <conditionalFormatting sqref="AB12">
    <cfRule type="cellIs" priority="6727" stopIfTrue="1" operator="between">
      <formula>1</formula>
      <formula>24</formula>
    </cfRule>
  </conditionalFormatting>
  <conditionalFormatting sqref="AB12">
    <cfRule type="cellIs" priority="6726" stopIfTrue="1" operator="between">
      <formula>1</formula>
      <formula>24</formula>
    </cfRule>
  </conditionalFormatting>
  <conditionalFormatting sqref="AB12">
    <cfRule type="cellIs" priority="6725" stopIfTrue="1" operator="between">
      <formula>1</formula>
      <formula>24</formula>
    </cfRule>
  </conditionalFormatting>
  <conditionalFormatting sqref="AB12">
    <cfRule type="cellIs" priority="6724" stopIfTrue="1" operator="between">
      <formula>1</formula>
      <formula>24</formula>
    </cfRule>
  </conditionalFormatting>
  <conditionalFormatting sqref="AB12">
    <cfRule type="cellIs" priority="6723" stopIfTrue="1" operator="between">
      <formula>1</formula>
      <formula>24</formula>
    </cfRule>
  </conditionalFormatting>
  <conditionalFormatting sqref="AB12">
    <cfRule type="cellIs" priority="6722" stopIfTrue="1" operator="between">
      <formula>1</formula>
      <formula>24</formula>
    </cfRule>
  </conditionalFormatting>
  <conditionalFormatting sqref="AB12">
    <cfRule type="cellIs" priority="6721" stopIfTrue="1" operator="between">
      <formula>1</formula>
      <formula>24</formula>
    </cfRule>
  </conditionalFormatting>
  <conditionalFormatting sqref="AB12">
    <cfRule type="cellIs" priority="6720" stopIfTrue="1" operator="between">
      <formula>1</formula>
      <formula>24</formula>
    </cfRule>
  </conditionalFormatting>
  <conditionalFormatting sqref="AB12">
    <cfRule type="cellIs" priority="6719" stopIfTrue="1" operator="between">
      <formula>1</formula>
      <formula>24</formula>
    </cfRule>
  </conditionalFormatting>
  <conditionalFormatting sqref="AC12">
    <cfRule type="cellIs" priority="6718" stopIfTrue="1" operator="between">
      <formula>1</formula>
      <formula>24</formula>
    </cfRule>
  </conditionalFormatting>
  <conditionalFormatting sqref="AD12">
    <cfRule type="cellIs" priority="6717" stopIfTrue="1" operator="between">
      <formula>1</formula>
      <formula>24</formula>
    </cfRule>
  </conditionalFormatting>
  <conditionalFormatting sqref="AD12">
    <cfRule type="cellIs" priority="6716" stopIfTrue="1" operator="between">
      <formula>1</formula>
      <formula>24</formula>
    </cfRule>
  </conditionalFormatting>
  <conditionalFormatting sqref="AB12">
    <cfRule type="cellIs" priority="6715" stopIfTrue="1" operator="between">
      <formula>1</formula>
      <formula>24</formula>
    </cfRule>
  </conditionalFormatting>
  <conditionalFormatting sqref="AB12">
    <cfRule type="cellIs" priority="6714" stopIfTrue="1" operator="between">
      <formula>1</formula>
      <formula>24</formula>
    </cfRule>
  </conditionalFormatting>
  <conditionalFormatting sqref="AB12">
    <cfRule type="cellIs" priority="6713" stopIfTrue="1" operator="between">
      <formula>1</formula>
      <formula>24</formula>
    </cfRule>
  </conditionalFormatting>
  <conditionalFormatting sqref="AB12">
    <cfRule type="cellIs" priority="6712" stopIfTrue="1" operator="between">
      <formula>1</formula>
      <formula>24</formula>
    </cfRule>
  </conditionalFormatting>
  <conditionalFormatting sqref="AB12">
    <cfRule type="cellIs" priority="6711" stopIfTrue="1" operator="between">
      <formula>1</formula>
      <formula>24</formula>
    </cfRule>
  </conditionalFormatting>
  <conditionalFormatting sqref="AB12">
    <cfRule type="cellIs" priority="6710" stopIfTrue="1" operator="between">
      <formula>1</formula>
      <formula>24</formula>
    </cfRule>
  </conditionalFormatting>
  <conditionalFormatting sqref="AB12">
    <cfRule type="cellIs" priority="6709" stopIfTrue="1" operator="between">
      <formula>1</formula>
      <formula>24</formula>
    </cfRule>
  </conditionalFormatting>
  <conditionalFormatting sqref="AB12">
    <cfRule type="cellIs" priority="6708" stopIfTrue="1" operator="between">
      <formula>1</formula>
      <formula>24</formula>
    </cfRule>
  </conditionalFormatting>
  <conditionalFormatting sqref="AB12">
    <cfRule type="cellIs" priority="6707" stopIfTrue="1" operator="between">
      <formula>1</formula>
      <formula>24</formula>
    </cfRule>
  </conditionalFormatting>
  <conditionalFormatting sqref="AB12">
    <cfRule type="cellIs" priority="6706" stopIfTrue="1" operator="between">
      <formula>1</formula>
      <formula>24</formula>
    </cfRule>
  </conditionalFormatting>
  <conditionalFormatting sqref="AB12">
    <cfRule type="cellIs" priority="6705" stopIfTrue="1" operator="between">
      <formula>1</formula>
      <formula>24</formula>
    </cfRule>
  </conditionalFormatting>
  <conditionalFormatting sqref="AB12">
    <cfRule type="cellIs" priority="6704" stopIfTrue="1" operator="between">
      <formula>1</formula>
      <formula>24</formula>
    </cfRule>
  </conditionalFormatting>
  <conditionalFormatting sqref="AB12">
    <cfRule type="cellIs" priority="6703" stopIfTrue="1" operator="between">
      <formula>1</formula>
      <formula>24</formula>
    </cfRule>
  </conditionalFormatting>
  <conditionalFormatting sqref="AB12">
    <cfRule type="cellIs" priority="6702" stopIfTrue="1" operator="between">
      <formula>1</formula>
      <formula>24</formula>
    </cfRule>
  </conditionalFormatting>
  <conditionalFormatting sqref="AB12">
    <cfRule type="cellIs" priority="6701" stopIfTrue="1" operator="between">
      <formula>1</formula>
      <formula>24</formula>
    </cfRule>
  </conditionalFormatting>
  <conditionalFormatting sqref="AC12">
    <cfRule type="cellIs" priority="6700" stopIfTrue="1" operator="between">
      <formula>1</formula>
      <formula>24</formula>
    </cfRule>
  </conditionalFormatting>
  <conditionalFormatting sqref="AD12">
    <cfRule type="cellIs" priority="6699" stopIfTrue="1" operator="between">
      <formula>1</formula>
      <formula>24</formula>
    </cfRule>
  </conditionalFormatting>
  <conditionalFormatting sqref="AD12">
    <cfRule type="cellIs" priority="6698" stopIfTrue="1" operator="between">
      <formula>1</formula>
      <formula>24</formula>
    </cfRule>
  </conditionalFormatting>
  <conditionalFormatting sqref="AC12">
    <cfRule type="cellIs" priority="6697" stopIfTrue="1" operator="between">
      <formula>1</formula>
      <formula>24</formula>
    </cfRule>
  </conditionalFormatting>
  <conditionalFormatting sqref="AD12">
    <cfRule type="cellIs" priority="6696" stopIfTrue="1" operator="between">
      <formula>1</formula>
      <formula>24</formula>
    </cfRule>
  </conditionalFormatting>
  <conditionalFormatting sqref="AD12">
    <cfRule type="cellIs" priority="6695" stopIfTrue="1" operator="between">
      <formula>1</formula>
      <formula>24</formula>
    </cfRule>
  </conditionalFormatting>
  <conditionalFormatting sqref="AD12">
    <cfRule type="cellIs" priority="6694" stopIfTrue="1" operator="between">
      <formula>1</formula>
      <formula>24</formula>
    </cfRule>
  </conditionalFormatting>
  <conditionalFormatting sqref="AD12">
    <cfRule type="cellIs" priority="6693" stopIfTrue="1" operator="between">
      <formula>1</formula>
      <formula>24</formula>
    </cfRule>
  </conditionalFormatting>
  <conditionalFormatting sqref="AD12">
    <cfRule type="cellIs" priority="6692" stopIfTrue="1" operator="between">
      <formula>1</formula>
      <formula>24</formula>
    </cfRule>
  </conditionalFormatting>
  <conditionalFormatting sqref="AD12">
    <cfRule type="cellIs" priority="6691" stopIfTrue="1" operator="between">
      <formula>1</formula>
      <formula>24</formula>
    </cfRule>
  </conditionalFormatting>
  <conditionalFormatting sqref="AD12">
    <cfRule type="cellIs" priority="6690" stopIfTrue="1" operator="between">
      <formula>1</formula>
      <formula>24</formula>
    </cfRule>
  </conditionalFormatting>
  <conditionalFormatting sqref="AD12">
    <cfRule type="cellIs" priority="6689" stopIfTrue="1" operator="between">
      <formula>1</formula>
      <formula>24</formula>
    </cfRule>
  </conditionalFormatting>
  <conditionalFormatting sqref="AA12:AE12">
    <cfRule type="cellIs" priority="6688" stopIfTrue="1" operator="between">
      <formula>1</formula>
      <formula>24</formula>
    </cfRule>
  </conditionalFormatting>
  <conditionalFormatting sqref="AB12">
    <cfRule type="cellIs" priority="6687" stopIfTrue="1" operator="between">
      <formula>1</formula>
      <formula>24</formula>
    </cfRule>
  </conditionalFormatting>
  <conditionalFormatting sqref="AB12">
    <cfRule type="cellIs" priority="6686" stopIfTrue="1" operator="between">
      <formula>1</formula>
      <formula>24</formula>
    </cfRule>
  </conditionalFormatting>
  <conditionalFormatting sqref="AB12">
    <cfRule type="cellIs" priority="6685" stopIfTrue="1" operator="between">
      <formula>1</formula>
      <formula>24</formula>
    </cfRule>
  </conditionalFormatting>
  <conditionalFormatting sqref="AB12">
    <cfRule type="cellIs" priority="6684" stopIfTrue="1" operator="between">
      <formula>1</formula>
      <formula>24</formula>
    </cfRule>
  </conditionalFormatting>
  <conditionalFormatting sqref="AB12">
    <cfRule type="cellIs" priority="6683" stopIfTrue="1" operator="between">
      <formula>1</formula>
      <formula>24</formula>
    </cfRule>
  </conditionalFormatting>
  <conditionalFormatting sqref="AB12">
    <cfRule type="cellIs" priority="6682" stopIfTrue="1" operator="between">
      <formula>1</formula>
      <formula>24</formula>
    </cfRule>
  </conditionalFormatting>
  <conditionalFormatting sqref="AB12">
    <cfRule type="cellIs" priority="6681" stopIfTrue="1" operator="between">
      <formula>1</formula>
      <formula>24</formula>
    </cfRule>
  </conditionalFormatting>
  <conditionalFormatting sqref="AB12">
    <cfRule type="cellIs" priority="6680" stopIfTrue="1" operator="between">
      <formula>1</formula>
      <formula>24</formula>
    </cfRule>
  </conditionalFormatting>
  <conditionalFormatting sqref="AB12">
    <cfRule type="cellIs" priority="6679" stopIfTrue="1" operator="between">
      <formula>1</formula>
      <formula>24</formula>
    </cfRule>
  </conditionalFormatting>
  <conditionalFormatting sqref="AB12">
    <cfRule type="cellIs" priority="6678" stopIfTrue="1" operator="between">
      <formula>1</formula>
      <formula>24</formula>
    </cfRule>
  </conditionalFormatting>
  <conditionalFormatting sqref="AB12">
    <cfRule type="cellIs" priority="6677" stopIfTrue="1" operator="between">
      <formula>1</formula>
      <formula>24</formula>
    </cfRule>
  </conditionalFormatting>
  <conditionalFormatting sqref="AB12">
    <cfRule type="cellIs" priority="6676" stopIfTrue="1" operator="between">
      <formula>1</formula>
      <formula>24</formula>
    </cfRule>
  </conditionalFormatting>
  <conditionalFormatting sqref="AB12">
    <cfRule type="cellIs" priority="6675" stopIfTrue="1" operator="between">
      <formula>1</formula>
      <formula>24</formula>
    </cfRule>
  </conditionalFormatting>
  <conditionalFormatting sqref="AB12">
    <cfRule type="cellIs" priority="6674" stopIfTrue="1" operator="between">
      <formula>1</formula>
      <formula>24</formula>
    </cfRule>
  </conditionalFormatting>
  <conditionalFormatting sqref="AB12">
    <cfRule type="cellIs" priority="6673" stopIfTrue="1" operator="between">
      <formula>1</formula>
      <formula>24</formula>
    </cfRule>
  </conditionalFormatting>
  <conditionalFormatting sqref="AB12">
    <cfRule type="cellIs" priority="6672" stopIfTrue="1" operator="between">
      <formula>1</formula>
      <formula>24</formula>
    </cfRule>
  </conditionalFormatting>
  <conditionalFormatting sqref="AB12">
    <cfRule type="cellIs" priority="6671" stopIfTrue="1" operator="between">
      <formula>1</formula>
      <formula>24</formula>
    </cfRule>
  </conditionalFormatting>
  <conditionalFormatting sqref="AB12">
    <cfRule type="cellIs" priority="6670" stopIfTrue="1" operator="between">
      <formula>1</formula>
      <formula>24</formula>
    </cfRule>
  </conditionalFormatting>
  <conditionalFormatting sqref="AB12">
    <cfRule type="cellIs" priority="6669" stopIfTrue="1" operator="between">
      <formula>1</formula>
      <formula>24</formula>
    </cfRule>
  </conditionalFormatting>
  <conditionalFormatting sqref="AB12">
    <cfRule type="cellIs" priority="6668" stopIfTrue="1" operator="between">
      <formula>1</formula>
      <formula>24</formula>
    </cfRule>
  </conditionalFormatting>
  <conditionalFormatting sqref="AB12">
    <cfRule type="cellIs" priority="6667" stopIfTrue="1" operator="between">
      <formula>1</formula>
      <formula>24</formula>
    </cfRule>
  </conditionalFormatting>
  <conditionalFormatting sqref="AB12">
    <cfRule type="cellIs" priority="6666" stopIfTrue="1" operator="between">
      <formula>1</formula>
      <formula>24</formula>
    </cfRule>
  </conditionalFormatting>
  <conditionalFormatting sqref="AB12">
    <cfRule type="cellIs" priority="6665" stopIfTrue="1" operator="between">
      <formula>1</formula>
      <formula>24</formula>
    </cfRule>
  </conditionalFormatting>
  <conditionalFormatting sqref="AB12">
    <cfRule type="cellIs" priority="6664" stopIfTrue="1" operator="between">
      <formula>1</formula>
      <formula>24</formula>
    </cfRule>
  </conditionalFormatting>
  <conditionalFormatting sqref="AB12">
    <cfRule type="cellIs" priority="6663" stopIfTrue="1" operator="between">
      <formula>1</formula>
      <formula>24</formula>
    </cfRule>
  </conditionalFormatting>
  <conditionalFormatting sqref="AB12">
    <cfRule type="cellIs" priority="6662" stopIfTrue="1" operator="between">
      <formula>1</formula>
      <formula>24</formula>
    </cfRule>
  </conditionalFormatting>
  <conditionalFormatting sqref="AB12">
    <cfRule type="cellIs" priority="6661" stopIfTrue="1" operator="between">
      <formula>1</formula>
      <formula>24</formula>
    </cfRule>
  </conditionalFormatting>
  <conditionalFormatting sqref="AB12">
    <cfRule type="cellIs" priority="6660" stopIfTrue="1" operator="between">
      <formula>1</formula>
      <formula>24</formula>
    </cfRule>
  </conditionalFormatting>
  <conditionalFormatting sqref="AB12">
    <cfRule type="cellIs" priority="6659" stopIfTrue="1" operator="between">
      <formula>1</formula>
      <formula>24</formula>
    </cfRule>
  </conditionalFormatting>
  <conditionalFormatting sqref="AB12">
    <cfRule type="cellIs" priority="6658" stopIfTrue="1" operator="between">
      <formula>1</formula>
      <formula>24</formula>
    </cfRule>
  </conditionalFormatting>
  <conditionalFormatting sqref="AB12">
    <cfRule type="cellIs" priority="6657" stopIfTrue="1" operator="between">
      <formula>1</formula>
      <formula>24</formula>
    </cfRule>
  </conditionalFormatting>
  <conditionalFormatting sqref="AB12">
    <cfRule type="cellIs" priority="6656" stopIfTrue="1" operator="between">
      <formula>1</formula>
      <formula>24</formula>
    </cfRule>
  </conditionalFormatting>
  <conditionalFormatting sqref="AB12">
    <cfRule type="cellIs" priority="6655" stopIfTrue="1" operator="between">
      <formula>1</formula>
      <formula>24</formula>
    </cfRule>
  </conditionalFormatting>
  <conditionalFormatting sqref="AB12">
    <cfRule type="cellIs" priority="6654" stopIfTrue="1" operator="between">
      <formula>1</formula>
      <formula>24</formula>
    </cfRule>
  </conditionalFormatting>
  <conditionalFormatting sqref="AB12">
    <cfRule type="cellIs" priority="6653" stopIfTrue="1" operator="between">
      <formula>1</formula>
      <formula>24</formula>
    </cfRule>
  </conditionalFormatting>
  <conditionalFormatting sqref="AB12">
    <cfRule type="cellIs" priority="6652" stopIfTrue="1" operator="between">
      <formula>1</formula>
      <formula>24</formula>
    </cfRule>
  </conditionalFormatting>
  <conditionalFormatting sqref="AB12">
    <cfRule type="cellIs" priority="6651" stopIfTrue="1" operator="between">
      <formula>1</formula>
      <formula>24</formula>
    </cfRule>
  </conditionalFormatting>
  <conditionalFormatting sqref="AB12">
    <cfRule type="cellIs" priority="6650" stopIfTrue="1" operator="between">
      <formula>1</formula>
      <formula>24</formula>
    </cfRule>
  </conditionalFormatting>
  <conditionalFormatting sqref="AB12">
    <cfRule type="cellIs" priority="6649" stopIfTrue="1" operator="between">
      <formula>1</formula>
      <formula>24</formula>
    </cfRule>
  </conditionalFormatting>
  <conditionalFormatting sqref="AB12">
    <cfRule type="cellIs" priority="6648" stopIfTrue="1" operator="between">
      <formula>1</formula>
      <formula>24</formula>
    </cfRule>
  </conditionalFormatting>
  <conditionalFormatting sqref="AB12">
    <cfRule type="cellIs" priority="6647" stopIfTrue="1" operator="between">
      <formula>1</formula>
      <formula>24</formula>
    </cfRule>
  </conditionalFormatting>
  <conditionalFormatting sqref="AB12">
    <cfRule type="cellIs" priority="6646" stopIfTrue="1" operator="between">
      <formula>1</formula>
      <formula>24</formula>
    </cfRule>
  </conditionalFormatting>
  <conditionalFormatting sqref="AB12">
    <cfRule type="cellIs" priority="6645" stopIfTrue="1" operator="between">
      <formula>1</formula>
      <formula>24</formula>
    </cfRule>
  </conditionalFormatting>
  <conditionalFormatting sqref="AB12">
    <cfRule type="cellIs" priority="6644" stopIfTrue="1" operator="between">
      <formula>1</formula>
      <formula>24</formula>
    </cfRule>
  </conditionalFormatting>
  <conditionalFormatting sqref="AB12">
    <cfRule type="cellIs" priority="6643" stopIfTrue="1" operator="between">
      <formula>1</formula>
      <formula>24</formula>
    </cfRule>
  </conditionalFormatting>
  <conditionalFormatting sqref="AB12">
    <cfRule type="cellIs" priority="6642" stopIfTrue="1" operator="between">
      <formula>1</formula>
      <formula>24</formula>
    </cfRule>
  </conditionalFormatting>
  <conditionalFormatting sqref="AB12">
    <cfRule type="cellIs" priority="6641" stopIfTrue="1" operator="between">
      <formula>1</formula>
      <formula>24</formula>
    </cfRule>
  </conditionalFormatting>
  <conditionalFormatting sqref="AB12">
    <cfRule type="cellIs" priority="6640" stopIfTrue="1" operator="between">
      <formula>1</formula>
      <formula>24</formula>
    </cfRule>
  </conditionalFormatting>
  <conditionalFormatting sqref="AB12">
    <cfRule type="cellIs" priority="6639" stopIfTrue="1" operator="between">
      <formula>1</formula>
      <formula>24</formula>
    </cfRule>
  </conditionalFormatting>
  <conditionalFormatting sqref="AB12">
    <cfRule type="cellIs" priority="6638" stopIfTrue="1" operator="between">
      <formula>1</formula>
      <formula>24</formula>
    </cfRule>
  </conditionalFormatting>
  <conditionalFormatting sqref="AB12">
    <cfRule type="cellIs" priority="6637" stopIfTrue="1" operator="between">
      <formula>1</formula>
      <formula>24</formula>
    </cfRule>
  </conditionalFormatting>
  <conditionalFormatting sqref="AB12">
    <cfRule type="cellIs" priority="6636" stopIfTrue="1" operator="between">
      <formula>1</formula>
      <formula>24</formula>
    </cfRule>
  </conditionalFormatting>
  <conditionalFormatting sqref="AB12">
    <cfRule type="cellIs" priority="6635" stopIfTrue="1" operator="between">
      <formula>1</formula>
      <formula>24</formula>
    </cfRule>
  </conditionalFormatting>
  <conditionalFormatting sqref="AB12">
    <cfRule type="cellIs" priority="6634" stopIfTrue="1" operator="between">
      <formula>1</formula>
      <formula>24</formula>
    </cfRule>
  </conditionalFormatting>
  <conditionalFormatting sqref="AB12">
    <cfRule type="cellIs" priority="6633" stopIfTrue="1" operator="between">
      <formula>1</formula>
      <formula>24</formula>
    </cfRule>
  </conditionalFormatting>
  <conditionalFormatting sqref="AB12">
    <cfRule type="cellIs" priority="6632" stopIfTrue="1" operator="between">
      <formula>1</formula>
      <formula>24</formula>
    </cfRule>
  </conditionalFormatting>
  <conditionalFormatting sqref="AB12">
    <cfRule type="cellIs" priority="6631" stopIfTrue="1" operator="between">
      <formula>1</formula>
      <formula>24</formula>
    </cfRule>
  </conditionalFormatting>
  <conditionalFormatting sqref="AB12">
    <cfRule type="cellIs" priority="6630" stopIfTrue="1" operator="between">
      <formula>1</formula>
      <formula>24</formula>
    </cfRule>
  </conditionalFormatting>
  <conditionalFormatting sqref="AB12">
    <cfRule type="cellIs" priority="6629" stopIfTrue="1" operator="between">
      <formula>1</formula>
      <formula>24</formula>
    </cfRule>
  </conditionalFormatting>
  <conditionalFormatting sqref="AB12">
    <cfRule type="cellIs" priority="6628" stopIfTrue="1" operator="between">
      <formula>1</formula>
      <formula>24</formula>
    </cfRule>
  </conditionalFormatting>
  <conditionalFormatting sqref="AB12">
    <cfRule type="cellIs" priority="6627" stopIfTrue="1" operator="between">
      <formula>1</formula>
      <formula>24</formula>
    </cfRule>
  </conditionalFormatting>
  <conditionalFormatting sqref="AB12">
    <cfRule type="cellIs" priority="6626" stopIfTrue="1" operator="between">
      <formula>1</formula>
      <formula>24</formula>
    </cfRule>
  </conditionalFormatting>
  <conditionalFormatting sqref="AB12">
    <cfRule type="cellIs" priority="6625" stopIfTrue="1" operator="between">
      <formula>1</formula>
      <formula>24</formula>
    </cfRule>
  </conditionalFormatting>
  <conditionalFormatting sqref="AB12">
    <cfRule type="cellIs" priority="6624" stopIfTrue="1" operator="between">
      <formula>1</formula>
      <formula>24</formula>
    </cfRule>
  </conditionalFormatting>
  <conditionalFormatting sqref="AB12">
    <cfRule type="cellIs" priority="6623" stopIfTrue="1" operator="between">
      <formula>1</formula>
      <formula>24</formula>
    </cfRule>
  </conditionalFormatting>
  <conditionalFormatting sqref="AB12">
    <cfRule type="cellIs" priority="6622" stopIfTrue="1" operator="between">
      <formula>1</formula>
      <formula>24</formula>
    </cfRule>
  </conditionalFormatting>
  <conditionalFormatting sqref="AB12">
    <cfRule type="cellIs" priority="6621" stopIfTrue="1" operator="between">
      <formula>1</formula>
      <formula>24</formula>
    </cfRule>
  </conditionalFormatting>
  <conditionalFormatting sqref="AB12">
    <cfRule type="cellIs" priority="6620" stopIfTrue="1" operator="between">
      <formula>1</formula>
      <formula>24</formula>
    </cfRule>
  </conditionalFormatting>
  <conditionalFormatting sqref="AB12">
    <cfRule type="cellIs" priority="6619" stopIfTrue="1" operator="between">
      <formula>1</formula>
      <formula>24</formula>
    </cfRule>
  </conditionalFormatting>
  <conditionalFormatting sqref="AB12">
    <cfRule type="cellIs" priority="6618" stopIfTrue="1" operator="between">
      <formula>1</formula>
      <formula>24</formula>
    </cfRule>
  </conditionalFormatting>
  <conditionalFormatting sqref="AB12">
    <cfRule type="cellIs" priority="6617" stopIfTrue="1" operator="between">
      <formula>1</formula>
      <formula>24</formula>
    </cfRule>
  </conditionalFormatting>
  <conditionalFormatting sqref="AB12">
    <cfRule type="cellIs" priority="6616" stopIfTrue="1" operator="between">
      <formula>1</formula>
      <formula>24</formula>
    </cfRule>
  </conditionalFormatting>
  <conditionalFormatting sqref="AB12">
    <cfRule type="cellIs" priority="6615" stopIfTrue="1" operator="between">
      <formula>1</formula>
      <formula>24</formula>
    </cfRule>
  </conditionalFormatting>
  <conditionalFormatting sqref="AB12">
    <cfRule type="cellIs" priority="6614" stopIfTrue="1" operator="between">
      <formula>1</formula>
      <formula>24</formula>
    </cfRule>
  </conditionalFormatting>
  <conditionalFormatting sqref="AB12">
    <cfRule type="cellIs" priority="6613" stopIfTrue="1" operator="between">
      <formula>1</formula>
      <formula>24</formula>
    </cfRule>
  </conditionalFormatting>
  <conditionalFormatting sqref="AB12">
    <cfRule type="cellIs" priority="6612" stopIfTrue="1" operator="between">
      <formula>1</formula>
      <formula>24</formula>
    </cfRule>
  </conditionalFormatting>
  <conditionalFormatting sqref="AB12">
    <cfRule type="cellIs" priority="6611" stopIfTrue="1" operator="between">
      <formula>1</formula>
      <formula>24</formula>
    </cfRule>
  </conditionalFormatting>
  <conditionalFormatting sqref="AB12">
    <cfRule type="cellIs" priority="6610" stopIfTrue="1" operator="between">
      <formula>1</formula>
      <formula>24</formula>
    </cfRule>
  </conditionalFormatting>
  <conditionalFormatting sqref="AB12">
    <cfRule type="cellIs" priority="6609" stopIfTrue="1" operator="between">
      <formula>1</formula>
      <formula>24</formula>
    </cfRule>
  </conditionalFormatting>
  <conditionalFormatting sqref="AB12">
    <cfRule type="cellIs" priority="6608" stopIfTrue="1" operator="between">
      <formula>1</formula>
      <formula>24</formula>
    </cfRule>
  </conditionalFormatting>
  <conditionalFormatting sqref="AB12">
    <cfRule type="cellIs" priority="6607" stopIfTrue="1" operator="between">
      <formula>1</formula>
      <formula>24</formula>
    </cfRule>
  </conditionalFormatting>
  <conditionalFormatting sqref="AB12">
    <cfRule type="cellIs" priority="6606" stopIfTrue="1" operator="between">
      <formula>1</formula>
      <formula>24</formula>
    </cfRule>
  </conditionalFormatting>
  <conditionalFormatting sqref="AB12">
    <cfRule type="cellIs" priority="6605" stopIfTrue="1" operator="between">
      <formula>1</formula>
      <formula>24</formula>
    </cfRule>
  </conditionalFormatting>
  <conditionalFormatting sqref="AB12">
    <cfRule type="cellIs" priority="6604" stopIfTrue="1" operator="between">
      <formula>1</formula>
      <formula>24</formula>
    </cfRule>
  </conditionalFormatting>
  <conditionalFormatting sqref="AB12">
    <cfRule type="cellIs" priority="6603" stopIfTrue="1" operator="between">
      <formula>1</formula>
      <formula>24</formula>
    </cfRule>
  </conditionalFormatting>
  <conditionalFormatting sqref="AB12">
    <cfRule type="cellIs" priority="6602" stopIfTrue="1" operator="between">
      <formula>1</formula>
      <formula>24</formula>
    </cfRule>
  </conditionalFormatting>
  <conditionalFormatting sqref="AB12">
    <cfRule type="cellIs" priority="6601" stopIfTrue="1" operator="between">
      <formula>1</formula>
      <formula>24</formula>
    </cfRule>
  </conditionalFormatting>
  <conditionalFormatting sqref="AB12">
    <cfRule type="cellIs" priority="6600" stopIfTrue="1" operator="between">
      <formula>1</formula>
      <formula>24</formula>
    </cfRule>
  </conditionalFormatting>
  <conditionalFormatting sqref="AB12">
    <cfRule type="cellIs" priority="6599" stopIfTrue="1" operator="between">
      <formula>1</formula>
      <formula>24</formula>
    </cfRule>
  </conditionalFormatting>
  <conditionalFormatting sqref="AB12">
    <cfRule type="cellIs" priority="6598" stopIfTrue="1" operator="between">
      <formula>1</formula>
      <formula>24</formula>
    </cfRule>
  </conditionalFormatting>
  <conditionalFormatting sqref="AB12">
    <cfRule type="cellIs" priority="6597" stopIfTrue="1" operator="between">
      <formula>1</formula>
      <formula>24</formula>
    </cfRule>
  </conditionalFormatting>
  <conditionalFormatting sqref="AB12">
    <cfRule type="cellIs" priority="6596" stopIfTrue="1" operator="between">
      <formula>1</formula>
      <formula>24</formula>
    </cfRule>
  </conditionalFormatting>
  <conditionalFormatting sqref="AB12">
    <cfRule type="cellIs" priority="6595" stopIfTrue="1" operator="between">
      <formula>1</formula>
      <formula>24</formula>
    </cfRule>
  </conditionalFormatting>
  <conditionalFormatting sqref="AB12">
    <cfRule type="cellIs" priority="6594" stopIfTrue="1" operator="between">
      <formula>1</formula>
      <formula>24</formula>
    </cfRule>
  </conditionalFormatting>
  <conditionalFormatting sqref="AB12">
    <cfRule type="cellIs" priority="6593" stopIfTrue="1" operator="between">
      <formula>1</formula>
      <formula>24</formula>
    </cfRule>
  </conditionalFormatting>
  <conditionalFormatting sqref="AB12">
    <cfRule type="cellIs" priority="6592" stopIfTrue="1" operator="between">
      <formula>1</formula>
      <formula>24</formula>
    </cfRule>
  </conditionalFormatting>
  <conditionalFormatting sqref="AB12">
    <cfRule type="cellIs" priority="6591" stopIfTrue="1" operator="between">
      <formula>1</formula>
      <formula>24</formula>
    </cfRule>
  </conditionalFormatting>
  <conditionalFormatting sqref="AB12">
    <cfRule type="cellIs" priority="6590" stopIfTrue="1" operator="between">
      <formula>1</formula>
      <formula>24</formula>
    </cfRule>
  </conditionalFormatting>
  <conditionalFormatting sqref="AB12">
    <cfRule type="cellIs" priority="6589" stopIfTrue="1" operator="between">
      <formula>1</formula>
      <formula>24</formula>
    </cfRule>
  </conditionalFormatting>
  <conditionalFormatting sqref="AB12">
    <cfRule type="cellIs" priority="6588" stopIfTrue="1" operator="between">
      <formula>1</formula>
      <formula>24</formula>
    </cfRule>
  </conditionalFormatting>
  <conditionalFormatting sqref="AB12">
    <cfRule type="cellIs" priority="6587" stopIfTrue="1" operator="between">
      <formula>1</formula>
      <formula>24</formula>
    </cfRule>
  </conditionalFormatting>
  <conditionalFormatting sqref="AB12">
    <cfRule type="cellIs" priority="6586" stopIfTrue="1" operator="between">
      <formula>1</formula>
      <formula>24</formula>
    </cfRule>
  </conditionalFormatting>
  <conditionalFormatting sqref="AB12">
    <cfRule type="cellIs" priority="6585" stopIfTrue="1" operator="between">
      <formula>1</formula>
      <formula>24</formula>
    </cfRule>
  </conditionalFormatting>
  <conditionalFormatting sqref="AB12">
    <cfRule type="cellIs" priority="6584" stopIfTrue="1" operator="between">
      <formula>1</formula>
      <formula>24</formula>
    </cfRule>
  </conditionalFormatting>
  <conditionalFormatting sqref="AB12">
    <cfRule type="cellIs" priority="6583" stopIfTrue="1" operator="between">
      <formula>1</formula>
      <formula>24</formula>
    </cfRule>
  </conditionalFormatting>
  <conditionalFormatting sqref="AB12">
    <cfRule type="cellIs" priority="6582" stopIfTrue="1" operator="between">
      <formula>1</formula>
      <formula>24</formula>
    </cfRule>
  </conditionalFormatting>
  <conditionalFormatting sqref="AB12">
    <cfRule type="cellIs" priority="6581" stopIfTrue="1" operator="between">
      <formula>1</formula>
      <formula>24</formula>
    </cfRule>
  </conditionalFormatting>
  <conditionalFormatting sqref="AB12">
    <cfRule type="cellIs" priority="6580" stopIfTrue="1" operator="between">
      <formula>1</formula>
      <formula>24</formula>
    </cfRule>
  </conditionalFormatting>
  <conditionalFormatting sqref="AB12">
    <cfRule type="cellIs" priority="6579" stopIfTrue="1" operator="between">
      <formula>1</formula>
      <formula>24</formula>
    </cfRule>
  </conditionalFormatting>
  <conditionalFormatting sqref="AB12">
    <cfRule type="cellIs" priority="6578" stopIfTrue="1" operator="between">
      <formula>1</formula>
      <formula>24</formula>
    </cfRule>
  </conditionalFormatting>
  <conditionalFormatting sqref="AB12">
    <cfRule type="cellIs" priority="6577" stopIfTrue="1" operator="between">
      <formula>1</formula>
      <formula>24</formula>
    </cfRule>
  </conditionalFormatting>
  <conditionalFormatting sqref="AB12">
    <cfRule type="cellIs" priority="6576" stopIfTrue="1" operator="between">
      <formula>1</formula>
      <formula>24</formula>
    </cfRule>
  </conditionalFormatting>
  <conditionalFormatting sqref="AB12">
    <cfRule type="cellIs" priority="6575" stopIfTrue="1" operator="between">
      <formula>1</formula>
      <formula>24</formula>
    </cfRule>
  </conditionalFormatting>
  <conditionalFormatting sqref="AB12">
    <cfRule type="cellIs" priority="6574" stopIfTrue="1" operator="between">
      <formula>1</formula>
      <formula>24</formula>
    </cfRule>
  </conditionalFormatting>
  <conditionalFormatting sqref="AB12">
    <cfRule type="cellIs" priority="6573" stopIfTrue="1" operator="between">
      <formula>1</formula>
      <formula>24</formula>
    </cfRule>
  </conditionalFormatting>
  <conditionalFormatting sqref="AB12">
    <cfRule type="cellIs" priority="6572" stopIfTrue="1" operator="between">
      <formula>1</formula>
      <formula>24</formula>
    </cfRule>
  </conditionalFormatting>
  <conditionalFormatting sqref="AB12">
    <cfRule type="cellIs" priority="6571" stopIfTrue="1" operator="between">
      <formula>1</formula>
      <formula>24</formula>
    </cfRule>
  </conditionalFormatting>
  <conditionalFormatting sqref="AB12">
    <cfRule type="cellIs" priority="6570" stopIfTrue="1" operator="between">
      <formula>1</formula>
      <formula>24</formula>
    </cfRule>
  </conditionalFormatting>
  <conditionalFormatting sqref="AB12">
    <cfRule type="cellIs" priority="6569" stopIfTrue="1" operator="between">
      <formula>1</formula>
      <formula>24</formula>
    </cfRule>
  </conditionalFormatting>
  <conditionalFormatting sqref="AB12">
    <cfRule type="cellIs" priority="6568" stopIfTrue="1" operator="between">
      <formula>1</formula>
      <formula>24</formula>
    </cfRule>
  </conditionalFormatting>
  <conditionalFormatting sqref="AB12">
    <cfRule type="cellIs" priority="6567" stopIfTrue="1" operator="between">
      <formula>1</formula>
      <formula>24</formula>
    </cfRule>
  </conditionalFormatting>
  <conditionalFormatting sqref="AB12">
    <cfRule type="cellIs" priority="6566" stopIfTrue="1" operator="between">
      <formula>1</formula>
      <formula>24</formula>
    </cfRule>
  </conditionalFormatting>
  <conditionalFormatting sqref="AB12">
    <cfRule type="cellIs" priority="6565" stopIfTrue="1" operator="between">
      <formula>1</formula>
      <formula>24</formula>
    </cfRule>
  </conditionalFormatting>
  <conditionalFormatting sqref="AB12">
    <cfRule type="cellIs" priority="6564" stopIfTrue="1" operator="between">
      <formula>1</formula>
      <formula>24</formula>
    </cfRule>
  </conditionalFormatting>
  <conditionalFormatting sqref="AB12">
    <cfRule type="cellIs" priority="6563" stopIfTrue="1" operator="between">
      <formula>1</formula>
      <formula>24</formula>
    </cfRule>
  </conditionalFormatting>
  <conditionalFormatting sqref="AB12">
    <cfRule type="cellIs" priority="6562" stopIfTrue="1" operator="between">
      <formula>1</formula>
      <formula>24</formula>
    </cfRule>
  </conditionalFormatting>
  <conditionalFormatting sqref="AB12">
    <cfRule type="cellIs" priority="6561" stopIfTrue="1" operator="between">
      <formula>1</formula>
      <formula>24</formula>
    </cfRule>
  </conditionalFormatting>
  <conditionalFormatting sqref="AB12">
    <cfRule type="cellIs" priority="6560" stopIfTrue="1" operator="between">
      <formula>1</formula>
      <formula>24</formula>
    </cfRule>
  </conditionalFormatting>
  <conditionalFormatting sqref="AB12">
    <cfRule type="cellIs" priority="6559" stopIfTrue="1" operator="between">
      <formula>1</formula>
      <formula>24</formula>
    </cfRule>
  </conditionalFormatting>
  <conditionalFormatting sqref="AB12">
    <cfRule type="cellIs" priority="6558" stopIfTrue="1" operator="between">
      <formula>1</formula>
      <formula>24</formula>
    </cfRule>
  </conditionalFormatting>
  <conditionalFormatting sqref="AB12">
    <cfRule type="cellIs" priority="6557" stopIfTrue="1" operator="between">
      <formula>1</formula>
      <formula>24</formula>
    </cfRule>
  </conditionalFormatting>
  <conditionalFormatting sqref="AD12">
    <cfRule type="cellIs" priority="6556" stopIfTrue="1" operator="between">
      <formula>1</formula>
      <formula>24</formula>
    </cfRule>
  </conditionalFormatting>
  <conditionalFormatting sqref="AD12">
    <cfRule type="cellIs" priority="6555" stopIfTrue="1" operator="between">
      <formula>1</formula>
      <formula>24</formula>
    </cfRule>
  </conditionalFormatting>
  <conditionalFormatting sqref="AD12">
    <cfRule type="cellIs" priority="6554" stopIfTrue="1" operator="between">
      <formula>1</formula>
      <formula>24</formula>
    </cfRule>
  </conditionalFormatting>
  <conditionalFormatting sqref="AD12">
    <cfRule type="cellIs" priority="6553" stopIfTrue="1" operator="between">
      <formula>1</formula>
      <formula>24</formula>
    </cfRule>
  </conditionalFormatting>
  <conditionalFormatting sqref="AD12">
    <cfRule type="cellIs" priority="6552" stopIfTrue="1" operator="between">
      <formula>1</formula>
      <formula>24</formula>
    </cfRule>
  </conditionalFormatting>
  <conditionalFormatting sqref="AD12">
    <cfRule type="cellIs" priority="6551" stopIfTrue="1" operator="between">
      <formula>1</formula>
      <formula>24</formula>
    </cfRule>
  </conditionalFormatting>
  <conditionalFormatting sqref="AC12">
    <cfRule type="cellIs" priority="6550" stopIfTrue="1" operator="between">
      <formula>1</formula>
      <formula>24</formula>
    </cfRule>
  </conditionalFormatting>
  <conditionalFormatting sqref="AD12">
    <cfRule type="cellIs" priority="6549" stopIfTrue="1" operator="between">
      <formula>1</formula>
      <formula>24</formula>
    </cfRule>
  </conditionalFormatting>
  <conditionalFormatting sqref="AD12">
    <cfRule type="cellIs" priority="6548" stopIfTrue="1" operator="between">
      <formula>1</formula>
      <formula>24</formula>
    </cfRule>
  </conditionalFormatting>
  <conditionalFormatting sqref="AD12">
    <cfRule type="cellIs" priority="6547" stopIfTrue="1" operator="between">
      <formula>1</formula>
      <formula>24</formula>
    </cfRule>
  </conditionalFormatting>
  <conditionalFormatting sqref="AD12">
    <cfRule type="cellIs" priority="6546" stopIfTrue="1" operator="between">
      <formula>1</formula>
      <formula>24</formula>
    </cfRule>
  </conditionalFormatting>
  <conditionalFormatting sqref="AD12">
    <cfRule type="cellIs" priority="6545" stopIfTrue="1" operator="between">
      <formula>1</formula>
      <formula>24</formula>
    </cfRule>
  </conditionalFormatting>
  <conditionalFormatting sqref="AD12">
    <cfRule type="cellIs" priority="6544" stopIfTrue="1" operator="between">
      <formula>1</formula>
      <formula>24</formula>
    </cfRule>
  </conditionalFormatting>
  <conditionalFormatting sqref="AC12">
    <cfRule type="cellIs" priority="6543" stopIfTrue="1" operator="between">
      <formula>1</formula>
      <formula>24</formula>
    </cfRule>
  </conditionalFormatting>
  <conditionalFormatting sqref="AC12">
    <cfRule type="cellIs" priority="6542" stopIfTrue="1" operator="between">
      <formula>1</formula>
      <formula>24</formula>
    </cfRule>
  </conditionalFormatting>
  <conditionalFormatting sqref="AB12">
    <cfRule type="cellIs" priority="6541" stopIfTrue="1" operator="between">
      <formula>1</formula>
      <formula>24</formula>
    </cfRule>
  </conditionalFormatting>
  <conditionalFormatting sqref="AB12">
    <cfRule type="cellIs" priority="6540" stopIfTrue="1" operator="between">
      <formula>1</formula>
      <formula>24</formula>
    </cfRule>
  </conditionalFormatting>
  <conditionalFormatting sqref="AB12">
    <cfRule type="cellIs" priority="6539" stopIfTrue="1" operator="between">
      <formula>1</formula>
      <formula>24</formula>
    </cfRule>
  </conditionalFormatting>
  <conditionalFormatting sqref="AB12">
    <cfRule type="cellIs" priority="6538" stopIfTrue="1" operator="between">
      <formula>1</formula>
      <formula>24</formula>
    </cfRule>
  </conditionalFormatting>
  <conditionalFormatting sqref="AB12">
    <cfRule type="cellIs" priority="6537" stopIfTrue="1" operator="between">
      <formula>1</formula>
      <formula>24</formula>
    </cfRule>
  </conditionalFormatting>
  <conditionalFormatting sqref="AB12">
    <cfRule type="cellIs" priority="6536" stopIfTrue="1" operator="between">
      <formula>1</formula>
      <formula>24</formula>
    </cfRule>
  </conditionalFormatting>
  <conditionalFormatting sqref="AB12">
    <cfRule type="cellIs" priority="6535" stopIfTrue="1" operator="between">
      <formula>1</formula>
      <formula>24</formula>
    </cfRule>
  </conditionalFormatting>
  <conditionalFormatting sqref="AB12">
    <cfRule type="cellIs" priority="6534" stopIfTrue="1" operator="between">
      <formula>1</formula>
      <formula>24</formula>
    </cfRule>
  </conditionalFormatting>
  <conditionalFormatting sqref="AB12">
    <cfRule type="cellIs" priority="6533" stopIfTrue="1" operator="between">
      <formula>1</formula>
      <formula>24</formula>
    </cfRule>
  </conditionalFormatting>
  <conditionalFormatting sqref="AB12">
    <cfRule type="cellIs" priority="6532" stopIfTrue="1" operator="between">
      <formula>1</formula>
      <formula>24</formula>
    </cfRule>
  </conditionalFormatting>
  <conditionalFormatting sqref="AB12">
    <cfRule type="cellIs" priority="6531" stopIfTrue="1" operator="between">
      <formula>1</formula>
      <formula>24</formula>
    </cfRule>
  </conditionalFormatting>
  <conditionalFormatting sqref="AB12">
    <cfRule type="cellIs" priority="6530" stopIfTrue="1" operator="between">
      <formula>1</formula>
      <formula>24</formula>
    </cfRule>
  </conditionalFormatting>
  <conditionalFormatting sqref="AB12">
    <cfRule type="cellIs" priority="6529" stopIfTrue="1" operator="between">
      <formula>1</formula>
      <formula>24</formula>
    </cfRule>
  </conditionalFormatting>
  <conditionalFormatting sqref="AB12">
    <cfRule type="cellIs" priority="6528" stopIfTrue="1" operator="between">
      <formula>1</formula>
      <formula>24</formula>
    </cfRule>
  </conditionalFormatting>
  <conditionalFormatting sqref="AB12">
    <cfRule type="cellIs" priority="6527" stopIfTrue="1" operator="between">
      <formula>1</formula>
      <formula>24</formula>
    </cfRule>
  </conditionalFormatting>
  <conditionalFormatting sqref="AB12">
    <cfRule type="cellIs" priority="6526" stopIfTrue="1" operator="between">
      <formula>1</formula>
      <formula>24</formula>
    </cfRule>
  </conditionalFormatting>
  <conditionalFormatting sqref="AB12">
    <cfRule type="cellIs" priority="6525" stopIfTrue="1" operator="between">
      <formula>1</formula>
      <formula>24</formula>
    </cfRule>
  </conditionalFormatting>
  <conditionalFormatting sqref="AB12">
    <cfRule type="cellIs" priority="6524" stopIfTrue="1" operator="between">
      <formula>1</formula>
      <formula>24</formula>
    </cfRule>
  </conditionalFormatting>
  <conditionalFormatting sqref="AB12">
    <cfRule type="cellIs" priority="6523" stopIfTrue="1" operator="between">
      <formula>1</formula>
      <formula>24</formula>
    </cfRule>
  </conditionalFormatting>
  <conditionalFormatting sqref="AB12">
    <cfRule type="cellIs" priority="6522" stopIfTrue="1" operator="between">
      <formula>1</formula>
      <formula>24</formula>
    </cfRule>
  </conditionalFormatting>
  <conditionalFormatting sqref="AB12">
    <cfRule type="cellIs" priority="6521" stopIfTrue="1" operator="between">
      <formula>1</formula>
      <formula>24</formula>
    </cfRule>
  </conditionalFormatting>
  <conditionalFormatting sqref="AB12">
    <cfRule type="cellIs" priority="6520" stopIfTrue="1" operator="between">
      <formula>1</formula>
      <formula>24</formula>
    </cfRule>
  </conditionalFormatting>
  <conditionalFormatting sqref="AB12">
    <cfRule type="cellIs" priority="6519" stopIfTrue="1" operator="between">
      <formula>1</formula>
      <formula>24</formula>
    </cfRule>
  </conditionalFormatting>
  <conditionalFormatting sqref="AB12">
    <cfRule type="cellIs" priority="6518" stopIfTrue="1" operator="between">
      <formula>1</formula>
      <formula>24</formula>
    </cfRule>
  </conditionalFormatting>
  <conditionalFormatting sqref="AB12">
    <cfRule type="cellIs" priority="6517" stopIfTrue="1" operator="between">
      <formula>1</formula>
      <formula>24</formula>
    </cfRule>
  </conditionalFormatting>
  <conditionalFormatting sqref="AB12">
    <cfRule type="cellIs" priority="6516" stopIfTrue="1" operator="between">
      <formula>1</formula>
      <formula>24</formula>
    </cfRule>
  </conditionalFormatting>
  <conditionalFormatting sqref="AB12">
    <cfRule type="cellIs" priority="6515" stopIfTrue="1" operator="between">
      <formula>1</formula>
      <formula>24</formula>
    </cfRule>
  </conditionalFormatting>
  <conditionalFormatting sqref="AB12">
    <cfRule type="cellIs" priority="6514" stopIfTrue="1" operator="between">
      <formula>1</formula>
      <formula>24</formula>
    </cfRule>
  </conditionalFormatting>
  <conditionalFormatting sqref="AB12">
    <cfRule type="cellIs" priority="6513" stopIfTrue="1" operator="between">
      <formula>1</formula>
      <formula>24</formula>
    </cfRule>
  </conditionalFormatting>
  <conditionalFormatting sqref="AB12">
    <cfRule type="cellIs" priority="6512" stopIfTrue="1" operator="between">
      <formula>1</formula>
      <formula>24</formula>
    </cfRule>
  </conditionalFormatting>
  <conditionalFormatting sqref="AB12">
    <cfRule type="cellIs" priority="6511" stopIfTrue="1" operator="between">
      <formula>1</formula>
      <formula>24</formula>
    </cfRule>
  </conditionalFormatting>
  <conditionalFormatting sqref="AB12">
    <cfRule type="cellIs" priority="6510" stopIfTrue="1" operator="between">
      <formula>1</formula>
      <formula>24</formula>
    </cfRule>
  </conditionalFormatting>
  <conditionalFormatting sqref="AB12">
    <cfRule type="cellIs" priority="6509" stopIfTrue="1" operator="between">
      <formula>1</formula>
      <formula>24</formula>
    </cfRule>
  </conditionalFormatting>
  <conditionalFormatting sqref="AB12">
    <cfRule type="cellIs" priority="6508" stopIfTrue="1" operator="between">
      <formula>1</formula>
      <formula>24</formula>
    </cfRule>
  </conditionalFormatting>
  <conditionalFormatting sqref="AB12">
    <cfRule type="cellIs" priority="6507" stopIfTrue="1" operator="between">
      <formula>1</formula>
      <formula>24</formula>
    </cfRule>
  </conditionalFormatting>
  <conditionalFormatting sqref="AB12">
    <cfRule type="cellIs" priority="6506" stopIfTrue="1" operator="between">
      <formula>1</formula>
      <formula>24</formula>
    </cfRule>
  </conditionalFormatting>
  <conditionalFormatting sqref="AB12">
    <cfRule type="cellIs" priority="6505" stopIfTrue="1" operator="between">
      <formula>1</formula>
      <formula>24</formula>
    </cfRule>
  </conditionalFormatting>
  <conditionalFormatting sqref="AB14">
    <cfRule type="cellIs" priority="6504" stopIfTrue="1" operator="between">
      <formula>1</formula>
      <formula>24</formula>
    </cfRule>
  </conditionalFormatting>
  <conditionalFormatting sqref="AB15">
    <cfRule type="cellIs" priority="6503" stopIfTrue="1" operator="between">
      <formula>1</formula>
      <formula>24</formula>
    </cfRule>
  </conditionalFormatting>
  <conditionalFormatting sqref="AD15">
    <cfRule type="cellIs" priority="6502" stopIfTrue="1" operator="between">
      <formula>1</formula>
      <formula>24</formula>
    </cfRule>
  </conditionalFormatting>
  <conditionalFormatting sqref="AD15">
    <cfRule type="cellIs" priority="6501" stopIfTrue="1" operator="between">
      <formula>1</formula>
      <formula>24</formula>
    </cfRule>
  </conditionalFormatting>
  <conditionalFormatting sqref="AD15">
    <cfRule type="cellIs" priority="6500" stopIfTrue="1" operator="between">
      <formula>1</formula>
      <formula>24</formula>
    </cfRule>
  </conditionalFormatting>
  <conditionalFormatting sqref="AD15">
    <cfRule type="cellIs" priority="6499" stopIfTrue="1" operator="between">
      <formula>1</formula>
      <formula>24</formula>
    </cfRule>
  </conditionalFormatting>
  <conditionalFormatting sqref="AD15">
    <cfRule type="cellIs" priority="6498" stopIfTrue="1" operator="between">
      <formula>1</formula>
      <formula>24</formula>
    </cfRule>
  </conditionalFormatting>
  <conditionalFormatting sqref="AD15">
    <cfRule type="cellIs" priority="6497" stopIfTrue="1" operator="between">
      <formula>1</formula>
      <formula>24</formula>
    </cfRule>
  </conditionalFormatting>
  <conditionalFormatting sqref="AD15">
    <cfRule type="cellIs" priority="6496" stopIfTrue="1" operator="between">
      <formula>1</formula>
      <formula>24</formula>
    </cfRule>
  </conditionalFormatting>
  <conditionalFormatting sqref="AD15">
    <cfRule type="cellIs" priority="6495" stopIfTrue="1" operator="between">
      <formula>1</formula>
      <formula>24</formula>
    </cfRule>
  </conditionalFormatting>
  <conditionalFormatting sqref="AD15">
    <cfRule type="cellIs" priority="6494" stopIfTrue="1" operator="between">
      <formula>1</formula>
      <formula>24</formula>
    </cfRule>
  </conditionalFormatting>
  <conditionalFormatting sqref="AD15">
    <cfRule type="cellIs" priority="6493" stopIfTrue="1" operator="between">
      <formula>1</formula>
      <formula>24</formula>
    </cfRule>
  </conditionalFormatting>
  <conditionalFormatting sqref="AD15">
    <cfRule type="cellIs" priority="6492" stopIfTrue="1" operator="between">
      <formula>1</formula>
      <formula>24</formula>
    </cfRule>
  </conditionalFormatting>
  <conditionalFormatting sqref="AD15">
    <cfRule type="cellIs" priority="6491" stopIfTrue="1" operator="between">
      <formula>1</formula>
      <formula>24</formula>
    </cfRule>
  </conditionalFormatting>
  <conditionalFormatting sqref="AD15">
    <cfRule type="cellIs" priority="6490" stopIfTrue="1" operator="between">
      <formula>1</formula>
      <formula>24</formula>
    </cfRule>
  </conditionalFormatting>
  <conditionalFormatting sqref="AD15">
    <cfRule type="cellIs" priority="6489" stopIfTrue="1" operator="between">
      <formula>1</formula>
      <formula>24</formula>
    </cfRule>
  </conditionalFormatting>
  <conditionalFormatting sqref="AD15">
    <cfRule type="cellIs" priority="6488" stopIfTrue="1" operator="between">
      <formula>1</formula>
      <formula>24</formula>
    </cfRule>
  </conditionalFormatting>
  <conditionalFormatting sqref="AD15">
    <cfRule type="cellIs" priority="6487" stopIfTrue="1" operator="between">
      <formula>1</formula>
      <formula>24</formula>
    </cfRule>
  </conditionalFormatting>
  <conditionalFormatting sqref="AD15">
    <cfRule type="cellIs" priority="6486" stopIfTrue="1" operator="between">
      <formula>1</formula>
      <formula>24</formula>
    </cfRule>
  </conditionalFormatting>
  <conditionalFormatting sqref="AD15">
    <cfRule type="cellIs" priority="6485" stopIfTrue="1" operator="between">
      <formula>1</formula>
      <formula>24</formula>
    </cfRule>
  </conditionalFormatting>
  <conditionalFormatting sqref="AD15">
    <cfRule type="cellIs" priority="6484" stopIfTrue="1" operator="between">
      <formula>1</formula>
      <formula>24</formula>
    </cfRule>
  </conditionalFormatting>
  <conditionalFormatting sqref="AD15">
    <cfRule type="cellIs" priority="6483" stopIfTrue="1" operator="between">
      <formula>1</formula>
      <formula>24</formula>
    </cfRule>
  </conditionalFormatting>
  <conditionalFormatting sqref="AD15">
    <cfRule type="cellIs" priority="6482" stopIfTrue="1" operator="between">
      <formula>1</formula>
      <formula>24</formula>
    </cfRule>
  </conditionalFormatting>
  <conditionalFormatting sqref="AD15">
    <cfRule type="cellIs" priority="6481" stopIfTrue="1" operator="between">
      <formula>1</formula>
      <formula>24</formula>
    </cfRule>
  </conditionalFormatting>
  <conditionalFormatting sqref="AD15">
    <cfRule type="cellIs" priority="6480" stopIfTrue="1" operator="between">
      <formula>1</formula>
      <formula>24</formula>
    </cfRule>
  </conditionalFormatting>
  <conditionalFormatting sqref="AD15">
    <cfRule type="cellIs" priority="6479" stopIfTrue="1" operator="between">
      <formula>1</formula>
      <formula>24</formula>
    </cfRule>
  </conditionalFormatting>
  <conditionalFormatting sqref="AD15">
    <cfRule type="cellIs" priority="6478" stopIfTrue="1" operator="between">
      <formula>1</formula>
      <formula>24</formula>
    </cfRule>
  </conditionalFormatting>
  <conditionalFormatting sqref="AD15">
    <cfRule type="cellIs" priority="6477" stopIfTrue="1" operator="between">
      <formula>1</formula>
      <formula>24</formula>
    </cfRule>
  </conditionalFormatting>
  <conditionalFormatting sqref="AD15">
    <cfRule type="cellIs" priority="6476" stopIfTrue="1" operator="between">
      <formula>1</formula>
      <formula>24</formula>
    </cfRule>
  </conditionalFormatting>
  <conditionalFormatting sqref="AD15">
    <cfRule type="cellIs" priority="6475" stopIfTrue="1" operator="between">
      <formula>1</formula>
      <formula>24</formula>
    </cfRule>
  </conditionalFormatting>
  <conditionalFormatting sqref="AD15">
    <cfRule type="cellIs" priority="6474" stopIfTrue="1" operator="between">
      <formula>1</formula>
      <formula>24</formula>
    </cfRule>
  </conditionalFormatting>
  <conditionalFormatting sqref="AB13">
    <cfRule type="cellIs" priority="6473" stopIfTrue="1" operator="between">
      <formula>1</formula>
      <formula>24</formula>
    </cfRule>
  </conditionalFormatting>
  <conditionalFormatting sqref="AD13">
    <cfRule type="cellIs" priority="6472" stopIfTrue="1" operator="between">
      <formula>1</formula>
      <formula>24</formula>
    </cfRule>
  </conditionalFormatting>
  <conditionalFormatting sqref="AD13">
    <cfRule type="cellIs" priority="6471" stopIfTrue="1" operator="between">
      <formula>1</formula>
      <formula>24</formula>
    </cfRule>
  </conditionalFormatting>
  <conditionalFormatting sqref="AD13">
    <cfRule type="cellIs" priority="6470" stopIfTrue="1" operator="between">
      <formula>1</formula>
      <formula>24</formula>
    </cfRule>
  </conditionalFormatting>
  <conditionalFormatting sqref="AD13">
    <cfRule type="cellIs" priority="6469" stopIfTrue="1" operator="between">
      <formula>1</formula>
      <formula>24</formula>
    </cfRule>
  </conditionalFormatting>
  <conditionalFormatting sqref="AD13">
    <cfRule type="cellIs" priority="6468" stopIfTrue="1" operator="between">
      <formula>1</formula>
      <formula>24</formula>
    </cfRule>
  </conditionalFormatting>
  <conditionalFormatting sqref="AD13">
    <cfRule type="cellIs" priority="6467" stopIfTrue="1" operator="between">
      <formula>1</formula>
      <formula>24</formula>
    </cfRule>
  </conditionalFormatting>
  <conditionalFormatting sqref="AD13">
    <cfRule type="cellIs" priority="6466" stopIfTrue="1" operator="between">
      <formula>1</formula>
      <formula>24</formula>
    </cfRule>
  </conditionalFormatting>
  <conditionalFormatting sqref="AD13">
    <cfRule type="cellIs" priority="6465" stopIfTrue="1" operator="between">
      <formula>1</formula>
      <formula>24</formula>
    </cfRule>
  </conditionalFormatting>
  <conditionalFormatting sqref="AD13">
    <cfRule type="cellIs" priority="6464" stopIfTrue="1" operator="between">
      <formula>1</formula>
      <formula>24</formula>
    </cfRule>
  </conditionalFormatting>
  <conditionalFormatting sqref="AB13">
    <cfRule type="cellIs" priority="6463" stopIfTrue="1" operator="between">
      <formula>1</formula>
      <formula>24</formula>
    </cfRule>
  </conditionalFormatting>
  <conditionalFormatting sqref="AB16">
    <cfRule type="cellIs" priority="6462" stopIfTrue="1" operator="between">
      <formula>1</formula>
      <formula>24</formula>
    </cfRule>
  </conditionalFormatting>
  <conditionalFormatting sqref="AD16">
    <cfRule type="cellIs" priority="6461" stopIfTrue="1" operator="between">
      <formula>1</formula>
      <formula>24</formula>
    </cfRule>
  </conditionalFormatting>
  <conditionalFormatting sqref="AD16">
    <cfRule type="cellIs" priority="6460" stopIfTrue="1" operator="between">
      <formula>1</formula>
      <formula>24</formula>
    </cfRule>
  </conditionalFormatting>
  <conditionalFormatting sqref="AD16">
    <cfRule type="cellIs" priority="6459" stopIfTrue="1" operator="between">
      <formula>1</formula>
      <formula>24</formula>
    </cfRule>
  </conditionalFormatting>
  <conditionalFormatting sqref="AD16">
    <cfRule type="cellIs" priority="6458" stopIfTrue="1" operator="between">
      <formula>1</formula>
      <formula>24</formula>
    </cfRule>
  </conditionalFormatting>
  <conditionalFormatting sqref="AD16">
    <cfRule type="cellIs" priority="6457" stopIfTrue="1" operator="between">
      <formula>1</formula>
      <formula>24</formula>
    </cfRule>
  </conditionalFormatting>
  <conditionalFormatting sqref="AD16">
    <cfRule type="cellIs" priority="6456" stopIfTrue="1" operator="between">
      <formula>1</formula>
      <formula>24</formula>
    </cfRule>
  </conditionalFormatting>
  <conditionalFormatting sqref="AD16">
    <cfRule type="cellIs" priority="6455" stopIfTrue="1" operator="between">
      <formula>1</formula>
      <formula>24</formula>
    </cfRule>
  </conditionalFormatting>
  <conditionalFormatting sqref="AD16">
    <cfRule type="cellIs" priority="6454" stopIfTrue="1" operator="between">
      <formula>1</formula>
      <formula>24</formula>
    </cfRule>
  </conditionalFormatting>
  <conditionalFormatting sqref="AD16">
    <cfRule type="cellIs" priority="6453" stopIfTrue="1" operator="between">
      <formula>1</formula>
      <formula>24</formula>
    </cfRule>
  </conditionalFormatting>
  <conditionalFormatting sqref="AD16">
    <cfRule type="cellIs" priority="6452" stopIfTrue="1" operator="between">
      <formula>1</formula>
      <formula>24</formula>
    </cfRule>
  </conditionalFormatting>
  <conditionalFormatting sqref="AD16">
    <cfRule type="cellIs" priority="6451" stopIfTrue="1" operator="between">
      <formula>1</formula>
      <formula>24</formula>
    </cfRule>
  </conditionalFormatting>
  <conditionalFormatting sqref="AD16">
    <cfRule type="cellIs" priority="6450" stopIfTrue="1" operator="between">
      <formula>1</formula>
      <formula>24</formula>
    </cfRule>
  </conditionalFormatting>
  <conditionalFormatting sqref="AD16">
    <cfRule type="cellIs" priority="6449" stopIfTrue="1" operator="between">
      <formula>1</formula>
      <formula>24</formula>
    </cfRule>
  </conditionalFormatting>
  <conditionalFormatting sqref="AD16">
    <cfRule type="cellIs" priority="6448" stopIfTrue="1" operator="between">
      <formula>1</formula>
      <formula>24</formula>
    </cfRule>
  </conditionalFormatting>
  <conditionalFormatting sqref="AD16">
    <cfRule type="cellIs" priority="6447" stopIfTrue="1" operator="between">
      <formula>1</formula>
      <formula>24</formula>
    </cfRule>
  </conditionalFormatting>
  <conditionalFormatting sqref="AD16">
    <cfRule type="cellIs" priority="6446" stopIfTrue="1" operator="between">
      <formula>1</formula>
      <formula>24</formula>
    </cfRule>
  </conditionalFormatting>
  <conditionalFormatting sqref="AD16">
    <cfRule type="cellIs" priority="6445" stopIfTrue="1" operator="between">
      <formula>1</formula>
      <formula>24</formula>
    </cfRule>
  </conditionalFormatting>
  <conditionalFormatting sqref="AD16">
    <cfRule type="cellIs" priority="6444" stopIfTrue="1" operator="between">
      <formula>1</formula>
      <formula>24</formula>
    </cfRule>
  </conditionalFormatting>
  <conditionalFormatting sqref="AD16">
    <cfRule type="cellIs" priority="6443" stopIfTrue="1" operator="between">
      <formula>1</formula>
      <formula>24</formula>
    </cfRule>
  </conditionalFormatting>
  <conditionalFormatting sqref="AD16">
    <cfRule type="cellIs" priority="6442" stopIfTrue="1" operator="between">
      <formula>1</formula>
      <formula>24</formula>
    </cfRule>
  </conditionalFormatting>
  <conditionalFormatting sqref="AD16">
    <cfRule type="cellIs" priority="6441" stopIfTrue="1" operator="between">
      <formula>1</formula>
      <formula>24</formula>
    </cfRule>
  </conditionalFormatting>
  <conditionalFormatting sqref="AD16">
    <cfRule type="cellIs" priority="6440" stopIfTrue="1" operator="between">
      <formula>1</formula>
      <formula>24</formula>
    </cfRule>
  </conditionalFormatting>
  <conditionalFormatting sqref="AD16">
    <cfRule type="cellIs" priority="6439" stopIfTrue="1" operator="between">
      <formula>1</formula>
      <formula>24</formula>
    </cfRule>
  </conditionalFormatting>
  <conditionalFormatting sqref="AD16">
    <cfRule type="cellIs" priority="6438" stopIfTrue="1" operator="between">
      <formula>1</formula>
      <formula>24</formula>
    </cfRule>
  </conditionalFormatting>
  <conditionalFormatting sqref="AD16">
    <cfRule type="cellIs" priority="6437" stopIfTrue="1" operator="between">
      <formula>1</formula>
      <formula>24</formula>
    </cfRule>
  </conditionalFormatting>
  <conditionalFormatting sqref="AD16">
    <cfRule type="cellIs" priority="6436" stopIfTrue="1" operator="between">
      <formula>1</formula>
      <formula>24</formula>
    </cfRule>
  </conditionalFormatting>
  <conditionalFormatting sqref="AD16">
    <cfRule type="cellIs" priority="6435" stopIfTrue="1" operator="between">
      <formula>1</formula>
      <formula>24</formula>
    </cfRule>
  </conditionalFormatting>
  <conditionalFormatting sqref="AD16">
    <cfRule type="cellIs" priority="6434" stopIfTrue="1" operator="between">
      <formula>1</formula>
      <formula>24</formula>
    </cfRule>
  </conditionalFormatting>
  <conditionalFormatting sqref="AD16">
    <cfRule type="cellIs" priority="6433" stopIfTrue="1" operator="between">
      <formula>1</formula>
      <formula>24</formula>
    </cfRule>
  </conditionalFormatting>
  <conditionalFormatting sqref="AG4:AH4">
    <cfRule type="cellIs" priority="6432" stopIfTrue="1" operator="between">
      <formula>1</formula>
      <formula>24</formula>
    </cfRule>
  </conditionalFormatting>
  <conditionalFormatting sqref="AG5">
    <cfRule type="cellIs" priority="6431" stopIfTrue="1" operator="between">
      <formula>1</formula>
      <formula>24</formula>
    </cfRule>
  </conditionalFormatting>
  <conditionalFormatting sqref="AH5">
    <cfRule type="cellIs" priority="6430" stopIfTrue="1" operator="between">
      <formula>1</formula>
      <formula>24</formula>
    </cfRule>
  </conditionalFormatting>
  <conditionalFormatting sqref="AG7:AH7">
    <cfRule type="cellIs" priority="6429" stopIfTrue="1" operator="between">
      <formula>1</formula>
      <formula>24</formula>
    </cfRule>
  </conditionalFormatting>
  <conditionalFormatting sqref="AG6:AH6">
    <cfRule type="cellIs" priority="6428" stopIfTrue="1" operator="between">
      <formula>1</formula>
      <formula>24</formula>
    </cfRule>
  </conditionalFormatting>
  <conditionalFormatting sqref="AG8:AH8">
    <cfRule type="cellIs" priority="6427" stopIfTrue="1" operator="between">
      <formula>1</formula>
      <formula>24</formula>
    </cfRule>
  </conditionalFormatting>
  <conditionalFormatting sqref="AG9:AH9">
    <cfRule type="cellIs" priority="6426" stopIfTrue="1" operator="between">
      <formula>1</formula>
      <formula>24</formula>
    </cfRule>
  </conditionalFormatting>
  <conditionalFormatting sqref="AG10">
    <cfRule type="cellIs" priority="6425" stopIfTrue="1" operator="between">
      <formula>1</formula>
      <formula>24</formula>
    </cfRule>
  </conditionalFormatting>
  <conditionalFormatting sqref="AG10">
    <cfRule type="cellIs" priority="6424" stopIfTrue="1" operator="between">
      <formula>1</formula>
      <formula>24</formula>
    </cfRule>
  </conditionalFormatting>
  <conditionalFormatting sqref="AH10">
    <cfRule type="cellIs" priority="6423" stopIfTrue="1" operator="between">
      <formula>1</formula>
      <formula>24</formula>
    </cfRule>
  </conditionalFormatting>
  <conditionalFormatting sqref="AG11">
    <cfRule type="cellIs" priority="6422" stopIfTrue="1" operator="between">
      <formula>1</formula>
      <formula>24</formula>
    </cfRule>
  </conditionalFormatting>
  <conditionalFormatting sqref="AH11">
    <cfRule type="cellIs" priority="6421" stopIfTrue="1" operator="between">
      <formula>1</formula>
      <formula>24</formula>
    </cfRule>
  </conditionalFormatting>
  <conditionalFormatting sqref="AG12:AH12">
    <cfRule type="cellIs" priority="6420" stopIfTrue="1" operator="between">
      <formula>1</formula>
      <formula>24</formula>
    </cfRule>
  </conditionalFormatting>
  <conditionalFormatting sqref="AG12:AH12">
    <cfRule type="cellIs" priority="6419" stopIfTrue="1" operator="between">
      <formula>1</formula>
      <formula>24</formula>
    </cfRule>
  </conditionalFormatting>
  <conditionalFormatting sqref="AG4">
    <cfRule type="cellIs" priority="6418" stopIfTrue="1" operator="between">
      <formula>1</formula>
      <formula>24</formula>
    </cfRule>
  </conditionalFormatting>
  <conditionalFormatting sqref="AH4">
    <cfRule type="cellIs" priority="6417" stopIfTrue="1" operator="between">
      <formula>1</formula>
      <formula>24</formula>
    </cfRule>
  </conditionalFormatting>
  <conditionalFormatting sqref="AG6:AH6">
    <cfRule type="cellIs" priority="6416" stopIfTrue="1" operator="between">
      <formula>1</formula>
      <formula>24</formula>
    </cfRule>
  </conditionalFormatting>
  <conditionalFormatting sqref="AG5:AH5">
    <cfRule type="cellIs" priority="6415" stopIfTrue="1" operator="between">
      <formula>1</formula>
      <formula>24</formula>
    </cfRule>
  </conditionalFormatting>
  <conditionalFormatting sqref="AG7:AH7">
    <cfRule type="cellIs" priority="6414" stopIfTrue="1" operator="between">
      <formula>1</formula>
      <formula>24</formula>
    </cfRule>
  </conditionalFormatting>
  <conditionalFormatting sqref="AG8:AH8">
    <cfRule type="cellIs" priority="6413" stopIfTrue="1" operator="between">
      <formula>1</formula>
      <formula>24</formula>
    </cfRule>
  </conditionalFormatting>
  <conditionalFormatting sqref="AG9">
    <cfRule type="cellIs" priority="6412" stopIfTrue="1" operator="between">
      <formula>1</formula>
      <formula>24</formula>
    </cfRule>
  </conditionalFormatting>
  <conditionalFormatting sqref="AG9">
    <cfRule type="cellIs" priority="6411" stopIfTrue="1" operator="between">
      <formula>1</formula>
      <formula>24</formula>
    </cfRule>
  </conditionalFormatting>
  <conditionalFormatting sqref="AH9">
    <cfRule type="cellIs" priority="6410" stopIfTrue="1" operator="between">
      <formula>1</formula>
      <formula>24</formula>
    </cfRule>
  </conditionalFormatting>
  <conditionalFormatting sqref="AG10">
    <cfRule type="cellIs" priority="6409" stopIfTrue="1" operator="between">
      <formula>1</formula>
      <formula>24</formula>
    </cfRule>
  </conditionalFormatting>
  <conditionalFormatting sqref="AH10">
    <cfRule type="cellIs" priority="6408" stopIfTrue="1" operator="between">
      <formula>1</formula>
      <formula>24</formula>
    </cfRule>
  </conditionalFormatting>
  <conditionalFormatting sqref="AG11:AH11">
    <cfRule type="cellIs" priority="6407" stopIfTrue="1" operator="between">
      <formula>1</formula>
      <formula>24</formula>
    </cfRule>
  </conditionalFormatting>
  <conditionalFormatting sqref="AG11:AH11">
    <cfRule type="cellIs" priority="6406" stopIfTrue="1" operator="between">
      <formula>1</formula>
      <formula>24</formula>
    </cfRule>
  </conditionalFormatting>
  <conditionalFormatting sqref="AG6:AH6">
    <cfRule type="cellIs" priority="6405" stopIfTrue="1" operator="between">
      <formula>1</formula>
      <formula>24</formula>
    </cfRule>
  </conditionalFormatting>
  <conditionalFormatting sqref="AG5:AH5">
    <cfRule type="cellIs" priority="6404" stopIfTrue="1" operator="between">
      <formula>1</formula>
      <formula>24</formula>
    </cfRule>
  </conditionalFormatting>
  <conditionalFormatting sqref="AG7:AH7">
    <cfRule type="cellIs" priority="6403" stopIfTrue="1" operator="between">
      <formula>1</formula>
      <formula>24</formula>
    </cfRule>
  </conditionalFormatting>
  <conditionalFormatting sqref="AG8:AH8">
    <cfRule type="cellIs" priority="6402" stopIfTrue="1" operator="between">
      <formula>1</formula>
      <formula>24</formula>
    </cfRule>
  </conditionalFormatting>
  <conditionalFormatting sqref="AG9">
    <cfRule type="cellIs" priority="6401" stopIfTrue="1" operator="between">
      <formula>1</formula>
      <formula>24</formula>
    </cfRule>
  </conditionalFormatting>
  <conditionalFormatting sqref="AG9">
    <cfRule type="cellIs" priority="6400" stopIfTrue="1" operator="between">
      <formula>1</formula>
      <formula>24</formula>
    </cfRule>
  </conditionalFormatting>
  <conditionalFormatting sqref="AH9">
    <cfRule type="cellIs" priority="6399" stopIfTrue="1" operator="between">
      <formula>1</formula>
      <formula>24</formula>
    </cfRule>
  </conditionalFormatting>
  <conditionalFormatting sqref="AG10">
    <cfRule type="cellIs" priority="6398" stopIfTrue="1" operator="between">
      <formula>1</formula>
      <formula>24</formula>
    </cfRule>
  </conditionalFormatting>
  <conditionalFormatting sqref="AH10">
    <cfRule type="cellIs" priority="6397" stopIfTrue="1" operator="between">
      <formula>1</formula>
      <formula>24</formula>
    </cfRule>
  </conditionalFormatting>
  <conditionalFormatting sqref="AG5:AH5">
    <cfRule type="cellIs" priority="6396" stopIfTrue="1" operator="between">
      <formula>1</formula>
      <formula>24</formula>
    </cfRule>
  </conditionalFormatting>
  <conditionalFormatting sqref="AG6:AH6">
    <cfRule type="cellIs" priority="6395" stopIfTrue="1" operator="between">
      <formula>1</formula>
      <formula>24</formula>
    </cfRule>
  </conditionalFormatting>
  <conditionalFormatting sqref="AG7:AH7">
    <cfRule type="cellIs" priority="6394" stopIfTrue="1" operator="between">
      <formula>1</formula>
      <formula>24</formula>
    </cfRule>
  </conditionalFormatting>
  <conditionalFormatting sqref="AG8">
    <cfRule type="cellIs" priority="6393" stopIfTrue="1" operator="between">
      <formula>1</formula>
      <formula>24</formula>
    </cfRule>
  </conditionalFormatting>
  <conditionalFormatting sqref="AG8">
    <cfRule type="cellIs" priority="6392" stopIfTrue="1" operator="between">
      <formula>1</formula>
      <formula>24</formula>
    </cfRule>
  </conditionalFormatting>
  <conditionalFormatting sqref="AH8">
    <cfRule type="cellIs" priority="6391" stopIfTrue="1" operator="between">
      <formula>1</formula>
      <formula>24</formula>
    </cfRule>
  </conditionalFormatting>
  <conditionalFormatting sqref="AG9">
    <cfRule type="cellIs" priority="6390" stopIfTrue="1" operator="between">
      <formula>1</formula>
      <formula>24</formula>
    </cfRule>
  </conditionalFormatting>
  <conditionalFormatting sqref="AH9">
    <cfRule type="cellIs" priority="6389" stopIfTrue="1" operator="between">
      <formula>1</formula>
      <formula>24</formula>
    </cfRule>
  </conditionalFormatting>
  <conditionalFormatting sqref="AG10:AH10">
    <cfRule type="cellIs" priority="6388" stopIfTrue="1" operator="between">
      <formula>1</formula>
      <formula>24</formula>
    </cfRule>
  </conditionalFormatting>
  <conditionalFormatting sqref="AG10:AH10">
    <cfRule type="cellIs" priority="6387" stopIfTrue="1" operator="between">
      <formula>1</formula>
      <formula>24</formula>
    </cfRule>
  </conditionalFormatting>
  <conditionalFormatting sqref="AG12:AH12">
    <cfRule type="cellIs" priority="6386" stopIfTrue="1" operator="between">
      <formula>1</formula>
      <formula>24</formula>
    </cfRule>
  </conditionalFormatting>
  <conditionalFormatting sqref="AG12:AH12">
    <cfRule type="cellIs" priority="6385" stopIfTrue="1" operator="between">
      <formula>1</formula>
      <formula>24</formula>
    </cfRule>
  </conditionalFormatting>
  <conditionalFormatting sqref="AG12:AH12">
    <cfRule type="cellIs" priority="6384" stopIfTrue="1" operator="between">
      <formula>1</formula>
      <formula>24</formula>
    </cfRule>
  </conditionalFormatting>
  <conditionalFormatting sqref="AG12:AH12">
    <cfRule type="cellIs" priority="6383" stopIfTrue="1" operator="between">
      <formula>1</formula>
      <formula>24</formula>
    </cfRule>
  </conditionalFormatting>
  <conditionalFormatting sqref="AG12:AH12">
    <cfRule type="cellIs" priority="6382" stopIfTrue="1" operator="between">
      <formula>1</formula>
      <formula>24</formula>
    </cfRule>
  </conditionalFormatting>
  <conditionalFormatting sqref="AG12:AH12">
    <cfRule type="cellIs" priority="6381" stopIfTrue="1" operator="between">
      <formula>1</formula>
      <formula>24</formula>
    </cfRule>
  </conditionalFormatting>
  <conditionalFormatting sqref="AG12:AH12">
    <cfRule type="cellIs" priority="6380" stopIfTrue="1" operator="between">
      <formula>1</formula>
      <formula>24</formula>
    </cfRule>
  </conditionalFormatting>
  <conditionalFormatting sqref="U6">
    <cfRule type="cellIs" priority="6374" stopIfTrue="1" operator="between">
      <formula>1</formula>
      <formula>24</formula>
    </cfRule>
  </conditionalFormatting>
  <conditionalFormatting sqref="AB6">
    <cfRule type="cellIs" priority="6373" stopIfTrue="1" operator="between">
      <formula>1</formula>
      <formula>24</formula>
    </cfRule>
  </conditionalFormatting>
  <conditionalFormatting sqref="AA6">
    <cfRule type="cellIs" priority="6372" stopIfTrue="1" operator="between">
      <formula>1</formula>
      <formula>24</formula>
    </cfRule>
  </conditionalFormatting>
  <conditionalFormatting sqref="X7">
    <cfRule type="cellIs" priority="6371" stopIfTrue="1" operator="between">
      <formula>1</formula>
      <formula>24</formula>
    </cfRule>
  </conditionalFormatting>
  <conditionalFormatting sqref="AB7">
    <cfRule type="cellIs" priority="6370" stopIfTrue="1" operator="between">
      <formula>1</formula>
      <formula>24</formula>
    </cfRule>
  </conditionalFormatting>
  <conditionalFormatting sqref="Y7">
    <cfRule type="cellIs" priority="6369" stopIfTrue="1" operator="between">
      <formula>1</formula>
      <formula>24</formula>
    </cfRule>
  </conditionalFormatting>
  <conditionalFormatting sqref="U7">
    <cfRule type="cellIs" priority="6368" stopIfTrue="1" operator="between">
      <formula>1</formula>
      <formula>24</formula>
    </cfRule>
  </conditionalFormatting>
  <conditionalFormatting sqref="Y7:Z7">
    <cfRule type="cellIs" priority="6367" stopIfTrue="1" operator="between">
      <formula>1</formula>
      <formula>24</formula>
    </cfRule>
  </conditionalFormatting>
  <conditionalFormatting sqref="X6">
    <cfRule type="cellIs" priority="6366" stopIfTrue="1" operator="between">
      <formula>1</formula>
      <formula>24</formula>
    </cfRule>
  </conditionalFormatting>
  <conditionalFormatting sqref="AB6">
    <cfRule type="cellIs" priority="6365" stopIfTrue="1" operator="between">
      <formula>1</formula>
      <formula>24</formula>
    </cfRule>
  </conditionalFormatting>
  <conditionalFormatting sqref="Y6">
    <cfRule type="cellIs" priority="6364" stopIfTrue="1" operator="between">
      <formula>1</formula>
      <formula>24</formula>
    </cfRule>
  </conditionalFormatting>
  <conditionalFormatting sqref="X6">
    <cfRule type="cellIs" priority="6363" stopIfTrue="1" operator="between">
      <formula>1</formula>
      <formula>24</formula>
    </cfRule>
  </conditionalFormatting>
  <conditionalFormatting sqref="AB6">
    <cfRule type="cellIs" priority="6362" stopIfTrue="1" operator="between">
      <formula>1</formula>
      <formula>24</formula>
    </cfRule>
  </conditionalFormatting>
  <conditionalFormatting sqref="Y6">
    <cfRule type="cellIs" priority="6361" stopIfTrue="1" operator="between">
      <formula>1</formula>
      <formula>24</formula>
    </cfRule>
  </conditionalFormatting>
  <conditionalFormatting sqref="U6">
    <cfRule type="cellIs" priority="6360" stopIfTrue="1" operator="between">
      <formula>1</formula>
      <formula>24</formula>
    </cfRule>
  </conditionalFormatting>
  <conditionalFormatting sqref="Y6:Z6">
    <cfRule type="cellIs" priority="6359" stopIfTrue="1" operator="between">
      <formula>1</formula>
      <formula>24</formula>
    </cfRule>
  </conditionalFormatting>
  <conditionalFormatting sqref="Z7:AA7">
    <cfRule type="cellIs" priority="6358" stopIfTrue="1" operator="between">
      <formula>1</formula>
      <formula>24</formula>
    </cfRule>
  </conditionalFormatting>
  <conditionalFormatting sqref="AB7">
    <cfRule type="cellIs" priority="6357" stopIfTrue="1" operator="between">
      <formula>1</formula>
      <formula>24</formula>
    </cfRule>
  </conditionalFormatting>
  <conditionalFormatting sqref="Y7">
    <cfRule type="cellIs" priority="6356" stopIfTrue="1" operator="between">
      <formula>1</formula>
      <formula>24</formula>
    </cfRule>
  </conditionalFormatting>
  <conditionalFormatting sqref="V7">
    <cfRule type="cellIs" priority="6355" stopIfTrue="1" operator="between">
      <formula>1</formula>
      <formula>24</formula>
    </cfRule>
  </conditionalFormatting>
  <conditionalFormatting sqref="V7">
    <cfRule type="cellIs" priority="6354" stopIfTrue="1" operator="between">
      <formula>1</formula>
      <formula>24</formula>
    </cfRule>
  </conditionalFormatting>
  <conditionalFormatting sqref="X6">
    <cfRule type="cellIs" priority="6353" stopIfTrue="1" operator="between">
      <formula>1</formula>
      <formula>24</formula>
    </cfRule>
  </conditionalFormatting>
  <conditionalFormatting sqref="AB6">
    <cfRule type="cellIs" priority="6352" stopIfTrue="1" operator="between">
      <formula>1</formula>
      <formula>24</formula>
    </cfRule>
  </conditionalFormatting>
  <conditionalFormatting sqref="Y6">
    <cfRule type="cellIs" priority="6351" stopIfTrue="1" operator="between">
      <formula>1</formula>
      <formula>24</formula>
    </cfRule>
  </conditionalFormatting>
  <conditionalFormatting sqref="U6">
    <cfRule type="cellIs" priority="6350" stopIfTrue="1" operator="between">
      <formula>1</formula>
      <formula>24</formula>
    </cfRule>
  </conditionalFormatting>
  <conditionalFormatting sqref="Y6:Z6">
    <cfRule type="cellIs" priority="6349" stopIfTrue="1" operator="between">
      <formula>1</formula>
      <formula>24</formula>
    </cfRule>
  </conditionalFormatting>
  <conditionalFormatting sqref="AD7">
    <cfRule type="cellIs" priority="6348" stopIfTrue="1" operator="between">
      <formula>1</formula>
      <formula>24</formula>
    </cfRule>
  </conditionalFormatting>
  <conditionalFormatting sqref="AD7">
    <cfRule type="cellIs" priority="6347" stopIfTrue="1" operator="between">
      <formula>1</formula>
      <formula>24</formula>
    </cfRule>
  </conditionalFormatting>
  <conditionalFormatting sqref="R7">
    <cfRule type="cellIs" priority="6346" stopIfTrue="1" operator="between">
      <formula>1</formula>
      <formula>24</formula>
    </cfRule>
  </conditionalFormatting>
  <conditionalFormatting sqref="R7">
    <cfRule type="cellIs" priority="6345" stopIfTrue="1" operator="between">
      <formula>1</formula>
      <formula>24</formula>
    </cfRule>
  </conditionalFormatting>
  <conditionalFormatting sqref="R7">
    <cfRule type="cellIs" priority="6344" stopIfTrue="1" operator="between">
      <formula>1</formula>
      <formula>24</formula>
    </cfRule>
  </conditionalFormatting>
  <conditionalFormatting sqref="R7">
    <cfRule type="cellIs" priority="6343" stopIfTrue="1" operator="between">
      <formula>1</formula>
      <formula>24</formula>
    </cfRule>
  </conditionalFormatting>
  <conditionalFormatting sqref="S7">
    <cfRule type="cellIs" priority="6342" stopIfTrue="1" operator="between">
      <formula>1</formula>
      <formula>24</formula>
    </cfRule>
  </conditionalFormatting>
  <conditionalFormatting sqref="S7">
    <cfRule type="cellIs" priority="6341" stopIfTrue="1" operator="between">
      <formula>1</formula>
      <formula>24</formula>
    </cfRule>
  </conditionalFormatting>
  <conditionalFormatting sqref="U7">
    <cfRule type="cellIs" priority="6340" stopIfTrue="1" operator="between">
      <formula>1</formula>
      <formula>24</formula>
    </cfRule>
  </conditionalFormatting>
  <conditionalFormatting sqref="Y7:Z7">
    <cfRule type="cellIs" priority="6339" stopIfTrue="1" operator="between">
      <formula>1</formula>
      <formula>24</formula>
    </cfRule>
  </conditionalFormatting>
  <conditionalFormatting sqref="X6">
    <cfRule type="cellIs" priority="6338" stopIfTrue="1" operator="between">
      <formula>1</formula>
      <formula>24</formula>
    </cfRule>
  </conditionalFormatting>
  <conditionalFormatting sqref="Y6">
    <cfRule type="cellIs" priority="6337" stopIfTrue="1" operator="between">
      <formula>1</formula>
      <formula>24</formula>
    </cfRule>
  </conditionalFormatting>
  <conditionalFormatting sqref="U6">
    <cfRule type="cellIs" priority="6336" stopIfTrue="1" operator="between">
      <formula>1</formula>
      <formula>24</formula>
    </cfRule>
  </conditionalFormatting>
  <conditionalFormatting sqref="Y6:Z6">
    <cfRule type="cellIs" priority="6335" stopIfTrue="1" operator="between">
      <formula>1</formula>
      <formula>24</formula>
    </cfRule>
  </conditionalFormatting>
  <conditionalFormatting sqref="Z6">
    <cfRule type="cellIs" priority="6334" stopIfTrue="1" operator="between">
      <formula>1</formula>
      <formula>24</formula>
    </cfRule>
  </conditionalFormatting>
  <conditionalFormatting sqref="Y6">
    <cfRule type="cellIs" priority="6333" stopIfTrue="1" operator="between">
      <formula>1</formula>
      <formula>24</formula>
    </cfRule>
  </conditionalFormatting>
  <conditionalFormatting sqref="V6">
    <cfRule type="cellIs" priority="6332" stopIfTrue="1" operator="between">
      <formula>1</formula>
      <formula>24</formula>
    </cfRule>
  </conditionalFormatting>
  <conditionalFormatting sqref="V6">
    <cfRule type="cellIs" priority="6331" stopIfTrue="1" operator="between">
      <formula>1</formula>
      <formula>24</formula>
    </cfRule>
  </conditionalFormatting>
  <conditionalFormatting sqref="T7:Z7">
    <cfRule type="cellIs" priority="6330" stopIfTrue="1" operator="between">
      <formula>1</formula>
      <formula>24</formula>
    </cfRule>
  </conditionalFormatting>
  <conditionalFormatting sqref="X7">
    <cfRule type="cellIs" priority="6329" stopIfTrue="1" operator="between">
      <formula>1</formula>
      <formula>24</formula>
    </cfRule>
  </conditionalFormatting>
  <conditionalFormatting sqref="U7:W7">
    <cfRule type="cellIs" priority="6328" stopIfTrue="1" operator="between">
      <formula>1</formula>
      <formula>24</formula>
    </cfRule>
  </conditionalFormatting>
  <conditionalFormatting sqref="X7">
    <cfRule type="cellIs" priority="6327" stopIfTrue="1" operator="between">
      <formula>1</formula>
      <formula>24</formula>
    </cfRule>
  </conditionalFormatting>
  <conditionalFormatting sqref="X7">
    <cfRule type="cellIs" priority="6326" stopIfTrue="1" operator="between">
      <formula>1</formula>
      <formula>24</formula>
    </cfRule>
  </conditionalFormatting>
  <conditionalFormatting sqref="X7">
    <cfRule type="cellIs" priority="6325" stopIfTrue="1" operator="between">
      <formula>1</formula>
      <formula>24</formula>
    </cfRule>
  </conditionalFormatting>
  <conditionalFormatting sqref="X7">
    <cfRule type="cellIs" priority="6324" stopIfTrue="1" operator="between">
      <formula>1</formula>
      <formula>24</formula>
    </cfRule>
  </conditionalFormatting>
  <conditionalFormatting sqref="X7">
    <cfRule type="cellIs" priority="6323" stopIfTrue="1" operator="between">
      <formula>1</formula>
      <formula>24</formula>
    </cfRule>
  </conditionalFormatting>
  <conditionalFormatting sqref="X7">
    <cfRule type="cellIs" priority="6322" stopIfTrue="1" operator="between">
      <formula>1</formula>
      <formula>24</formula>
    </cfRule>
  </conditionalFormatting>
  <conditionalFormatting sqref="X7">
    <cfRule type="cellIs" priority="6321" stopIfTrue="1" operator="between">
      <formula>1</formula>
      <formula>24</formula>
    </cfRule>
  </conditionalFormatting>
  <conditionalFormatting sqref="X7">
    <cfRule type="cellIs" priority="6320" stopIfTrue="1" operator="between">
      <formula>1</formula>
      <formula>24</formula>
    </cfRule>
  </conditionalFormatting>
  <conditionalFormatting sqref="X7">
    <cfRule type="cellIs" priority="6319" stopIfTrue="1" operator="between">
      <formula>1</formula>
      <formula>24</formula>
    </cfRule>
  </conditionalFormatting>
  <conditionalFormatting sqref="X7">
    <cfRule type="cellIs" priority="6318" stopIfTrue="1" operator="between">
      <formula>1</formula>
      <formula>24</formula>
    </cfRule>
  </conditionalFormatting>
  <conditionalFormatting sqref="X7">
    <cfRule type="cellIs" priority="6317" stopIfTrue="1" operator="between">
      <formula>1</formula>
      <formula>24</formula>
    </cfRule>
  </conditionalFormatting>
  <conditionalFormatting sqref="X7">
    <cfRule type="cellIs" priority="6316" stopIfTrue="1" operator="between">
      <formula>1</formula>
      <formula>24</formula>
    </cfRule>
  </conditionalFormatting>
  <conditionalFormatting sqref="X7">
    <cfRule type="cellIs" priority="6315" stopIfTrue="1" operator="between">
      <formula>1</formula>
      <formula>24</formula>
    </cfRule>
  </conditionalFormatting>
  <conditionalFormatting sqref="X7">
    <cfRule type="cellIs" priority="6314" stopIfTrue="1" operator="between">
      <formula>1</formula>
      <formula>24</formula>
    </cfRule>
  </conditionalFormatting>
  <conditionalFormatting sqref="X7">
    <cfRule type="cellIs" priority="6313" stopIfTrue="1" operator="between">
      <formula>1</formula>
      <formula>24</formula>
    </cfRule>
  </conditionalFormatting>
  <conditionalFormatting sqref="X7">
    <cfRule type="cellIs" priority="6312" stopIfTrue="1" operator="between">
      <formula>1</formula>
      <formula>24</formula>
    </cfRule>
  </conditionalFormatting>
  <conditionalFormatting sqref="X7">
    <cfRule type="cellIs" priority="6311" stopIfTrue="1" operator="between">
      <formula>1</formula>
      <formula>24</formula>
    </cfRule>
  </conditionalFormatting>
  <conditionalFormatting sqref="X7">
    <cfRule type="cellIs" priority="6310" stopIfTrue="1" operator="between">
      <formula>1</formula>
      <formula>24</formula>
    </cfRule>
  </conditionalFormatting>
  <conditionalFormatting sqref="X7">
    <cfRule type="cellIs" priority="6309" stopIfTrue="1" operator="between">
      <formula>1</formula>
      <formula>24</formula>
    </cfRule>
  </conditionalFormatting>
  <conditionalFormatting sqref="X7">
    <cfRule type="cellIs" priority="6308" stopIfTrue="1" operator="between">
      <formula>1</formula>
      <formula>24</formula>
    </cfRule>
  </conditionalFormatting>
  <conditionalFormatting sqref="X7">
    <cfRule type="cellIs" priority="6307" stopIfTrue="1" operator="between">
      <formula>1</formula>
      <formula>24</formula>
    </cfRule>
  </conditionalFormatting>
  <conditionalFormatting sqref="X7">
    <cfRule type="cellIs" priority="6306" stopIfTrue="1" operator="between">
      <formula>1</formula>
      <formula>24</formula>
    </cfRule>
  </conditionalFormatting>
  <conditionalFormatting sqref="X7">
    <cfRule type="cellIs" priority="6305" stopIfTrue="1" operator="between">
      <formula>1</formula>
      <formula>24</formula>
    </cfRule>
  </conditionalFormatting>
  <conditionalFormatting sqref="X7">
    <cfRule type="cellIs" priority="6304" stopIfTrue="1" operator="between">
      <formula>1</formula>
      <formula>24</formula>
    </cfRule>
  </conditionalFormatting>
  <conditionalFormatting sqref="X7">
    <cfRule type="cellIs" priority="6303" stopIfTrue="1" operator="between">
      <formula>1</formula>
      <formula>24</formula>
    </cfRule>
  </conditionalFormatting>
  <conditionalFormatting sqref="X7">
    <cfRule type="cellIs" priority="6302" stopIfTrue="1" operator="between">
      <formula>1</formula>
      <formula>24</formula>
    </cfRule>
  </conditionalFormatting>
  <conditionalFormatting sqref="X7">
    <cfRule type="cellIs" priority="6301" stopIfTrue="1" operator="between">
      <formula>1</formula>
      <formula>24</formula>
    </cfRule>
  </conditionalFormatting>
  <conditionalFormatting sqref="X7">
    <cfRule type="cellIs" priority="6300" stopIfTrue="1" operator="between">
      <formula>1</formula>
      <formula>24</formula>
    </cfRule>
  </conditionalFormatting>
  <conditionalFormatting sqref="X7">
    <cfRule type="cellIs" priority="6299" stopIfTrue="1" operator="between">
      <formula>1</formula>
      <formula>24</formula>
    </cfRule>
  </conditionalFormatting>
  <conditionalFormatting sqref="X7">
    <cfRule type="cellIs" priority="6298" stopIfTrue="1" operator="between">
      <formula>1</formula>
      <formula>24</formula>
    </cfRule>
  </conditionalFormatting>
  <conditionalFormatting sqref="X7">
    <cfRule type="cellIs" priority="6297" stopIfTrue="1" operator="between">
      <formula>1</formula>
      <formula>24</formula>
    </cfRule>
  </conditionalFormatting>
  <conditionalFormatting sqref="X7">
    <cfRule type="cellIs" priority="6296" stopIfTrue="1" operator="between">
      <formula>1</formula>
      <formula>24</formula>
    </cfRule>
  </conditionalFormatting>
  <conditionalFormatting sqref="X7">
    <cfRule type="cellIs" priority="6295" stopIfTrue="1" operator="between">
      <formula>1</formula>
      <formula>24</formula>
    </cfRule>
  </conditionalFormatting>
  <conditionalFormatting sqref="X7">
    <cfRule type="cellIs" priority="6294" stopIfTrue="1" operator="between">
      <formula>1</formula>
      <formula>24</formula>
    </cfRule>
  </conditionalFormatting>
  <conditionalFormatting sqref="X7">
    <cfRule type="cellIs" priority="6293" stopIfTrue="1" operator="between">
      <formula>1</formula>
      <formula>24</formula>
    </cfRule>
  </conditionalFormatting>
  <conditionalFormatting sqref="X7">
    <cfRule type="cellIs" priority="6292" stopIfTrue="1" operator="between">
      <formula>1</formula>
      <formula>24</formula>
    </cfRule>
  </conditionalFormatting>
  <conditionalFormatting sqref="X7">
    <cfRule type="cellIs" priority="6291" stopIfTrue="1" operator="between">
      <formula>1</formula>
      <formula>24</formula>
    </cfRule>
  </conditionalFormatting>
  <conditionalFormatting sqref="X7">
    <cfRule type="cellIs" priority="6290" stopIfTrue="1" operator="between">
      <formula>1</formula>
      <formula>24</formula>
    </cfRule>
  </conditionalFormatting>
  <conditionalFormatting sqref="X7">
    <cfRule type="cellIs" priority="6289" stopIfTrue="1" operator="between">
      <formula>1</formula>
      <formula>24</formula>
    </cfRule>
  </conditionalFormatting>
  <conditionalFormatting sqref="X7">
    <cfRule type="cellIs" priority="6288" stopIfTrue="1" operator="between">
      <formula>1</formula>
      <formula>24</formula>
    </cfRule>
  </conditionalFormatting>
  <conditionalFormatting sqref="X7">
    <cfRule type="cellIs" priority="6287" stopIfTrue="1" operator="between">
      <formula>1</formula>
      <formula>24</formula>
    </cfRule>
  </conditionalFormatting>
  <conditionalFormatting sqref="X7">
    <cfRule type="cellIs" priority="6286" stopIfTrue="1" operator="between">
      <formula>1</formula>
      <formula>24</formula>
    </cfRule>
  </conditionalFormatting>
  <conditionalFormatting sqref="X7">
    <cfRule type="cellIs" priority="6285" stopIfTrue="1" operator="between">
      <formula>1</formula>
      <formula>24</formula>
    </cfRule>
  </conditionalFormatting>
  <conditionalFormatting sqref="X7">
    <cfRule type="cellIs" priority="6284" stopIfTrue="1" operator="between">
      <formula>1</formula>
      <formula>24</formula>
    </cfRule>
  </conditionalFormatting>
  <conditionalFormatting sqref="X7">
    <cfRule type="cellIs" priority="6283" stopIfTrue="1" operator="between">
      <formula>1</formula>
      <formula>24</formula>
    </cfRule>
  </conditionalFormatting>
  <conditionalFormatting sqref="X7">
    <cfRule type="cellIs" priority="6282" stopIfTrue="1" operator="between">
      <formula>1</formula>
      <formula>24</formula>
    </cfRule>
  </conditionalFormatting>
  <conditionalFormatting sqref="X7">
    <cfRule type="cellIs" priority="6281" stopIfTrue="1" operator="between">
      <formula>1</formula>
      <formula>24</formula>
    </cfRule>
  </conditionalFormatting>
  <conditionalFormatting sqref="X7">
    <cfRule type="cellIs" priority="6280" stopIfTrue="1" operator="between">
      <formula>1</formula>
      <formula>24</formula>
    </cfRule>
  </conditionalFormatting>
  <conditionalFormatting sqref="X7">
    <cfRule type="cellIs" priority="6279" stopIfTrue="1" operator="between">
      <formula>1</formula>
      <formula>24</formula>
    </cfRule>
  </conditionalFormatting>
  <conditionalFormatting sqref="X7">
    <cfRule type="cellIs" priority="6278" stopIfTrue="1" operator="between">
      <formula>1</formula>
      <formula>24</formula>
    </cfRule>
  </conditionalFormatting>
  <conditionalFormatting sqref="X7">
    <cfRule type="cellIs" priority="6277" stopIfTrue="1" operator="between">
      <formula>1</formula>
      <formula>24</formula>
    </cfRule>
  </conditionalFormatting>
  <conditionalFormatting sqref="X7">
    <cfRule type="cellIs" priority="6276" stopIfTrue="1" operator="between">
      <formula>1</formula>
      <formula>24</formula>
    </cfRule>
  </conditionalFormatting>
  <conditionalFormatting sqref="X7">
    <cfRule type="cellIs" priority="6275" stopIfTrue="1" operator="between">
      <formula>1</formula>
      <formula>24</formula>
    </cfRule>
  </conditionalFormatting>
  <conditionalFormatting sqref="X7">
    <cfRule type="cellIs" priority="6274" stopIfTrue="1" operator="between">
      <formula>1</formula>
      <formula>24</formula>
    </cfRule>
  </conditionalFormatting>
  <conditionalFormatting sqref="X7">
    <cfRule type="cellIs" priority="6273" stopIfTrue="1" operator="between">
      <formula>1</formula>
      <formula>24</formula>
    </cfRule>
  </conditionalFormatting>
  <conditionalFormatting sqref="X7">
    <cfRule type="cellIs" priority="6272" stopIfTrue="1" operator="between">
      <formula>1</formula>
      <formula>24</formula>
    </cfRule>
  </conditionalFormatting>
  <conditionalFormatting sqref="X7">
    <cfRule type="cellIs" priority="6271" stopIfTrue="1" operator="between">
      <formula>1</formula>
      <formula>24</formula>
    </cfRule>
  </conditionalFormatting>
  <conditionalFormatting sqref="X7">
    <cfRule type="cellIs" priority="6270" stopIfTrue="1" operator="between">
      <formula>1</formula>
      <formula>24</formula>
    </cfRule>
  </conditionalFormatting>
  <conditionalFormatting sqref="T7:W7 Y7:Z7">
    <cfRule type="cellIs" priority="6269" stopIfTrue="1" operator="between">
      <formula>1</formula>
      <formula>24</formula>
    </cfRule>
  </conditionalFormatting>
  <conditionalFormatting sqref="X7">
    <cfRule type="cellIs" priority="6268" stopIfTrue="1" operator="between">
      <formula>1</formula>
      <formula>24</formula>
    </cfRule>
  </conditionalFormatting>
  <conditionalFormatting sqref="X7">
    <cfRule type="cellIs" priority="6267" stopIfTrue="1" operator="between">
      <formula>1</formula>
      <formula>24</formula>
    </cfRule>
  </conditionalFormatting>
  <conditionalFormatting sqref="X7">
    <cfRule type="cellIs" priority="6266" stopIfTrue="1" operator="between">
      <formula>1</formula>
      <formula>24</formula>
    </cfRule>
  </conditionalFormatting>
  <conditionalFormatting sqref="X7">
    <cfRule type="cellIs" priority="6265" stopIfTrue="1" operator="between">
      <formula>1</formula>
      <formula>24</formula>
    </cfRule>
  </conditionalFormatting>
  <conditionalFormatting sqref="X7">
    <cfRule type="cellIs" priority="6264" stopIfTrue="1" operator="between">
      <formula>1</formula>
      <formula>24</formula>
    </cfRule>
  </conditionalFormatting>
  <conditionalFormatting sqref="X7">
    <cfRule type="cellIs" priority="6263" stopIfTrue="1" operator="between">
      <formula>1</formula>
      <formula>24</formula>
    </cfRule>
  </conditionalFormatting>
  <conditionalFormatting sqref="X7">
    <cfRule type="cellIs" priority="6262" stopIfTrue="1" operator="between">
      <formula>1</formula>
      <formula>24</formula>
    </cfRule>
  </conditionalFormatting>
  <conditionalFormatting sqref="X7">
    <cfRule type="cellIs" priority="6261" stopIfTrue="1" operator="between">
      <formula>1</formula>
      <formula>24</formula>
    </cfRule>
  </conditionalFormatting>
  <conditionalFormatting sqref="X7">
    <cfRule type="cellIs" priority="6260" stopIfTrue="1" operator="between">
      <formula>1</formula>
      <formula>24</formula>
    </cfRule>
  </conditionalFormatting>
  <conditionalFormatting sqref="X7">
    <cfRule type="cellIs" priority="6259" stopIfTrue="1" operator="between">
      <formula>1</formula>
      <formula>24</formula>
    </cfRule>
  </conditionalFormatting>
  <conditionalFormatting sqref="X7">
    <cfRule type="cellIs" priority="6258" stopIfTrue="1" operator="between">
      <formula>1</formula>
      <formula>24</formula>
    </cfRule>
  </conditionalFormatting>
  <conditionalFormatting sqref="X7">
    <cfRule type="cellIs" priority="6257" stopIfTrue="1" operator="between">
      <formula>1</formula>
      <formula>24</formula>
    </cfRule>
  </conditionalFormatting>
  <conditionalFormatting sqref="X7">
    <cfRule type="cellIs" priority="6256" stopIfTrue="1" operator="between">
      <formula>1</formula>
      <formula>24</formula>
    </cfRule>
  </conditionalFormatting>
  <conditionalFormatting sqref="X7">
    <cfRule type="cellIs" priority="6255" stopIfTrue="1" operator="between">
      <formula>1</formula>
      <formula>24</formula>
    </cfRule>
  </conditionalFormatting>
  <conditionalFormatting sqref="X7">
    <cfRule type="cellIs" priority="6254" stopIfTrue="1" operator="between">
      <formula>1</formula>
      <formula>24</formula>
    </cfRule>
  </conditionalFormatting>
  <conditionalFormatting sqref="X7">
    <cfRule type="cellIs" priority="6253" stopIfTrue="1" operator="between">
      <formula>1</formula>
      <formula>24</formula>
    </cfRule>
  </conditionalFormatting>
  <conditionalFormatting sqref="X7">
    <cfRule type="cellIs" priority="6252" stopIfTrue="1" operator="between">
      <formula>1</formula>
      <formula>24</formula>
    </cfRule>
  </conditionalFormatting>
  <conditionalFormatting sqref="X7">
    <cfRule type="cellIs" priority="6251" stopIfTrue="1" operator="between">
      <formula>1</formula>
      <formula>24</formula>
    </cfRule>
  </conditionalFormatting>
  <conditionalFormatting sqref="X7">
    <cfRule type="cellIs" priority="6250" stopIfTrue="1" operator="between">
      <formula>1</formula>
      <formula>24</formula>
    </cfRule>
  </conditionalFormatting>
  <conditionalFormatting sqref="X7">
    <cfRule type="cellIs" priority="6249" stopIfTrue="1" operator="between">
      <formula>1</formula>
      <formula>24</formula>
    </cfRule>
  </conditionalFormatting>
  <conditionalFormatting sqref="X7">
    <cfRule type="cellIs" priority="6248" stopIfTrue="1" operator="between">
      <formula>1</formula>
      <formula>24</formula>
    </cfRule>
  </conditionalFormatting>
  <conditionalFormatting sqref="X7">
    <cfRule type="cellIs" priority="6247" stopIfTrue="1" operator="between">
      <formula>1</formula>
      <formula>24</formula>
    </cfRule>
  </conditionalFormatting>
  <conditionalFormatting sqref="X7">
    <cfRule type="cellIs" priority="6246" stopIfTrue="1" operator="between">
      <formula>1</formula>
      <formula>24</formula>
    </cfRule>
  </conditionalFormatting>
  <conditionalFormatting sqref="X7">
    <cfRule type="cellIs" priority="6245" stopIfTrue="1" operator="between">
      <formula>1</formula>
      <formula>24</formula>
    </cfRule>
  </conditionalFormatting>
  <conditionalFormatting sqref="X7">
    <cfRule type="cellIs" priority="6244" stopIfTrue="1" operator="between">
      <formula>1</formula>
      <formula>24</formula>
    </cfRule>
  </conditionalFormatting>
  <conditionalFormatting sqref="X7">
    <cfRule type="cellIs" priority="6243" stopIfTrue="1" operator="between">
      <formula>1</formula>
      <formula>24</formula>
    </cfRule>
  </conditionalFormatting>
  <conditionalFormatting sqref="X7">
    <cfRule type="cellIs" priority="6242" stopIfTrue="1" operator="between">
      <formula>1</formula>
      <formula>24</formula>
    </cfRule>
  </conditionalFormatting>
  <conditionalFormatting sqref="X7">
    <cfRule type="cellIs" priority="6241" stopIfTrue="1" operator="between">
      <formula>1</formula>
      <formula>24</formula>
    </cfRule>
  </conditionalFormatting>
  <conditionalFormatting sqref="X7">
    <cfRule type="cellIs" priority="6240" stopIfTrue="1" operator="between">
      <formula>1</formula>
      <formula>24</formula>
    </cfRule>
  </conditionalFormatting>
  <conditionalFormatting sqref="X7">
    <cfRule type="cellIs" priority="6239" stopIfTrue="1" operator="between">
      <formula>1</formula>
      <formula>24</formula>
    </cfRule>
  </conditionalFormatting>
  <conditionalFormatting sqref="X7">
    <cfRule type="cellIs" priority="6238" stopIfTrue="1" operator="between">
      <formula>1</formula>
      <formula>24</formula>
    </cfRule>
  </conditionalFormatting>
  <conditionalFormatting sqref="X7">
    <cfRule type="cellIs" priority="6237" stopIfTrue="1" operator="between">
      <formula>1</formula>
      <formula>24</formula>
    </cfRule>
  </conditionalFormatting>
  <conditionalFormatting sqref="X7">
    <cfRule type="cellIs" priority="6236" stopIfTrue="1" operator="between">
      <formula>1</formula>
      <formula>24</formula>
    </cfRule>
  </conditionalFormatting>
  <conditionalFormatting sqref="X7">
    <cfRule type="cellIs" priority="6235" stopIfTrue="1" operator="between">
      <formula>1</formula>
      <formula>24</formula>
    </cfRule>
  </conditionalFormatting>
  <conditionalFormatting sqref="X7">
    <cfRule type="cellIs" priority="6234" stopIfTrue="1" operator="between">
      <formula>1</formula>
      <formula>24</formula>
    </cfRule>
  </conditionalFormatting>
  <conditionalFormatting sqref="X7">
    <cfRule type="cellIs" priority="6233" stopIfTrue="1" operator="between">
      <formula>1</formula>
      <formula>24</formula>
    </cfRule>
  </conditionalFormatting>
  <conditionalFormatting sqref="X7">
    <cfRule type="cellIs" priority="6232" stopIfTrue="1" operator="between">
      <formula>1</formula>
      <formula>24</formula>
    </cfRule>
  </conditionalFormatting>
  <conditionalFormatting sqref="X7">
    <cfRule type="cellIs" priority="6231" stopIfTrue="1" operator="between">
      <formula>1</formula>
      <formula>24</formula>
    </cfRule>
  </conditionalFormatting>
  <conditionalFormatting sqref="X7">
    <cfRule type="cellIs" priority="6230" stopIfTrue="1" operator="between">
      <formula>1</formula>
      <formula>24</formula>
    </cfRule>
  </conditionalFormatting>
  <conditionalFormatting sqref="X7">
    <cfRule type="cellIs" priority="6229" stopIfTrue="1" operator="between">
      <formula>1</formula>
      <formula>24</formula>
    </cfRule>
  </conditionalFormatting>
  <conditionalFormatting sqref="X7">
    <cfRule type="cellIs" priority="6228" stopIfTrue="1" operator="between">
      <formula>1</formula>
      <formula>24</formula>
    </cfRule>
  </conditionalFormatting>
  <conditionalFormatting sqref="X7">
    <cfRule type="cellIs" priority="6227" stopIfTrue="1" operator="between">
      <formula>1</formula>
      <formula>24</formula>
    </cfRule>
  </conditionalFormatting>
  <conditionalFormatting sqref="X7">
    <cfRule type="cellIs" priority="6226" stopIfTrue="1" operator="between">
      <formula>1</formula>
      <formula>24</formula>
    </cfRule>
  </conditionalFormatting>
  <conditionalFormatting sqref="X7">
    <cfRule type="cellIs" priority="6225" stopIfTrue="1" operator="between">
      <formula>1</formula>
      <formula>24</formula>
    </cfRule>
  </conditionalFormatting>
  <conditionalFormatting sqref="X7">
    <cfRule type="cellIs" priority="6224" stopIfTrue="1" operator="between">
      <formula>1</formula>
      <formula>24</formula>
    </cfRule>
  </conditionalFormatting>
  <conditionalFormatting sqref="X7">
    <cfRule type="cellIs" priority="6223" stopIfTrue="1" operator="between">
      <formula>1</formula>
      <formula>24</formula>
    </cfRule>
  </conditionalFormatting>
  <conditionalFormatting sqref="X7">
    <cfRule type="cellIs" priority="6222" stopIfTrue="1" operator="between">
      <formula>1</formula>
      <formula>24</formula>
    </cfRule>
  </conditionalFormatting>
  <conditionalFormatting sqref="X7">
    <cfRule type="cellIs" priority="6221" stopIfTrue="1" operator="between">
      <formula>1</formula>
      <formula>24</formula>
    </cfRule>
  </conditionalFormatting>
  <conditionalFormatting sqref="X7">
    <cfRule type="cellIs" priority="6220" stopIfTrue="1" operator="between">
      <formula>1</formula>
      <formula>24</formula>
    </cfRule>
  </conditionalFormatting>
  <conditionalFormatting sqref="X7">
    <cfRule type="cellIs" priority="6219" stopIfTrue="1" operator="between">
      <formula>1</formula>
      <formula>24</formula>
    </cfRule>
  </conditionalFormatting>
  <conditionalFormatting sqref="X7">
    <cfRule type="cellIs" priority="6218" stopIfTrue="1" operator="between">
      <formula>1</formula>
      <formula>24</formula>
    </cfRule>
  </conditionalFormatting>
  <conditionalFormatting sqref="X7">
    <cfRule type="cellIs" priority="6217" stopIfTrue="1" operator="between">
      <formula>1</formula>
      <formula>24</formula>
    </cfRule>
  </conditionalFormatting>
  <conditionalFormatting sqref="X7">
    <cfRule type="cellIs" priority="6216" stopIfTrue="1" operator="between">
      <formula>1</formula>
      <formula>24</formula>
    </cfRule>
  </conditionalFormatting>
  <conditionalFormatting sqref="X7">
    <cfRule type="cellIs" priority="6215" stopIfTrue="1" operator="between">
      <formula>1</formula>
      <formula>24</formula>
    </cfRule>
  </conditionalFormatting>
  <conditionalFormatting sqref="X7">
    <cfRule type="cellIs" priority="6214" stopIfTrue="1" operator="between">
      <formula>1</formula>
      <formula>24</formula>
    </cfRule>
  </conditionalFormatting>
  <conditionalFormatting sqref="X7">
    <cfRule type="cellIs" priority="6213" stopIfTrue="1" operator="between">
      <formula>1</formula>
      <formula>24</formula>
    </cfRule>
  </conditionalFormatting>
  <conditionalFormatting sqref="X7">
    <cfRule type="cellIs" priority="6212" stopIfTrue="1" operator="between">
      <formula>1</formula>
      <formula>24</formula>
    </cfRule>
  </conditionalFormatting>
  <conditionalFormatting sqref="X7">
    <cfRule type="cellIs" priority="6211" stopIfTrue="1" operator="between">
      <formula>1</formula>
      <formula>24</formula>
    </cfRule>
  </conditionalFormatting>
  <conditionalFormatting sqref="X7">
    <cfRule type="cellIs" priority="6210" stopIfTrue="1" operator="between">
      <formula>1</formula>
      <formula>24</formula>
    </cfRule>
  </conditionalFormatting>
  <conditionalFormatting sqref="X7">
    <cfRule type="cellIs" priority="6209" stopIfTrue="1" operator="between">
      <formula>1</formula>
      <formula>24</formula>
    </cfRule>
  </conditionalFormatting>
  <conditionalFormatting sqref="X7">
    <cfRule type="cellIs" priority="6208" stopIfTrue="1" operator="between">
      <formula>1</formula>
      <formula>24</formula>
    </cfRule>
  </conditionalFormatting>
  <conditionalFormatting sqref="X7">
    <cfRule type="cellIs" priority="6207" stopIfTrue="1" operator="between">
      <formula>1</formula>
      <formula>24</formula>
    </cfRule>
  </conditionalFormatting>
  <conditionalFormatting sqref="X7">
    <cfRule type="cellIs" priority="6206" stopIfTrue="1" operator="between">
      <formula>1</formula>
      <formula>24</formula>
    </cfRule>
  </conditionalFormatting>
  <conditionalFormatting sqref="X7">
    <cfRule type="cellIs" priority="6205" stopIfTrue="1" operator="between">
      <formula>1</formula>
      <formula>24</formula>
    </cfRule>
  </conditionalFormatting>
  <conditionalFormatting sqref="X7">
    <cfRule type="cellIs" priority="6204" stopIfTrue="1" operator="between">
      <formula>1</formula>
      <formula>24</formula>
    </cfRule>
  </conditionalFormatting>
  <conditionalFormatting sqref="X7">
    <cfRule type="cellIs" priority="6203" stopIfTrue="1" operator="between">
      <formula>1</formula>
      <formula>24</formula>
    </cfRule>
  </conditionalFormatting>
  <conditionalFormatting sqref="X7">
    <cfRule type="cellIs" priority="6202" stopIfTrue="1" operator="between">
      <formula>1</formula>
      <formula>24</formula>
    </cfRule>
  </conditionalFormatting>
  <conditionalFormatting sqref="X7">
    <cfRule type="cellIs" priority="6201" stopIfTrue="1" operator="between">
      <formula>1</formula>
      <formula>24</formula>
    </cfRule>
  </conditionalFormatting>
  <conditionalFormatting sqref="X7">
    <cfRule type="cellIs" priority="6200" stopIfTrue="1" operator="between">
      <formula>1</formula>
      <formula>24</formula>
    </cfRule>
  </conditionalFormatting>
  <conditionalFormatting sqref="X7">
    <cfRule type="cellIs" priority="6199" stopIfTrue="1" operator="between">
      <formula>1</formula>
      <formula>24</formula>
    </cfRule>
  </conditionalFormatting>
  <conditionalFormatting sqref="X7">
    <cfRule type="cellIs" priority="6198" stopIfTrue="1" operator="between">
      <formula>1</formula>
      <formula>24</formula>
    </cfRule>
  </conditionalFormatting>
  <conditionalFormatting sqref="X7">
    <cfRule type="cellIs" priority="6197" stopIfTrue="1" operator="between">
      <formula>1</formula>
      <formula>24</formula>
    </cfRule>
  </conditionalFormatting>
  <conditionalFormatting sqref="X7">
    <cfRule type="cellIs" priority="6196" stopIfTrue="1" operator="between">
      <formula>1</formula>
      <formula>24</formula>
    </cfRule>
  </conditionalFormatting>
  <conditionalFormatting sqref="X7">
    <cfRule type="cellIs" priority="6195" stopIfTrue="1" operator="between">
      <formula>1</formula>
      <formula>24</formula>
    </cfRule>
  </conditionalFormatting>
  <conditionalFormatting sqref="X7">
    <cfRule type="cellIs" priority="6194" stopIfTrue="1" operator="between">
      <formula>1</formula>
      <formula>24</formula>
    </cfRule>
  </conditionalFormatting>
  <conditionalFormatting sqref="X7">
    <cfRule type="cellIs" priority="6193" stopIfTrue="1" operator="between">
      <formula>1</formula>
      <formula>24</formula>
    </cfRule>
  </conditionalFormatting>
  <conditionalFormatting sqref="X7">
    <cfRule type="cellIs" priority="6192" stopIfTrue="1" operator="between">
      <formula>1</formula>
      <formula>24</formula>
    </cfRule>
  </conditionalFormatting>
  <conditionalFormatting sqref="X7">
    <cfRule type="cellIs" priority="6191" stopIfTrue="1" operator="between">
      <formula>1</formula>
      <formula>24</formula>
    </cfRule>
  </conditionalFormatting>
  <conditionalFormatting sqref="X7">
    <cfRule type="cellIs" priority="6190" stopIfTrue="1" operator="between">
      <formula>1</formula>
      <formula>24</formula>
    </cfRule>
  </conditionalFormatting>
  <conditionalFormatting sqref="X7">
    <cfRule type="cellIs" priority="6189" stopIfTrue="1" operator="between">
      <formula>1</formula>
      <formula>24</formula>
    </cfRule>
  </conditionalFormatting>
  <conditionalFormatting sqref="X7">
    <cfRule type="cellIs" priority="6188" stopIfTrue="1" operator="between">
      <formula>1</formula>
      <formula>24</formula>
    </cfRule>
  </conditionalFormatting>
  <conditionalFormatting sqref="X7">
    <cfRule type="cellIs" priority="6187" stopIfTrue="1" operator="between">
      <formula>1</formula>
      <formula>24</formula>
    </cfRule>
  </conditionalFormatting>
  <conditionalFormatting sqref="X7">
    <cfRule type="cellIs" priority="6186" stopIfTrue="1" operator="between">
      <formula>1</formula>
      <formula>24</formula>
    </cfRule>
  </conditionalFormatting>
  <conditionalFormatting sqref="X7">
    <cfRule type="cellIs" priority="6185" stopIfTrue="1" operator="between">
      <formula>1</formula>
      <formula>24</formula>
    </cfRule>
  </conditionalFormatting>
  <conditionalFormatting sqref="X7">
    <cfRule type="cellIs" priority="6184" stopIfTrue="1" operator="between">
      <formula>1</formula>
      <formula>24</formula>
    </cfRule>
  </conditionalFormatting>
  <conditionalFormatting sqref="X7">
    <cfRule type="cellIs" priority="6183" stopIfTrue="1" operator="between">
      <formula>1</formula>
      <formula>24</formula>
    </cfRule>
  </conditionalFormatting>
  <conditionalFormatting sqref="X7">
    <cfRule type="cellIs" priority="6182" stopIfTrue="1" operator="between">
      <formula>1</formula>
      <formula>24</formula>
    </cfRule>
  </conditionalFormatting>
  <conditionalFormatting sqref="X7">
    <cfRule type="cellIs" priority="6181" stopIfTrue="1" operator="between">
      <formula>1</formula>
      <formula>24</formula>
    </cfRule>
  </conditionalFormatting>
  <conditionalFormatting sqref="X7">
    <cfRule type="cellIs" priority="6180" stopIfTrue="1" operator="between">
      <formula>1</formula>
      <formula>24</formula>
    </cfRule>
  </conditionalFormatting>
  <conditionalFormatting sqref="X7">
    <cfRule type="cellIs" priority="6179" stopIfTrue="1" operator="between">
      <formula>1</formula>
      <formula>24</formula>
    </cfRule>
  </conditionalFormatting>
  <conditionalFormatting sqref="X7">
    <cfRule type="cellIs" priority="6178" stopIfTrue="1" operator="between">
      <formula>1</formula>
      <formula>24</formula>
    </cfRule>
  </conditionalFormatting>
  <conditionalFormatting sqref="X7">
    <cfRule type="cellIs" priority="6177" stopIfTrue="1" operator="between">
      <formula>1</formula>
      <formula>24</formula>
    </cfRule>
  </conditionalFormatting>
  <conditionalFormatting sqref="X7">
    <cfRule type="cellIs" priority="6176" stopIfTrue="1" operator="between">
      <formula>1</formula>
      <formula>24</formula>
    </cfRule>
  </conditionalFormatting>
  <conditionalFormatting sqref="X7">
    <cfRule type="cellIs" priority="6175" stopIfTrue="1" operator="between">
      <formula>1</formula>
      <formula>24</formula>
    </cfRule>
  </conditionalFormatting>
  <conditionalFormatting sqref="X7">
    <cfRule type="cellIs" priority="6174" stopIfTrue="1" operator="between">
      <formula>1</formula>
      <formula>24</formula>
    </cfRule>
  </conditionalFormatting>
  <conditionalFormatting sqref="X7">
    <cfRule type="cellIs" priority="6173" stopIfTrue="1" operator="between">
      <formula>1</formula>
      <formula>24</formula>
    </cfRule>
  </conditionalFormatting>
  <conditionalFormatting sqref="X7">
    <cfRule type="cellIs" priority="6172" stopIfTrue="1" operator="between">
      <formula>1</formula>
      <formula>24</formula>
    </cfRule>
  </conditionalFormatting>
  <conditionalFormatting sqref="X7">
    <cfRule type="cellIs" priority="6171" stopIfTrue="1" operator="between">
      <formula>1</formula>
      <formula>24</formula>
    </cfRule>
  </conditionalFormatting>
  <conditionalFormatting sqref="X7">
    <cfRule type="cellIs" priority="6170" stopIfTrue="1" operator="between">
      <formula>1</formula>
      <formula>24</formula>
    </cfRule>
  </conditionalFormatting>
  <conditionalFormatting sqref="X7">
    <cfRule type="cellIs" priority="6169" stopIfTrue="1" operator="between">
      <formula>1</formula>
      <formula>24</formula>
    </cfRule>
  </conditionalFormatting>
  <conditionalFormatting sqref="X7">
    <cfRule type="cellIs" priority="6168" stopIfTrue="1" operator="between">
      <formula>1</formula>
      <formula>24</formula>
    </cfRule>
  </conditionalFormatting>
  <conditionalFormatting sqref="X7">
    <cfRule type="cellIs" priority="6167" stopIfTrue="1" operator="between">
      <formula>1</formula>
      <formula>24</formula>
    </cfRule>
  </conditionalFormatting>
  <conditionalFormatting sqref="X7">
    <cfRule type="cellIs" priority="6166" stopIfTrue="1" operator="between">
      <formula>1</formula>
      <formula>24</formula>
    </cfRule>
  </conditionalFormatting>
  <conditionalFormatting sqref="X7">
    <cfRule type="cellIs" priority="6165" stopIfTrue="1" operator="between">
      <formula>1</formula>
      <formula>24</formula>
    </cfRule>
  </conditionalFormatting>
  <conditionalFormatting sqref="X7">
    <cfRule type="cellIs" priority="6164" stopIfTrue="1" operator="between">
      <formula>1</formula>
      <formula>24</formula>
    </cfRule>
  </conditionalFormatting>
  <conditionalFormatting sqref="X7">
    <cfRule type="cellIs" priority="6163" stopIfTrue="1" operator="between">
      <formula>1</formula>
      <formula>24</formula>
    </cfRule>
  </conditionalFormatting>
  <conditionalFormatting sqref="X7">
    <cfRule type="cellIs" priority="6162" stopIfTrue="1" operator="between">
      <formula>1</formula>
      <formula>24</formula>
    </cfRule>
  </conditionalFormatting>
  <conditionalFormatting sqref="X7">
    <cfRule type="cellIs" priority="6161" stopIfTrue="1" operator="between">
      <formula>1</formula>
      <formula>24</formula>
    </cfRule>
  </conditionalFormatting>
  <conditionalFormatting sqref="X7">
    <cfRule type="cellIs" priority="6160" stopIfTrue="1" operator="between">
      <formula>1</formula>
      <formula>24</formula>
    </cfRule>
  </conditionalFormatting>
  <conditionalFormatting sqref="X7">
    <cfRule type="cellIs" priority="6159" stopIfTrue="1" operator="between">
      <formula>1</formula>
      <formula>24</formula>
    </cfRule>
  </conditionalFormatting>
  <conditionalFormatting sqref="X7">
    <cfRule type="cellIs" priority="6158" stopIfTrue="1" operator="between">
      <formula>1</formula>
      <formula>24</formula>
    </cfRule>
  </conditionalFormatting>
  <conditionalFormatting sqref="X7">
    <cfRule type="cellIs" priority="6157" stopIfTrue="1" operator="between">
      <formula>1</formula>
      <formula>24</formula>
    </cfRule>
  </conditionalFormatting>
  <conditionalFormatting sqref="X7">
    <cfRule type="cellIs" priority="6156" stopIfTrue="1" operator="between">
      <formula>1</formula>
      <formula>24</formula>
    </cfRule>
  </conditionalFormatting>
  <conditionalFormatting sqref="X7">
    <cfRule type="cellIs" priority="6155" stopIfTrue="1" operator="between">
      <formula>1</formula>
      <formula>24</formula>
    </cfRule>
  </conditionalFormatting>
  <conditionalFormatting sqref="X7">
    <cfRule type="cellIs" priority="6154" stopIfTrue="1" operator="between">
      <formula>1</formula>
      <formula>24</formula>
    </cfRule>
  </conditionalFormatting>
  <conditionalFormatting sqref="X7">
    <cfRule type="cellIs" priority="6153" stopIfTrue="1" operator="between">
      <formula>1</formula>
      <formula>24</formula>
    </cfRule>
  </conditionalFormatting>
  <conditionalFormatting sqref="X7">
    <cfRule type="cellIs" priority="6152" stopIfTrue="1" operator="between">
      <formula>1</formula>
      <formula>24</formula>
    </cfRule>
  </conditionalFormatting>
  <conditionalFormatting sqref="X7">
    <cfRule type="cellIs" priority="6151" stopIfTrue="1" operator="between">
      <formula>1</formula>
      <formula>24</formula>
    </cfRule>
  </conditionalFormatting>
  <conditionalFormatting sqref="X7">
    <cfRule type="cellIs" priority="6150" stopIfTrue="1" operator="between">
      <formula>1</formula>
      <formula>24</formula>
    </cfRule>
  </conditionalFormatting>
  <conditionalFormatting sqref="X7">
    <cfRule type="cellIs" priority="6149" stopIfTrue="1" operator="between">
      <formula>1</formula>
      <formula>24</formula>
    </cfRule>
  </conditionalFormatting>
  <conditionalFormatting sqref="X7">
    <cfRule type="cellIs" priority="6148" stopIfTrue="1" operator="between">
      <formula>1</formula>
      <formula>24</formula>
    </cfRule>
  </conditionalFormatting>
  <conditionalFormatting sqref="X7">
    <cfRule type="cellIs" priority="6147" stopIfTrue="1" operator="between">
      <formula>1</formula>
      <formula>24</formula>
    </cfRule>
  </conditionalFormatting>
  <conditionalFormatting sqref="X7">
    <cfRule type="cellIs" priority="6146" stopIfTrue="1" operator="between">
      <formula>1</formula>
      <formula>24</formula>
    </cfRule>
  </conditionalFormatting>
  <conditionalFormatting sqref="X7">
    <cfRule type="cellIs" priority="6145" stopIfTrue="1" operator="between">
      <formula>1</formula>
      <formula>24</formula>
    </cfRule>
  </conditionalFormatting>
  <conditionalFormatting sqref="X7">
    <cfRule type="cellIs" priority="6144" stopIfTrue="1" operator="between">
      <formula>1</formula>
      <formula>24</formula>
    </cfRule>
  </conditionalFormatting>
  <conditionalFormatting sqref="X7">
    <cfRule type="cellIs" priority="6143" stopIfTrue="1" operator="between">
      <formula>1</formula>
      <formula>24</formula>
    </cfRule>
  </conditionalFormatting>
  <conditionalFormatting sqref="X7">
    <cfRule type="cellIs" priority="6142" stopIfTrue="1" operator="between">
      <formula>1</formula>
      <formula>24</formula>
    </cfRule>
  </conditionalFormatting>
  <conditionalFormatting sqref="X7">
    <cfRule type="cellIs" priority="6141" stopIfTrue="1" operator="between">
      <formula>1</formula>
      <formula>24</formula>
    </cfRule>
  </conditionalFormatting>
  <conditionalFormatting sqref="X7">
    <cfRule type="cellIs" priority="6140" stopIfTrue="1" operator="between">
      <formula>1</formula>
      <formula>24</formula>
    </cfRule>
  </conditionalFormatting>
  <conditionalFormatting sqref="X7">
    <cfRule type="cellIs" priority="6139" stopIfTrue="1" operator="between">
      <formula>1</formula>
      <formula>24</formula>
    </cfRule>
  </conditionalFormatting>
  <conditionalFormatting sqref="X7">
    <cfRule type="cellIs" priority="6138" stopIfTrue="1" operator="between">
      <formula>1</formula>
      <formula>24</formula>
    </cfRule>
  </conditionalFormatting>
  <conditionalFormatting sqref="X7">
    <cfRule type="cellIs" priority="6137" stopIfTrue="1" operator="between">
      <formula>1</formula>
      <formula>24</formula>
    </cfRule>
  </conditionalFormatting>
  <conditionalFormatting sqref="X7">
    <cfRule type="cellIs" priority="6136" stopIfTrue="1" operator="between">
      <formula>1</formula>
      <formula>24</formula>
    </cfRule>
  </conditionalFormatting>
  <conditionalFormatting sqref="X7">
    <cfRule type="cellIs" priority="6134" stopIfTrue="1" operator="between">
      <formula>1</formula>
      <formula>24</formula>
    </cfRule>
  </conditionalFormatting>
  <conditionalFormatting sqref="X7">
    <cfRule type="cellIs" priority="6133" stopIfTrue="1" operator="between">
      <formula>1</formula>
      <formula>24</formula>
    </cfRule>
  </conditionalFormatting>
  <conditionalFormatting sqref="X7">
    <cfRule type="cellIs" priority="6132" stopIfTrue="1" operator="between">
      <formula>1</formula>
      <formula>24</formula>
    </cfRule>
  </conditionalFormatting>
  <conditionalFormatting sqref="X7">
    <cfRule type="cellIs" priority="6131" stopIfTrue="1" operator="between">
      <formula>1</formula>
      <formula>24</formula>
    </cfRule>
  </conditionalFormatting>
  <conditionalFormatting sqref="X7">
    <cfRule type="cellIs" priority="6130" stopIfTrue="1" operator="between">
      <formula>1</formula>
      <formula>24</formula>
    </cfRule>
  </conditionalFormatting>
  <conditionalFormatting sqref="X7">
    <cfRule type="cellIs" priority="6129" stopIfTrue="1" operator="between">
      <formula>1</formula>
      <formula>24</formula>
    </cfRule>
  </conditionalFormatting>
  <conditionalFormatting sqref="X7">
    <cfRule type="cellIs" priority="6128" stopIfTrue="1" operator="between">
      <formula>1</formula>
      <formula>24</formula>
    </cfRule>
  </conditionalFormatting>
  <conditionalFormatting sqref="X7">
    <cfRule type="cellIs" priority="6127" stopIfTrue="1" operator="between">
      <formula>1</formula>
      <formula>24</formula>
    </cfRule>
  </conditionalFormatting>
  <conditionalFormatting sqref="X7">
    <cfRule type="cellIs" priority="6126" stopIfTrue="1" operator="between">
      <formula>1</formula>
      <formula>24</formula>
    </cfRule>
  </conditionalFormatting>
  <conditionalFormatting sqref="X7">
    <cfRule type="cellIs" priority="6125" stopIfTrue="1" operator="between">
      <formula>1</formula>
      <formula>24</formula>
    </cfRule>
  </conditionalFormatting>
  <conditionalFormatting sqref="X7">
    <cfRule type="cellIs" priority="6124" stopIfTrue="1" operator="between">
      <formula>1</formula>
      <formula>24</formula>
    </cfRule>
  </conditionalFormatting>
  <conditionalFormatting sqref="X7">
    <cfRule type="cellIs" priority="6123" stopIfTrue="1" operator="between">
      <formula>1</formula>
      <formula>24</formula>
    </cfRule>
  </conditionalFormatting>
  <conditionalFormatting sqref="X7">
    <cfRule type="cellIs" priority="6122" stopIfTrue="1" operator="between">
      <formula>1</formula>
      <formula>24</formula>
    </cfRule>
  </conditionalFormatting>
  <conditionalFormatting sqref="X7">
    <cfRule type="cellIs" priority="6121" stopIfTrue="1" operator="between">
      <formula>1</formula>
      <formula>24</formula>
    </cfRule>
  </conditionalFormatting>
  <conditionalFormatting sqref="X7">
    <cfRule type="cellIs" priority="6120" stopIfTrue="1" operator="between">
      <formula>1</formula>
      <formula>24</formula>
    </cfRule>
  </conditionalFormatting>
  <conditionalFormatting sqref="X7">
    <cfRule type="cellIs" priority="6119" stopIfTrue="1" operator="between">
      <formula>1</formula>
      <formula>24</formula>
    </cfRule>
  </conditionalFormatting>
  <conditionalFormatting sqref="X7">
    <cfRule type="cellIs" priority="6118" stopIfTrue="1" operator="between">
      <formula>1</formula>
      <formula>24</formula>
    </cfRule>
  </conditionalFormatting>
  <conditionalFormatting sqref="X7">
    <cfRule type="cellIs" priority="6117" stopIfTrue="1" operator="between">
      <formula>1</formula>
      <formula>24</formula>
    </cfRule>
  </conditionalFormatting>
  <conditionalFormatting sqref="X7">
    <cfRule type="cellIs" priority="6116" stopIfTrue="1" operator="between">
      <formula>1</formula>
      <formula>24</formula>
    </cfRule>
  </conditionalFormatting>
  <conditionalFormatting sqref="X7">
    <cfRule type="cellIs" priority="6115" stopIfTrue="1" operator="between">
      <formula>1</formula>
      <formula>24</formula>
    </cfRule>
  </conditionalFormatting>
  <conditionalFormatting sqref="X7">
    <cfRule type="cellIs" priority="6114" stopIfTrue="1" operator="between">
      <formula>1</formula>
      <formula>24</formula>
    </cfRule>
  </conditionalFormatting>
  <conditionalFormatting sqref="X7">
    <cfRule type="cellIs" priority="6113" stopIfTrue="1" operator="between">
      <formula>1</formula>
      <formula>24</formula>
    </cfRule>
  </conditionalFormatting>
  <conditionalFormatting sqref="X7">
    <cfRule type="cellIs" priority="6112" stopIfTrue="1" operator="between">
      <formula>1</formula>
      <formula>24</formula>
    </cfRule>
  </conditionalFormatting>
  <conditionalFormatting sqref="X7">
    <cfRule type="cellIs" priority="6111" stopIfTrue="1" operator="between">
      <formula>1</formula>
      <formula>24</formula>
    </cfRule>
  </conditionalFormatting>
  <conditionalFormatting sqref="X7">
    <cfRule type="cellIs" priority="6110" stopIfTrue="1" operator="between">
      <formula>1</formula>
      <formula>24</formula>
    </cfRule>
  </conditionalFormatting>
  <conditionalFormatting sqref="X7">
    <cfRule type="cellIs" priority="6109" stopIfTrue="1" operator="between">
      <formula>1</formula>
      <formula>24</formula>
    </cfRule>
  </conditionalFormatting>
  <conditionalFormatting sqref="X7">
    <cfRule type="cellIs" priority="6108" stopIfTrue="1" operator="between">
      <formula>1</formula>
      <formula>24</formula>
    </cfRule>
  </conditionalFormatting>
  <conditionalFormatting sqref="X7">
    <cfRule type="cellIs" priority="6107" stopIfTrue="1" operator="between">
      <formula>1</formula>
      <formula>24</formula>
    </cfRule>
  </conditionalFormatting>
  <conditionalFormatting sqref="X7">
    <cfRule type="cellIs" priority="6106" stopIfTrue="1" operator="between">
      <formula>1</formula>
      <formula>24</formula>
    </cfRule>
  </conditionalFormatting>
  <conditionalFormatting sqref="X7">
    <cfRule type="cellIs" priority="6105" stopIfTrue="1" operator="between">
      <formula>1</formula>
      <formula>24</formula>
    </cfRule>
  </conditionalFormatting>
  <conditionalFormatting sqref="X7">
    <cfRule type="cellIs" priority="6104" stopIfTrue="1" operator="between">
      <formula>1</formula>
      <formula>24</formula>
    </cfRule>
  </conditionalFormatting>
  <conditionalFormatting sqref="X7">
    <cfRule type="cellIs" priority="6103" stopIfTrue="1" operator="between">
      <formula>1</formula>
      <formula>24</formula>
    </cfRule>
  </conditionalFormatting>
  <conditionalFormatting sqref="X7">
    <cfRule type="cellIs" priority="6102" stopIfTrue="1" operator="between">
      <formula>1</formula>
      <formula>24</formula>
    </cfRule>
  </conditionalFormatting>
  <conditionalFormatting sqref="X7">
    <cfRule type="cellIs" priority="6101" stopIfTrue="1" operator="between">
      <formula>1</formula>
      <formula>24</formula>
    </cfRule>
  </conditionalFormatting>
  <conditionalFormatting sqref="X7">
    <cfRule type="cellIs" priority="6100" stopIfTrue="1" operator="between">
      <formula>1</formula>
      <formula>24</formula>
    </cfRule>
  </conditionalFormatting>
  <conditionalFormatting sqref="X7">
    <cfRule type="cellIs" priority="6099" stopIfTrue="1" operator="between">
      <formula>1</formula>
      <formula>24</formula>
    </cfRule>
  </conditionalFormatting>
  <conditionalFormatting sqref="X7">
    <cfRule type="cellIs" priority="6098" stopIfTrue="1" operator="between">
      <formula>1</formula>
      <formula>24</formula>
    </cfRule>
  </conditionalFormatting>
  <conditionalFormatting sqref="X7">
    <cfRule type="cellIs" priority="6097" stopIfTrue="1" operator="between">
      <formula>1</formula>
      <formula>24</formula>
    </cfRule>
  </conditionalFormatting>
  <conditionalFormatting sqref="X7">
    <cfRule type="cellIs" priority="6096" stopIfTrue="1" operator="between">
      <formula>1</formula>
      <formula>24</formula>
    </cfRule>
  </conditionalFormatting>
  <conditionalFormatting sqref="X7">
    <cfRule type="cellIs" priority="6095" stopIfTrue="1" operator="between">
      <formula>1</formula>
      <formula>24</formula>
    </cfRule>
  </conditionalFormatting>
  <conditionalFormatting sqref="X7">
    <cfRule type="cellIs" priority="6094" stopIfTrue="1" operator="between">
      <formula>1</formula>
      <formula>24</formula>
    </cfRule>
  </conditionalFormatting>
  <conditionalFormatting sqref="X7">
    <cfRule type="cellIs" priority="6093" stopIfTrue="1" operator="between">
      <formula>1</formula>
      <formula>24</formula>
    </cfRule>
  </conditionalFormatting>
  <conditionalFormatting sqref="X7">
    <cfRule type="cellIs" priority="6092" stopIfTrue="1" operator="between">
      <formula>1</formula>
      <formula>24</formula>
    </cfRule>
  </conditionalFormatting>
  <conditionalFormatting sqref="X7">
    <cfRule type="cellIs" priority="6091" stopIfTrue="1" operator="between">
      <formula>1</formula>
      <formula>24</formula>
    </cfRule>
  </conditionalFormatting>
  <conditionalFormatting sqref="X7">
    <cfRule type="cellIs" priority="6090" stopIfTrue="1" operator="between">
      <formula>1</formula>
      <formula>24</formula>
    </cfRule>
  </conditionalFormatting>
  <conditionalFormatting sqref="X7">
    <cfRule type="cellIs" priority="6089" stopIfTrue="1" operator="between">
      <formula>1</formula>
      <formula>24</formula>
    </cfRule>
  </conditionalFormatting>
  <conditionalFormatting sqref="X7">
    <cfRule type="cellIs" priority="6088" stopIfTrue="1" operator="between">
      <formula>1</formula>
      <formula>24</formula>
    </cfRule>
  </conditionalFormatting>
  <conditionalFormatting sqref="X7">
    <cfRule type="cellIs" priority="6087" stopIfTrue="1" operator="between">
      <formula>1</formula>
      <formula>24</formula>
    </cfRule>
  </conditionalFormatting>
  <conditionalFormatting sqref="X7">
    <cfRule type="cellIs" priority="6086" stopIfTrue="1" operator="between">
      <formula>1</formula>
      <formula>24</formula>
    </cfRule>
  </conditionalFormatting>
  <conditionalFormatting sqref="X7">
    <cfRule type="cellIs" priority="6085" stopIfTrue="1" operator="between">
      <formula>1</formula>
      <formula>24</formula>
    </cfRule>
  </conditionalFormatting>
  <conditionalFormatting sqref="X7">
    <cfRule type="cellIs" priority="6084" stopIfTrue="1" operator="between">
      <formula>1</formula>
      <formula>24</formula>
    </cfRule>
  </conditionalFormatting>
  <conditionalFormatting sqref="X7">
    <cfRule type="cellIs" priority="6083" stopIfTrue="1" operator="between">
      <formula>1</formula>
      <formula>24</formula>
    </cfRule>
  </conditionalFormatting>
  <conditionalFormatting sqref="X7">
    <cfRule type="cellIs" priority="6082" stopIfTrue="1" operator="between">
      <formula>1</formula>
      <formula>24</formula>
    </cfRule>
  </conditionalFormatting>
  <conditionalFormatting sqref="X7">
    <cfRule type="cellIs" priority="6081" stopIfTrue="1" operator="between">
      <formula>1</formula>
      <formula>24</formula>
    </cfRule>
  </conditionalFormatting>
  <conditionalFormatting sqref="X7">
    <cfRule type="cellIs" priority="6080" stopIfTrue="1" operator="between">
      <formula>1</formula>
      <formula>24</formula>
    </cfRule>
  </conditionalFormatting>
  <conditionalFormatting sqref="X7">
    <cfRule type="cellIs" priority="6079" stopIfTrue="1" operator="between">
      <formula>1</formula>
      <formula>24</formula>
    </cfRule>
  </conditionalFormatting>
  <conditionalFormatting sqref="X7">
    <cfRule type="cellIs" priority="6078" stopIfTrue="1" operator="between">
      <formula>1</formula>
      <formula>24</formula>
    </cfRule>
  </conditionalFormatting>
  <conditionalFormatting sqref="X7">
    <cfRule type="cellIs" priority="6077" stopIfTrue="1" operator="between">
      <formula>1</formula>
      <formula>24</formula>
    </cfRule>
  </conditionalFormatting>
  <conditionalFormatting sqref="X7">
    <cfRule type="cellIs" priority="6076" stopIfTrue="1" operator="between">
      <formula>1</formula>
      <formula>24</formula>
    </cfRule>
  </conditionalFormatting>
  <conditionalFormatting sqref="X7">
    <cfRule type="cellIs" priority="6075" stopIfTrue="1" operator="between">
      <formula>1</formula>
      <formula>24</formula>
    </cfRule>
  </conditionalFormatting>
  <conditionalFormatting sqref="X7">
    <cfRule type="cellIs" priority="6074" stopIfTrue="1" operator="between">
      <formula>1</formula>
      <formula>24</formula>
    </cfRule>
  </conditionalFormatting>
  <conditionalFormatting sqref="X7">
    <cfRule type="cellIs" priority="6073" stopIfTrue="1" operator="between">
      <formula>1</formula>
      <formula>24</formula>
    </cfRule>
  </conditionalFormatting>
  <conditionalFormatting sqref="X7">
    <cfRule type="cellIs" priority="6072" stopIfTrue="1" operator="between">
      <formula>1</formula>
      <formula>24</formula>
    </cfRule>
  </conditionalFormatting>
  <conditionalFormatting sqref="X7">
    <cfRule type="cellIs" priority="6071" stopIfTrue="1" operator="between">
      <formula>1</formula>
      <formula>24</formula>
    </cfRule>
  </conditionalFormatting>
  <conditionalFormatting sqref="X7">
    <cfRule type="cellIs" priority="6070" stopIfTrue="1" operator="between">
      <formula>1</formula>
      <formula>24</formula>
    </cfRule>
  </conditionalFormatting>
  <conditionalFormatting sqref="X7">
    <cfRule type="cellIs" priority="6069" stopIfTrue="1" operator="between">
      <formula>1</formula>
      <formula>24</formula>
    </cfRule>
  </conditionalFormatting>
  <conditionalFormatting sqref="X7">
    <cfRule type="cellIs" priority="6068" stopIfTrue="1" operator="between">
      <formula>1</formula>
      <formula>24</formula>
    </cfRule>
  </conditionalFormatting>
  <conditionalFormatting sqref="X7">
    <cfRule type="cellIs" priority="6067" stopIfTrue="1" operator="between">
      <formula>1</formula>
      <formula>24</formula>
    </cfRule>
  </conditionalFormatting>
  <conditionalFormatting sqref="X7">
    <cfRule type="cellIs" priority="6066" stopIfTrue="1" operator="between">
      <formula>1</formula>
      <formula>24</formula>
    </cfRule>
  </conditionalFormatting>
  <conditionalFormatting sqref="X7">
    <cfRule type="cellIs" priority="6065" stopIfTrue="1" operator="between">
      <formula>1</formula>
      <formula>24</formula>
    </cfRule>
  </conditionalFormatting>
  <conditionalFormatting sqref="X7">
    <cfRule type="cellIs" priority="6064" stopIfTrue="1" operator="between">
      <formula>1</formula>
      <formula>24</formula>
    </cfRule>
  </conditionalFormatting>
  <conditionalFormatting sqref="X7">
    <cfRule type="cellIs" priority="6063" stopIfTrue="1" operator="between">
      <formula>1</formula>
      <formula>24</formula>
    </cfRule>
  </conditionalFormatting>
  <conditionalFormatting sqref="X7">
    <cfRule type="cellIs" priority="6062" stopIfTrue="1" operator="between">
      <formula>1</formula>
      <formula>24</formula>
    </cfRule>
  </conditionalFormatting>
  <conditionalFormatting sqref="X7">
    <cfRule type="cellIs" priority="6061" stopIfTrue="1" operator="between">
      <formula>1</formula>
      <formula>24</formula>
    </cfRule>
  </conditionalFormatting>
  <conditionalFormatting sqref="X7">
    <cfRule type="cellIs" priority="6060" stopIfTrue="1" operator="between">
      <formula>1</formula>
      <formula>24</formula>
    </cfRule>
  </conditionalFormatting>
  <conditionalFormatting sqref="X7">
    <cfRule type="cellIs" priority="6059" stopIfTrue="1" operator="between">
      <formula>1</formula>
      <formula>24</formula>
    </cfRule>
  </conditionalFormatting>
  <conditionalFormatting sqref="X7">
    <cfRule type="cellIs" priority="6058" stopIfTrue="1" operator="between">
      <formula>1</formula>
      <formula>24</formula>
    </cfRule>
  </conditionalFormatting>
  <conditionalFormatting sqref="X7">
    <cfRule type="cellIs" priority="6057" stopIfTrue="1" operator="between">
      <formula>1</formula>
      <formula>24</formula>
    </cfRule>
  </conditionalFormatting>
  <conditionalFormatting sqref="X7">
    <cfRule type="cellIs" priority="6056" stopIfTrue="1" operator="between">
      <formula>1</formula>
      <formula>24</formula>
    </cfRule>
  </conditionalFormatting>
  <conditionalFormatting sqref="X7">
    <cfRule type="cellIs" priority="6055" stopIfTrue="1" operator="between">
      <formula>1</formula>
      <formula>24</formula>
    </cfRule>
  </conditionalFormatting>
  <conditionalFormatting sqref="X7">
    <cfRule type="cellIs" priority="6054" stopIfTrue="1" operator="between">
      <formula>1</formula>
      <formula>24</formula>
    </cfRule>
  </conditionalFormatting>
  <conditionalFormatting sqref="X7">
    <cfRule type="cellIs" priority="6053" stopIfTrue="1" operator="between">
      <formula>1</formula>
      <formula>24</formula>
    </cfRule>
  </conditionalFormatting>
  <conditionalFormatting sqref="X7">
    <cfRule type="cellIs" priority="6052" stopIfTrue="1" operator="between">
      <formula>1</formula>
      <formula>24</formula>
    </cfRule>
  </conditionalFormatting>
  <conditionalFormatting sqref="X7">
    <cfRule type="cellIs" priority="6051" stopIfTrue="1" operator="between">
      <formula>1</formula>
      <formula>24</formula>
    </cfRule>
  </conditionalFormatting>
  <conditionalFormatting sqref="X7">
    <cfRule type="cellIs" priority="6050" stopIfTrue="1" operator="between">
      <formula>1</formula>
      <formula>24</formula>
    </cfRule>
  </conditionalFormatting>
  <conditionalFormatting sqref="X7">
    <cfRule type="cellIs" priority="6049" stopIfTrue="1" operator="between">
      <formula>1</formula>
      <formula>24</formula>
    </cfRule>
  </conditionalFormatting>
  <conditionalFormatting sqref="X7">
    <cfRule type="cellIs" priority="6048" stopIfTrue="1" operator="between">
      <formula>1</formula>
      <formula>24</formula>
    </cfRule>
  </conditionalFormatting>
  <conditionalFormatting sqref="X7">
    <cfRule type="cellIs" priority="6047" stopIfTrue="1" operator="between">
      <formula>1</formula>
      <formula>24</formula>
    </cfRule>
  </conditionalFormatting>
  <conditionalFormatting sqref="X7">
    <cfRule type="cellIs" priority="6046" stopIfTrue="1" operator="between">
      <formula>1</formula>
      <formula>24</formula>
    </cfRule>
  </conditionalFormatting>
  <conditionalFormatting sqref="X7">
    <cfRule type="cellIs" priority="6045" stopIfTrue="1" operator="between">
      <formula>1</formula>
      <formula>24</formula>
    </cfRule>
  </conditionalFormatting>
  <conditionalFormatting sqref="X7">
    <cfRule type="cellIs" priority="6044" stopIfTrue="1" operator="between">
      <formula>1</formula>
      <formula>24</formula>
    </cfRule>
  </conditionalFormatting>
  <conditionalFormatting sqref="X7">
    <cfRule type="cellIs" priority="6043" stopIfTrue="1" operator="between">
      <formula>1</formula>
      <formula>24</formula>
    </cfRule>
  </conditionalFormatting>
  <conditionalFormatting sqref="X7">
    <cfRule type="cellIs" priority="6042" stopIfTrue="1" operator="between">
      <formula>1</formula>
      <formula>24</formula>
    </cfRule>
  </conditionalFormatting>
  <conditionalFormatting sqref="X7">
    <cfRule type="cellIs" priority="6041" stopIfTrue="1" operator="between">
      <formula>1</formula>
      <formula>24</formula>
    </cfRule>
  </conditionalFormatting>
  <conditionalFormatting sqref="X7">
    <cfRule type="cellIs" priority="6040" stopIfTrue="1" operator="between">
      <formula>1</formula>
      <formula>24</formula>
    </cfRule>
  </conditionalFormatting>
  <conditionalFormatting sqref="X7">
    <cfRule type="cellIs" priority="6039" stopIfTrue="1" operator="between">
      <formula>1</formula>
      <formula>24</formula>
    </cfRule>
  </conditionalFormatting>
  <conditionalFormatting sqref="X7">
    <cfRule type="cellIs" priority="6038" stopIfTrue="1" operator="between">
      <formula>1</formula>
      <formula>24</formula>
    </cfRule>
  </conditionalFormatting>
  <conditionalFormatting sqref="X7">
    <cfRule type="cellIs" priority="6037" stopIfTrue="1" operator="between">
      <formula>1</formula>
      <formula>24</formula>
    </cfRule>
  </conditionalFormatting>
  <conditionalFormatting sqref="X7">
    <cfRule type="cellIs" priority="6036" stopIfTrue="1" operator="between">
      <formula>1</formula>
      <formula>24</formula>
    </cfRule>
  </conditionalFormatting>
  <conditionalFormatting sqref="X7">
    <cfRule type="cellIs" priority="6035" stopIfTrue="1" operator="between">
      <formula>1</formula>
      <formula>24</formula>
    </cfRule>
  </conditionalFormatting>
  <conditionalFormatting sqref="X7">
    <cfRule type="cellIs" priority="6034" stopIfTrue="1" operator="between">
      <formula>1</formula>
      <formula>24</formula>
    </cfRule>
  </conditionalFormatting>
  <conditionalFormatting sqref="X7">
    <cfRule type="cellIs" priority="6033" stopIfTrue="1" operator="between">
      <formula>1</formula>
      <formula>24</formula>
    </cfRule>
  </conditionalFormatting>
  <conditionalFormatting sqref="X7">
    <cfRule type="cellIs" priority="6032" stopIfTrue="1" operator="between">
      <formula>1</formula>
      <formula>24</formula>
    </cfRule>
  </conditionalFormatting>
  <conditionalFormatting sqref="X7">
    <cfRule type="cellIs" priority="6031" stopIfTrue="1" operator="between">
      <formula>1</formula>
      <formula>24</formula>
    </cfRule>
  </conditionalFormatting>
  <conditionalFormatting sqref="X7">
    <cfRule type="cellIs" priority="6030" stopIfTrue="1" operator="between">
      <formula>1</formula>
      <formula>24</formula>
    </cfRule>
  </conditionalFormatting>
  <conditionalFormatting sqref="X7">
    <cfRule type="cellIs" priority="6029" stopIfTrue="1" operator="between">
      <formula>1</formula>
      <formula>24</formula>
    </cfRule>
  </conditionalFormatting>
  <conditionalFormatting sqref="X7">
    <cfRule type="cellIs" priority="6028" stopIfTrue="1" operator="between">
      <formula>1</formula>
      <formula>24</formula>
    </cfRule>
  </conditionalFormatting>
  <conditionalFormatting sqref="X7">
    <cfRule type="cellIs" priority="6027" stopIfTrue="1" operator="between">
      <formula>1</formula>
      <formula>24</formula>
    </cfRule>
  </conditionalFormatting>
  <conditionalFormatting sqref="X7">
    <cfRule type="cellIs" priority="6026" stopIfTrue="1" operator="between">
      <formula>1</formula>
      <formula>24</formula>
    </cfRule>
  </conditionalFormatting>
  <conditionalFormatting sqref="X7">
    <cfRule type="cellIs" priority="6025" stopIfTrue="1" operator="between">
      <formula>1</formula>
      <formula>24</formula>
    </cfRule>
  </conditionalFormatting>
  <conditionalFormatting sqref="X7">
    <cfRule type="cellIs" priority="6024" stopIfTrue="1" operator="between">
      <formula>1</formula>
      <formula>24</formula>
    </cfRule>
  </conditionalFormatting>
  <conditionalFormatting sqref="X7">
    <cfRule type="cellIs" priority="6023" stopIfTrue="1" operator="between">
      <formula>1</formula>
      <formula>24</formula>
    </cfRule>
  </conditionalFormatting>
  <conditionalFormatting sqref="X7">
    <cfRule type="cellIs" priority="6022" stopIfTrue="1" operator="between">
      <formula>1</formula>
      <formula>24</formula>
    </cfRule>
  </conditionalFormatting>
  <conditionalFormatting sqref="X7">
    <cfRule type="cellIs" priority="6021" stopIfTrue="1" operator="between">
      <formula>1</formula>
      <formula>24</formula>
    </cfRule>
  </conditionalFormatting>
  <conditionalFormatting sqref="X7">
    <cfRule type="cellIs" priority="6020" stopIfTrue="1" operator="between">
      <formula>1</formula>
      <formula>24</formula>
    </cfRule>
  </conditionalFormatting>
  <conditionalFormatting sqref="X7">
    <cfRule type="cellIs" priority="6019" stopIfTrue="1" operator="between">
      <formula>1</formula>
      <formula>24</formula>
    </cfRule>
  </conditionalFormatting>
  <conditionalFormatting sqref="X7">
    <cfRule type="cellIs" priority="6018" stopIfTrue="1" operator="between">
      <formula>1</formula>
      <formula>24</formula>
    </cfRule>
  </conditionalFormatting>
  <conditionalFormatting sqref="X7">
    <cfRule type="cellIs" priority="6017" stopIfTrue="1" operator="between">
      <formula>1</formula>
      <formula>24</formula>
    </cfRule>
  </conditionalFormatting>
  <conditionalFormatting sqref="X7">
    <cfRule type="cellIs" priority="6016" stopIfTrue="1" operator="between">
      <formula>1</formula>
      <formula>24</formula>
    </cfRule>
  </conditionalFormatting>
  <conditionalFormatting sqref="X7">
    <cfRule type="cellIs" priority="6015" stopIfTrue="1" operator="between">
      <formula>1</formula>
      <formula>24</formula>
    </cfRule>
  </conditionalFormatting>
  <conditionalFormatting sqref="X7">
    <cfRule type="cellIs" priority="6014" stopIfTrue="1" operator="between">
      <formula>1</formula>
      <formula>24</formula>
    </cfRule>
  </conditionalFormatting>
  <conditionalFormatting sqref="X7">
    <cfRule type="cellIs" priority="6013" stopIfTrue="1" operator="between">
      <formula>1</formula>
      <formula>24</formula>
    </cfRule>
  </conditionalFormatting>
  <conditionalFormatting sqref="X7">
    <cfRule type="cellIs" priority="6012" stopIfTrue="1" operator="between">
      <formula>1</formula>
      <formula>24</formula>
    </cfRule>
  </conditionalFormatting>
  <conditionalFormatting sqref="X7">
    <cfRule type="cellIs" priority="6011" stopIfTrue="1" operator="between">
      <formula>1</formula>
      <formula>24</formula>
    </cfRule>
  </conditionalFormatting>
  <conditionalFormatting sqref="X7">
    <cfRule type="cellIs" priority="6010" stopIfTrue="1" operator="between">
      <formula>1</formula>
      <formula>24</formula>
    </cfRule>
  </conditionalFormatting>
  <conditionalFormatting sqref="X7">
    <cfRule type="cellIs" priority="6009" stopIfTrue="1" operator="between">
      <formula>1</formula>
      <formula>24</formula>
    </cfRule>
  </conditionalFormatting>
  <conditionalFormatting sqref="X7">
    <cfRule type="cellIs" priority="6008" stopIfTrue="1" operator="between">
      <formula>1</formula>
      <formula>24</formula>
    </cfRule>
  </conditionalFormatting>
  <conditionalFormatting sqref="X7">
    <cfRule type="cellIs" priority="6007" stopIfTrue="1" operator="between">
      <formula>1</formula>
      <formula>24</formula>
    </cfRule>
  </conditionalFormatting>
  <conditionalFormatting sqref="X7">
    <cfRule type="cellIs" priority="6006" stopIfTrue="1" operator="between">
      <formula>1</formula>
      <formula>24</formula>
    </cfRule>
  </conditionalFormatting>
  <conditionalFormatting sqref="X7">
    <cfRule type="cellIs" priority="6005" stopIfTrue="1" operator="between">
      <formula>1</formula>
      <formula>24</formula>
    </cfRule>
  </conditionalFormatting>
  <conditionalFormatting sqref="X7">
    <cfRule type="cellIs" priority="6004" stopIfTrue="1" operator="between">
      <formula>1</formula>
      <formula>24</formula>
    </cfRule>
  </conditionalFormatting>
  <conditionalFormatting sqref="X7">
    <cfRule type="cellIs" priority="6003" stopIfTrue="1" operator="between">
      <formula>1</formula>
      <formula>24</formula>
    </cfRule>
  </conditionalFormatting>
  <conditionalFormatting sqref="X7">
    <cfRule type="cellIs" priority="6002" stopIfTrue="1" operator="between">
      <formula>1</formula>
      <formula>24</formula>
    </cfRule>
  </conditionalFormatting>
  <conditionalFormatting sqref="X7">
    <cfRule type="cellIs" priority="6001" stopIfTrue="1" operator="between">
      <formula>1</formula>
      <formula>24</formula>
    </cfRule>
  </conditionalFormatting>
  <conditionalFormatting sqref="X7">
    <cfRule type="cellIs" priority="6000" stopIfTrue="1" operator="between">
      <formula>1</formula>
      <formula>24</formula>
    </cfRule>
  </conditionalFormatting>
  <conditionalFormatting sqref="X7">
    <cfRule type="cellIs" priority="5999" stopIfTrue="1" operator="between">
      <formula>1</formula>
      <formula>24</formula>
    </cfRule>
  </conditionalFormatting>
  <conditionalFormatting sqref="AB6">
    <cfRule type="cellIs" priority="5998" stopIfTrue="1" operator="between">
      <formula>1</formula>
      <formula>24</formula>
    </cfRule>
  </conditionalFormatting>
  <conditionalFormatting sqref="AA6">
    <cfRule type="cellIs" priority="5997" stopIfTrue="1" operator="between">
      <formula>1</formula>
      <formula>24</formula>
    </cfRule>
  </conditionalFormatting>
  <conditionalFormatting sqref="AB6">
    <cfRule type="cellIs" priority="5996" stopIfTrue="1" operator="between">
      <formula>1</formula>
      <formula>24</formula>
    </cfRule>
  </conditionalFormatting>
  <conditionalFormatting sqref="AD6">
    <cfRule type="cellIs" priority="5995" stopIfTrue="1" operator="between">
      <formula>1</formula>
      <formula>24</formula>
    </cfRule>
  </conditionalFormatting>
  <conditionalFormatting sqref="AD6">
    <cfRule type="cellIs" priority="5994" stopIfTrue="1" operator="between">
      <formula>1</formula>
      <formula>24</formula>
    </cfRule>
  </conditionalFormatting>
  <conditionalFormatting sqref="AA7:AE7">
    <cfRule type="cellIs" priority="5993" stopIfTrue="1" operator="between">
      <formula>1</formula>
      <formula>24</formula>
    </cfRule>
  </conditionalFormatting>
  <conditionalFormatting sqref="AE7 AB7">
    <cfRule type="cellIs" priority="5992" stopIfTrue="1" operator="between">
      <formula>1</formula>
      <formula>24</formula>
    </cfRule>
  </conditionalFormatting>
  <conditionalFormatting sqref="AC7">
    <cfRule type="cellIs" priority="5991" stopIfTrue="1" operator="between">
      <formula>1</formula>
      <formula>24</formula>
    </cfRule>
  </conditionalFormatting>
  <conditionalFormatting sqref="AD7">
    <cfRule type="cellIs" priority="5990" stopIfTrue="1" operator="between">
      <formula>1</formula>
      <formula>24</formula>
    </cfRule>
  </conditionalFormatting>
  <conditionalFormatting sqref="AD7">
    <cfRule type="cellIs" priority="5989" stopIfTrue="1" operator="between">
      <formula>1</formula>
      <formula>24</formula>
    </cfRule>
  </conditionalFormatting>
  <conditionalFormatting sqref="AE7">
    <cfRule type="cellIs" priority="5988" stopIfTrue="1" operator="between">
      <formula>1</formula>
      <formula>24</formula>
    </cfRule>
  </conditionalFormatting>
  <conditionalFormatting sqref="AB7">
    <cfRule type="cellIs" priority="5987" stopIfTrue="1" operator="between">
      <formula>1</formula>
      <formula>24</formula>
    </cfRule>
  </conditionalFormatting>
  <conditionalFormatting sqref="AB7">
    <cfRule type="cellIs" priority="5986" stopIfTrue="1" operator="between">
      <formula>1</formula>
      <formula>24</formula>
    </cfRule>
  </conditionalFormatting>
  <conditionalFormatting sqref="AB7">
    <cfRule type="cellIs" priority="5985" stopIfTrue="1" operator="between">
      <formula>1</formula>
      <formula>24</formula>
    </cfRule>
  </conditionalFormatting>
  <conditionalFormatting sqref="AB7">
    <cfRule type="cellIs" priority="5984" stopIfTrue="1" operator="between">
      <formula>1</formula>
      <formula>24</formula>
    </cfRule>
  </conditionalFormatting>
  <conditionalFormatting sqref="AB7">
    <cfRule type="cellIs" priority="5983" stopIfTrue="1" operator="between">
      <formula>1</formula>
      <formula>24</formula>
    </cfRule>
  </conditionalFormatting>
  <conditionalFormatting sqref="AB7">
    <cfRule type="cellIs" priority="5982" stopIfTrue="1" operator="between">
      <formula>1</formula>
      <formula>24</formula>
    </cfRule>
  </conditionalFormatting>
  <conditionalFormatting sqref="AB7">
    <cfRule type="cellIs" priority="5981" stopIfTrue="1" operator="between">
      <formula>1</formula>
      <formula>24</formula>
    </cfRule>
  </conditionalFormatting>
  <conditionalFormatting sqref="AB7">
    <cfRule type="cellIs" priority="5980" stopIfTrue="1" operator="between">
      <formula>1</formula>
      <formula>24</formula>
    </cfRule>
  </conditionalFormatting>
  <conditionalFormatting sqref="AB7">
    <cfRule type="cellIs" priority="5979" stopIfTrue="1" operator="between">
      <formula>1</formula>
      <formula>24</formula>
    </cfRule>
  </conditionalFormatting>
  <conditionalFormatting sqref="AB7">
    <cfRule type="cellIs" priority="5978" stopIfTrue="1" operator="between">
      <formula>1</formula>
      <formula>24</formula>
    </cfRule>
  </conditionalFormatting>
  <conditionalFormatting sqref="AB7">
    <cfRule type="cellIs" priority="5977" stopIfTrue="1" operator="between">
      <formula>1</formula>
      <formula>24</formula>
    </cfRule>
  </conditionalFormatting>
  <conditionalFormatting sqref="AB7">
    <cfRule type="cellIs" priority="5976" stopIfTrue="1" operator="between">
      <formula>1</formula>
      <formula>24</formula>
    </cfRule>
  </conditionalFormatting>
  <conditionalFormatting sqref="AB7">
    <cfRule type="cellIs" priority="5975" stopIfTrue="1" operator="between">
      <formula>1</formula>
      <formula>24</formula>
    </cfRule>
  </conditionalFormatting>
  <conditionalFormatting sqref="AB7">
    <cfRule type="cellIs" priority="5974" stopIfTrue="1" operator="between">
      <formula>1</formula>
      <formula>24</formula>
    </cfRule>
  </conditionalFormatting>
  <conditionalFormatting sqref="AB7">
    <cfRule type="cellIs" priority="5973" stopIfTrue="1" operator="between">
      <formula>1</formula>
      <formula>24</formula>
    </cfRule>
  </conditionalFormatting>
  <conditionalFormatting sqref="AB7">
    <cfRule type="cellIs" priority="5972" stopIfTrue="1" operator="between">
      <formula>1</formula>
      <formula>24</formula>
    </cfRule>
  </conditionalFormatting>
  <conditionalFormatting sqref="AB7">
    <cfRule type="cellIs" priority="5971" stopIfTrue="1" operator="between">
      <formula>1</formula>
      <formula>24</formula>
    </cfRule>
  </conditionalFormatting>
  <conditionalFormatting sqref="AB7">
    <cfRule type="cellIs" priority="5970" stopIfTrue="1" operator="between">
      <formula>1</formula>
      <formula>24</formula>
    </cfRule>
  </conditionalFormatting>
  <conditionalFormatting sqref="AB7">
    <cfRule type="cellIs" priority="5969" stopIfTrue="1" operator="between">
      <formula>1</formula>
      <formula>24</formula>
    </cfRule>
  </conditionalFormatting>
  <conditionalFormatting sqref="AB7">
    <cfRule type="cellIs" priority="5968" stopIfTrue="1" operator="between">
      <formula>1</formula>
      <formula>24</formula>
    </cfRule>
  </conditionalFormatting>
  <conditionalFormatting sqref="AB7">
    <cfRule type="cellIs" priority="5967" stopIfTrue="1" operator="between">
      <formula>1</formula>
      <formula>24</formula>
    </cfRule>
  </conditionalFormatting>
  <conditionalFormatting sqref="AB7">
    <cfRule type="cellIs" priority="5966" stopIfTrue="1" operator="between">
      <formula>1</formula>
      <formula>24</formula>
    </cfRule>
  </conditionalFormatting>
  <conditionalFormatting sqref="AB7">
    <cfRule type="cellIs" priority="5965" stopIfTrue="1" operator="between">
      <formula>1</formula>
      <formula>24</formula>
    </cfRule>
  </conditionalFormatting>
  <conditionalFormatting sqref="AB7">
    <cfRule type="cellIs" priority="5964" stopIfTrue="1" operator="between">
      <formula>1</formula>
      <formula>24</formula>
    </cfRule>
  </conditionalFormatting>
  <conditionalFormatting sqref="AB7">
    <cfRule type="cellIs" priority="5963" stopIfTrue="1" operator="between">
      <formula>1</formula>
      <formula>24</formula>
    </cfRule>
  </conditionalFormatting>
  <conditionalFormatting sqref="AB7">
    <cfRule type="cellIs" priority="5962" stopIfTrue="1" operator="between">
      <formula>1</formula>
      <formula>24</formula>
    </cfRule>
  </conditionalFormatting>
  <conditionalFormatting sqref="AB7">
    <cfRule type="cellIs" priority="5961" stopIfTrue="1" operator="between">
      <formula>1</formula>
      <formula>24</formula>
    </cfRule>
  </conditionalFormatting>
  <conditionalFormatting sqref="AB7">
    <cfRule type="cellIs" priority="5960" stopIfTrue="1" operator="between">
      <formula>1</formula>
      <formula>24</formula>
    </cfRule>
  </conditionalFormatting>
  <conditionalFormatting sqref="AC7">
    <cfRule type="cellIs" priority="5959" stopIfTrue="1" operator="between">
      <formula>1</formula>
      <formula>24</formula>
    </cfRule>
  </conditionalFormatting>
  <conditionalFormatting sqref="AC7">
    <cfRule type="cellIs" priority="5958" stopIfTrue="1" operator="between">
      <formula>1</formula>
      <formula>24</formula>
    </cfRule>
  </conditionalFormatting>
  <conditionalFormatting sqref="AB7">
    <cfRule type="cellIs" priority="5957" stopIfTrue="1" operator="between">
      <formula>1</formula>
      <formula>24</formula>
    </cfRule>
  </conditionalFormatting>
  <conditionalFormatting sqref="AB7">
    <cfRule type="cellIs" priority="5956" stopIfTrue="1" operator="between">
      <formula>1</formula>
      <formula>24</formula>
    </cfRule>
  </conditionalFormatting>
  <conditionalFormatting sqref="AB7">
    <cfRule type="cellIs" priority="5955" stopIfTrue="1" operator="between">
      <formula>1</formula>
      <formula>24</formula>
    </cfRule>
  </conditionalFormatting>
  <conditionalFormatting sqref="AB7">
    <cfRule type="cellIs" priority="5954" stopIfTrue="1" operator="between">
      <formula>1</formula>
      <formula>24</formula>
    </cfRule>
  </conditionalFormatting>
  <conditionalFormatting sqref="AB7">
    <cfRule type="cellIs" priority="5953" stopIfTrue="1" operator="between">
      <formula>1</formula>
      <formula>24</formula>
    </cfRule>
  </conditionalFormatting>
  <conditionalFormatting sqref="AB7">
    <cfRule type="cellIs" priority="5952" stopIfTrue="1" operator="between">
      <formula>1</formula>
      <formula>24</formula>
    </cfRule>
  </conditionalFormatting>
  <conditionalFormatting sqref="AB7">
    <cfRule type="cellIs" priority="5951" stopIfTrue="1" operator="between">
      <formula>1</formula>
      <formula>24</formula>
    </cfRule>
  </conditionalFormatting>
  <conditionalFormatting sqref="AB7">
    <cfRule type="cellIs" priority="5950" stopIfTrue="1" operator="between">
      <formula>1</formula>
      <formula>24</formula>
    </cfRule>
  </conditionalFormatting>
  <conditionalFormatting sqref="AB7">
    <cfRule type="cellIs" priority="5949" stopIfTrue="1" operator="between">
      <formula>1</formula>
      <formula>24</formula>
    </cfRule>
  </conditionalFormatting>
  <conditionalFormatting sqref="AB7">
    <cfRule type="cellIs" priority="5948" stopIfTrue="1" operator="between">
      <formula>1</formula>
      <formula>24</formula>
    </cfRule>
  </conditionalFormatting>
  <conditionalFormatting sqref="AB7">
    <cfRule type="cellIs" priority="5947" stopIfTrue="1" operator="between">
      <formula>1</formula>
      <formula>24</formula>
    </cfRule>
  </conditionalFormatting>
  <conditionalFormatting sqref="AB7">
    <cfRule type="cellIs" priority="5946" stopIfTrue="1" operator="between">
      <formula>1</formula>
      <formula>24</formula>
    </cfRule>
  </conditionalFormatting>
  <conditionalFormatting sqref="AB7">
    <cfRule type="cellIs" priority="5945" stopIfTrue="1" operator="between">
      <formula>1</formula>
      <formula>24</formula>
    </cfRule>
  </conditionalFormatting>
  <conditionalFormatting sqref="AB7">
    <cfRule type="cellIs" priority="5944" stopIfTrue="1" operator="between">
      <formula>1</formula>
      <formula>24</formula>
    </cfRule>
  </conditionalFormatting>
  <conditionalFormatting sqref="AB7">
    <cfRule type="cellIs" priority="5943" stopIfTrue="1" operator="between">
      <formula>1</formula>
      <formula>24</formula>
    </cfRule>
  </conditionalFormatting>
  <conditionalFormatting sqref="AC7">
    <cfRule type="cellIs" priority="5942" stopIfTrue="1" operator="between">
      <formula>1</formula>
      <formula>24</formula>
    </cfRule>
  </conditionalFormatting>
  <conditionalFormatting sqref="AD7">
    <cfRule type="cellIs" priority="5941" stopIfTrue="1" operator="between">
      <formula>1</formula>
      <formula>24</formula>
    </cfRule>
  </conditionalFormatting>
  <conditionalFormatting sqref="AD7">
    <cfRule type="cellIs" priority="5940" stopIfTrue="1" operator="between">
      <formula>1</formula>
      <formula>24</formula>
    </cfRule>
  </conditionalFormatting>
  <conditionalFormatting sqref="AB7">
    <cfRule type="cellIs" priority="5939" stopIfTrue="1" operator="between">
      <formula>1</formula>
      <formula>24</formula>
    </cfRule>
  </conditionalFormatting>
  <conditionalFormatting sqref="AB7">
    <cfRule type="cellIs" priority="5938" stopIfTrue="1" operator="between">
      <formula>1</formula>
      <formula>24</formula>
    </cfRule>
  </conditionalFormatting>
  <conditionalFormatting sqref="AB7">
    <cfRule type="cellIs" priority="5937" stopIfTrue="1" operator="between">
      <formula>1</formula>
      <formula>24</formula>
    </cfRule>
  </conditionalFormatting>
  <conditionalFormatting sqref="AB7">
    <cfRule type="cellIs" priority="5936" stopIfTrue="1" operator="between">
      <formula>1</formula>
      <formula>24</formula>
    </cfRule>
  </conditionalFormatting>
  <conditionalFormatting sqref="AB7">
    <cfRule type="cellIs" priority="5935" stopIfTrue="1" operator="between">
      <formula>1</formula>
      <formula>24</formula>
    </cfRule>
  </conditionalFormatting>
  <conditionalFormatting sqref="AB7">
    <cfRule type="cellIs" priority="5934" stopIfTrue="1" operator="between">
      <formula>1</formula>
      <formula>24</formula>
    </cfRule>
  </conditionalFormatting>
  <conditionalFormatting sqref="AB7">
    <cfRule type="cellIs" priority="5933" stopIfTrue="1" operator="between">
      <formula>1</formula>
      <formula>24</formula>
    </cfRule>
  </conditionalFormatting>
  <conditionalFormatting sqref="AB7">
    <cfRule type="cellIs" priority="5932" stopIfTrue="1" operator="between">
      <formula>1</formula>
      <formula>24</formula>
    </cfRule>
  </conditionalFormatting>
  <conditionalFormatting sqref="AB7">
    <cfRule type="cellIs" priority="5931" stopIfTrue="1" operator="between">
      <formula>1</formula>
      <formula>24</formula>
    </cfRule>
  </conditionalFormatting>
  <conditionalFormatting sqref="AB7">
    <cfRule type="cellIs" priority="5930" stopIfTrue="1" operator="between">
      <formula>1</formula>
      <formula>24</formula>
    </cfRule>
  </conditionalFormatting>
  <conditionalFormatting sqref="AB7">
    <cfRule type="cellIs" priority="5929" stopIfTrue="1" operator="between">
      <formula>1</formula>
      <formula>24</formula>
    </cfRule>
  </conditionalFormatting>
  <conditionalFormatting sqref="AB7">
    <cfRule type="cellIs" priority="5928" stopIfTrue="1" operator="between">
      <formula>1</formula>
      <formula>24</formula>
    </cfRule>
  </conditionalFormatting>
  <conditionalFormatting sqref="AB7">
    <cfRule type="cellIs" priority="5927" stopIfTrue="1" operator="between">
      <formula>1</formula>
      <formula>24</formula>
    </cfRule>
  </conditionalFormatting>
  <conditionalFormatting sqref="AB7">
    <cfRule type="cellIs" priority="5926" stopIfTrue="1" operator="between">
      <formula>1</formula>
      <formula>24</formula>
    </cfRule>
  </conditionalFormatting>
  <conditionalFormatting sqref="AB7">
    <cfRule type="cellIs" priority="5925" stopIfTrue="1" operator="between">
      <formula>1</formula>
      <formula>24</formula>
    </cfRule>
  </conditionalFormatting>
  <conditionalFormatting sqref="AC7">
    <cfRule type="cellIs" priority="5924" stopIfTrue="1" operator="between">
      <formula>1</formula>
      <formula>24</formula>
    </cfRule>
  </conditionalFormatting>
  <conditionalFormatting sqref="AD7">
    <cfRule type="cellIs" priority="5923" stopIfTrue="1" operator="between">
      <formula>1</formula>
      <formula>24</formula>
    </cfRule>
  </conditionalFormatting>
  <conditionalFormatting sqref="AD7">
    <cfRule type="cellIs" priority="5922" stopIfTrue="1" operator="between">
      <formula>1</formula>
      <formula>24</formula>
    </cfRule>
  </conditionalFormatting>
  <conditionalFormatting sqref="AC7">
    <cfRule type="cellIs" priority="5921" stopIfTrue="1" operator="between">
      <formula>1</formula>
      <formula>24</formula>
    </cfRule>
  </conditionalFormatting>
  <conditionalFormatting sqref="AD7">
    <cfRule type="cellIs" priority="5920" stopIfTrue="1" operator="between">
      <formula>1</formula>
      <formula>24</formula>
    </cfRule>
  </conditionalFormatting>
  <conditionalFormatting sqref="AD7">
    <cfRule type="cellIs" priority="5919" stopIfTrue="1" operator="between">
      <formula>1</formula>
      <formula>24</formula>
    </cfRule>
  </conditionalFormatting>
  <conditionalFormatting sqref="AD7">
    <cfRule type="cellIs" priority="5918" stopIfTrue="1" operator="between">
      <formula>1</formula>
      <formula>24</formula>
    </cfRule>
  </conditionalFormatting>
  <conditionalFormatting sqref="AD7">
    <cfRule type="cellIs" priority="5917" stopIfTrue="1" operator="between">
      <formula>1</formula>
      <formula>24</formula>
    </cfRule>
  </conditionalFormatting>
  <conditionalFormatting sqref="AD7">
    <cfRule type="cellIs" priority="5916" stopIfTrue="1" operator="between">
      <formula>1</formula>
      <formula>24</formula>
    </cfRule>
  </conditionalFormatting>
  <conditionalFormatting sqref="AD7">
    <cfRule type="cellIs" priority="5915" stopIfTrue="1" operator="between">
      <formula>1</formula>
      <formula>24</formula>
    </cfRule>
  </conditionalFormatting>
  <conditionalFormatting sqref="AD7">
    <cfRule type="cellIs" priority="5914" stopIfTrue="1" operator="between">
      <formula>1</formula>
      <formula>24</formula>
    </cfRule>
  </conditionalFormatting>
  <conditionalFormatting sqref="AD7">
    <cfRule type="cellIs" priority="5913" stopIfTrue="1" operator="between">
      <formula>1</formula>
      <formula>24</formula>
    </cfRule>
  </conditionalFormatting>
  <conditionalFormatting sqref="AA7:AE7">
    <cfRule type="cellIs" priority="5912" stopIfTrue="1" operator="between">
      <formula>1</formula>
      <formula>24</formula>
    </cfRule>
  </conditionalFormatting>
  <conditionalFormatting sqref="AB7">
    <cfRule type="cellIs" priority="5911" stopIfTrue="1" operator="between">
      <formula>1</formula>
      <formula>24</formula>
    </cfRule>
  </conditionalFormatting>
  <conditionalFormatting sqref="AB7">
    <cfRule type="cellIs" priority="5910" stopIfTrue="1" operator="between">
      <formula>1</formula>
      <formula>24</formula>
    </cfRule>
  </conditionalFormatting>
  <conditionalFormatting sqref="AB7">
    <cfRule type="cellIs" priority="5909" stopIfTrue="1" operator="between">
      <formula>1</formula>
      <formula>24</formula>
    </cfRule>
  </conditionalFormatting>
  <conditionalFormatting sqref="AB7">
    <cfRule type="cellIs" priority="5908" stopIfTrue="1" operator="between">
      <formula>1</formula>
      <formula>24</formula>
    </cfRule>
  </conditionalFormatting>
  <conditionalFormatting sqref="AB7">
    <cfRule type="cellIs" priority="5907" stopIfTrue="1" operator="between">
      <formula>1</formula>
      <formula>24</formula>
    </cfRule>
  </conditionalFormatting>
  <conditionalFormatting sqref="AB7">
    <cfRule type="cellIs" priority="5906" stopIfTrue="1" operator="between">
      <formula>1</formula>
      <formula>24</formula>
    </cfRule>
  </conditionalFormatting>
  <conditionalFormatting sqref="AB7">
    <cfRule type="cellIs" priority="5905" stopIfTrue="1" operator="between">
      <formula>1</formula>
      <formula>24</formula>
    </cfRule>
  </conditionalFormatting>
  <conditionalFormatting sqref="AB7">
    <cfRule type="cellIs" priority="5904" stopIfTrue="1" operator="between">
      <formula>1</formula>
      <formula>24</formula>
    </cfRule>
  </conditionalFormatting>
  <conditionalFormatting sqref="AB7">
    <cfRule type="cellIs" priority="5903" stopIfTrue="1" operator="between">
      <formula>1</formula>
      <formula>24</formula>
    </cfRule>
  </conditionalFormatting>
  <conditionalFormatting sqref="AB7">
    <cfRule type="cellIs" priority="5902" stopIfTrue="1" operator="between">
      <formula>1</formula>
      <formula>24</formula>
    </cfRule>
  </conditionalFormatting>
  <conditionalFormatting sqref="AB7">
    <cfRule type="cellIs" priority="5901" stopIfTrue="1" operator="between">
      <formula>1</formula>
      <formula>24</formula>
    </cfRule>
  </conditionalFormatting>
  <conditionalFormatting sqref="AB7">
    <cfRule type="cellIs" priority="5900" stopIfTrue="1" operator="between">
      <formula>1</formula>
      <formula>24</formula>
    </cfRule>
  </conditionalFormatting>
  <conditionalFormatting sqref="AB7">
    <cfRule type="cellIs" priority="5899" stopIfTrue="1" operator="between">
      <formula>1</formula>
      <formula>24</formula>
    </cfRule>
  </conditionalFormatting>
  <conditionalFormatting sqref="AB7">
    <cfRule type="cellIs" priority="5898" stopIfTrue="1" operator="between">
      <formula>1</formula>
      <formula>24</formula>
    </cfRule>
  </conditionalFormatting>
  <conditionalFormatting sqref="AB7">
    <cfRule type="cellIs" priority="5897" stopIfTrue="1" operator="between">
      <formula>1</formula>
      <formula>24</formula>
    </cfRule>
  </conditionalFormatting>
  <conditionalFormatting sqref="AB7">
    <cfRule type="cellIs" priority="5896" stopIfTrue="1" operator="between">
      <formula>1</formula>
      <formula>24</formula>
    </cfRule>
  </conditionalFormatting>
  <conditionalFormatting sqref="AB7">
    <cfRule type="cellIs" priority="5895" stopIfTrue="1" operator="between">
      <formula>1</formula>
      <formula>24</formula>
    </cfRule>
  </conditionalFormatting>
  <conditionalFormatting sqref="AB7">
    <cfRule type="cellIs" priority="5894" stopIfTrue="1" operator="between">
      <formula>1</formula>
      <formula>24</formula>
    </cfRule>
  </conditionalFormatting>
  <conditionalFormatting sqref="AB7">
    <cfRule type="cellIs" priority="5893" stopIfTrue="1" operator="between">
      <formula>1</formula>
      <formula>24</formula>
    </cfRule>
  </conditionalFormatting>
  <conditionalFormatting sqref="AB7">
    <cfRule type="cellIs" priority="5892" stopIfTrue="1" operator="between">
      <formula>1</formula>
      <formula>24</formula>
    </cfRule>
  </conditionalFormatting>
  <conditionalFormatting sqref="AB7">
    <cfRule type="cellIs" priority="5891" stopIfTrue="1" operator="between">
      <formula>1</formula>
      <formula>24</formula>
    </cfRule>
  </conditionalFormatting>
  <conditionalFormatting sqref="AB7">
    <cfRule type="cellIs" priority="5890" stopIfTrue="1" operator="between">
      <formula>1</formula>
      <formula>24</formula>
    </cfRule>
  </conditionalFormatting>
  <conditionalFormatting sqref="AB7">
    <cfRule type="cellIs" priority="5889" stopIfTrue="1" operator="between">
      <formula>1</formula>
      <formula>24</formula>
    </cfRule>
  </conditionalFormatting>
  <conditionalFormatting sqref="AB7">
    <cfRule type="cellIs" priority="5888" stopIfTrue="1" operator="between">
      <formula>1</formula>
      <formula>24</formula>
    </cfRule>
  </conditionalFormatting>
  <conditionalFormatting sqref="AB7">
    <cfRule type="cellIs" priority="5887" stopIfTrue="1" operator="between">
      <formula>1</formula>
      <formula>24</formula>
    </cfRule>
  </conditionalFormatting>
  <conditionalFormatting sqref="AB7">
    <cfRule type="cellIs" priority="5886" stopIfTrue="1" operator="between">
      <formula>1</formula>
      <formula>24</formula>
    </cfRule>
  </conditionalFormatting>
  <conditionalFormatting sqref="AB7">
    <cfRule type="cellIs" priority="5885" stopIfTrue="1" operator="between">
      <formula>1</formula>
      <formula>24</formula>
    </cfRule>
  </conditionalFormatting>
  <conditionalFormatting sqref="AB7">
    <cfRule type="cellIs" priority="5884" stopIfTrue="1" operator="between">
      <formula>1</formula>
      <formula>24</formula>
    </cfRule>
  </conditionalFormatting>
  <conditionalFormatting sqref="AB7">
    <cfRule type="cellIs" priority="5883" stopIfTrue="1" operator="between">
      <formula>1</formula>
      <formula>24</formula>
    </cfRule>
  </conditionalFormatting>
  <conditionalFormatting sqref="AB7">
    <cfRule type="cellIs" priority="5882" stopIfTrue="1" operator="between">
      <formula>1</formula>
      <formula>24</formula>
    </cfRule>
  </conditionalFormatting>
  <conditionalFormatting sqref="AB7">
    <cfRule type="cellIs" priority="5881" stopIfTrue="1" operator="between">
      <formula>1</formula>
      <formula>24</formula>
    </cfRule>
  </conditionalFormatting>
  <conditionalFormatting sqref="AB7">
    <cfRule type="cellIs" priority="5880" stopIfTrue="1" operator="between">
      <formula>1</formula>
      <formula>24</formula>
    </cfRule>
  </conditionalFormatting>
  <conditionalFormatting sqref="AB7">
    <cfRule type="cellIs" priority="5879" stopIfTrue="1" operator="between">
      <formula>1</formula>
      <formula>24</formula>
    </cfRule>
  </conditionalFormatting>
  <conditionalFormatting sqref="AB7">
    <cfRule type="cellIs" priority="5878" stopIfTrue="1" operator="between">
      <formula>1</formula>
      <formula>24</formula>
    </cfRule>
  </conditionalFormatting>
  <conditionalFormatting sqref="AB7">
    <cfRule type="cellIs" priority="5877" stopIfTrue="1" operator="between">
      <formula>1</formula>
      <formula>24</formula>
    </cfRule>
  </conditionalFormatting>
  <conditionalFormatting sqref="AB7">
    <cfRule type="cellIs" priority="5876" stopIfTrue="1" operator="between">
      <formula>1</formula>
      <formula>24</formula>
    </cfRule>
  </conditionalFormatting>
  <conditionalFormatting sqref="AB7">
    <cfRule type="cellIs" priority="5875" stopIfTrue="1" operator="between">
      <formula>1</formula>
      <formula>24</formula>
    </cfRule>
  </conditionalFormatting>
  <conditionalFormatting sqref="AB7">
    <cfRule type="cellIs" priority="5874" stopIfTrue="1" operator="between">
      <formula>1</formula>
      <formula>24</formula>
    </cfRule>
  </conditionalFormatting>
  <conditionalFormatting sqref="AB7">
    <cfRule type="cellIs" priority="5873" stopIfTrue="1" operator="between">
      <formula>1</formula>
      <formula>24</formula>
    </cfRule>
  </conditionalFormatting>
  <conditionalFormatting sqref="AB7">
    <cfRule type="cellIs" priority="5872" stopIfTrue="1" operator="between">
      <formula>1</formula>
      <formula>24</formula>
    </cfRule>
  </conditionalFormatting>
  <conditionalFormatting sqref="AB7">
    <cfRule type="cellIs" priority="5871" stopIfTrue="1" operator="between">
      <formula>1</formula>
      <formula>24</formula>
    </cfRule>
  </conditionalFormatting>
  <conditionalFormatting sqref="AB7">
    <cfRule type="cellIs" priority="5870" stopIfTrue="1" operator="between">
      <formula>1</formula>
      <formula>24</formula>
    </cfRule>
  </conditionalFormatting>
  <conditionalFormatting sqref="AB7">
    <cfRule type="cellIs" priority="5869" stopIfTrue="1" operator="between">
      <formula>1</formula>
      <formula>24</formula>
    </cfRule>
  </conditionalFormatting>
  <conditionalFormatting sqref="AB7">
    <cfRule type="cellIs" priority="5868" stopIfTrue="1" operator="between">
      <formula>1</formula>
      <formula>24</formula>
    </cfRule>
  </conditionalFormatting>
  <conditionalFormatting sqref="AB7">
    <cfRule type="cellIs" priority="5867" stopIfTrue="1" operator="between">
      <formula>1</formula>
      <formula>24</formula>
    </cfRule>
  </conditionalFormatting>
  <conditionalFormatting sqref="AB7">
    <cfRule type="cellIs" priority="5866" stopIfTrue="1" operator="between">
      <formula>1</formula>
      <formula>24</formula>
    </cfRule>
  </conditionalFormatting>
  <conditionalFormatting sqref="AB7">
    <cfRule type="cellIs" priority="5865" stopIfTrue="1" operator="between">
      <formula>1</formula>
      <formula>24</formula>
    </cfRule>
  </conditionalFormatting>
  <conditionalFormatting sqref="AB7">
    <cfRule type="cellIs" priority="5864" stopIfTrue="1" operator="between">
      <formula>1</formula>
      <formula>24</formula>
    </cfRule>
  </conditionalFormatting>
  <conditionalFormatting sqref="AB7">
    <cfRule type="cellIs" priority="5863" stopIfTrue="1" operator="between">
      <formula>1</formula>
      <formula>24</formula>
    </cfRule>
  </conditionalFormatting>
  <conditionalFormatting sqref="AB7">
    <cfRule type="cellIs" priority="5862" stopIfTrue="1" operator="between">
      <formula>1</formula>
      <formula>24</formula>
    </cfRule>
  </conditionalFormatting>
  <conditionalFormatting sqref="AB7">
    <cfRule type="cellIs" priority="5861" stopIfTrue="1" operator="between">
      <formula>1</formula>
      <formula>24</formula>
    </cfRule>
  </conditionalFormatting>
  <conditionalFormatting sqref="AB7">
    <cfRule type="cellIs" priority="5860" stopIfTrue="1" operator="between">
      <formula>1</formula>
      <formula>24</formula>
    </cfRule>
  </conditionalFormatting>
  <conditionalFormatting sqref="AB7">
    <cfRule type="cellIs" priority="5859" stopIfTrue="1" operator="between">
      <formula>1</formula>
      <formula>24</formula>
    </cfRule>
  </conditionalFormatting>
  <conditionalFormatting sqref="AB7">
    <cfRule type="cellIs" priority="5858" stopIfTrue="1" operator="between">
      <formula>1</formula>
      <formula>24</formula>
    </cfRule>
  </conditionalFormatting>
  <conditionalFormatting sqref="AB7">
    <cfRule type="cellIs" priority="5857" stopIfTrue="1" operator="between">
      <formula>1</formula>
      <formula>24</formula>
    </cfRule>
  </conditionalFormatting>
  <conditionalFormatting sqref="AB7">
    <cfRule type="cellIs" priority="5856" stopIfTrue="1" operator="between">
      <formula>1</formula>
      <formula>24</formula>
    </cfRule>
  </conditionalFormatting>
  <conditionalFormatting sqref="AB7">
    <cfRule type="cellIs" priority="5855" stopIfTrue="1" operator="between">
      <formula>1</formula>
      <formula>24</formula>
    </cfRule>
  </conditionalFormatting>
  <conditionalFormatting sqref="AB7">
    <cfRule type="cellIs" priority="5854" stopIfTrue="1" operator="between">
      <formula>1</formula>
      <formula>24</formula>
    </cfRule>
  </conditionalFormatting>
  <conditionalFormatting sqref="AB7">
    <cfRule type="cellIs" priority="5853" stopIfTrue="1" operator="between">
      <formula>1</formula>
      <formula>24</formula>
    </cfRule>
  </conditionalFormatting>
  <conditionalFormatting sqref="AB7">
    <cfRule type="cellIs" priority="5852" stopIfTrue="1" operator="between">
      <formula>1</formula>
      <formula>24</formula>
    </cfRule>
  </conditionalFormatting>
  <conditionalFormatting sqref="AB7">
    <cfRule type="cellIs" priority="5851" stopIfTrue="1" operator="between">
      <formula>1</formula>
      <formula>24</formula>
    </cfRule>
  </conditionalFormatting>
  <conditionalFormatting sqref="AB7">
    <cfRule type="cellIs" priority="5850" stopIfTrue="1" operator="between">
      <formula>1</formula>
      <formula>24</formula>
    </cfRule>
  </conditionalFormatting>
  <conditionalFormatting sqref="AB7">
    <cfRule type="cellIs" priority="5849" stopIfTrue="1" operator="between">
      <formula>1</formula>
      <formula>24</formula>
    </cfRule>
  </conditionalFormatting>
  <conditionalFormatting sqref="AB7">
    <cfRule type="cellIs" priority="5848" stopIfTrue="1" operator="between">
      <formula>1</formula>
      <formula>24</formula>
    </cfRule>
  </conditionalFormatting>
  <conditionalFormatting sqref="AB7">
    <cfRule type="cellIs" priority="5847" stopIfTrue="1" operator="between">
      <formula>1</formula>
      <formula>24</formula>
    </cfRule>
  </conditionalFormatting>
  <conditionalFormatting sqref="AB7">
    <cfRule type="cellIs" priority="5846" stopIfTrue="1" operator="between">
      <formula>1</formula>
      <formula>24</formula>
    </cfRule>
  </conditionalFormatting>
  <conditionalFormatting sqref="AB7">
    <cfRule type="cellIs" priority="5845" stopIfTrue="1" operator="between">
      <formula>1</formula>
      <formula>24</formula>
    </cfRule>
  </conditionalFormatting>
  <conditionalFormatting sqref="AB7">
    <cfRule type="cellIs" priority="5844" stopIfTrue="1" operator="between">
      <formula>1</formula>
      <formula>24</formula>
    </cfRule>
  </conditionalFormatting>
  <conditionalFormatting sqref="AB7">
    <cfRule type="cellIs" priority="5843" stopIfTrue="1" operator="between">
      <formula>1</formula>
      <formula>24</formula>
    </cfRule>
  </conditionalFormatting>
  <conditionalFormatting sqref="AB7">
    <cfRule type="cellIs" priority="5842" stopIfTrue="1" operator="between">
      <formula>1</formula>
      <formula>24</formula>
    </cfRule>
  </conditionalFormatting>
  <conditionalFormatting sqref="AB7">
    <cfRule type="cellIs" priority="5841" stopIfTrue="1" operator="between">
      <formula>1</formula>
      <formula>24</formula>
    </cfRule>
  </conditionalFormatting>
  <conditionalFormatting sqref="AB7">
    <cfRule type="cellIs" priority="5840" stopIfTrue="1" operator="between">
      <formula>1</formula>
      <formula>24</formula>
    </cfRule>
  </conditionalFormatting>
  <conditionalFormatting sqref="AB7">
    <cfRule type="cellIs" priority="5839" stopIfTrue="1" operator="between">
      <formula>1</formula>
      <formula>24</formula>
    </cfRule>
  </conditionalFormatting>
  <conditionalFormatting sqref="AB7">
    <cfRule type="cellIs" priority="5838" stopIfTrue="1" operator="between">
      <formula>1</formula>
      <formula>24</formula>
    </cfRule>
  </conditionalFormatting>
  <conditionalFormatting sqref="AB7">
    <cfRule type="cellIs" priority="5837" stopIfTrue="1" operator="between">
      <formula>1</formula>
      <formula>24</formula>
    </cfRule>
  </conditionalFormatting>
  <conditionalFormatting sqref="AB7">
    <cfRule type="cellIs" priority="5836" stopIfTrue="1" operator="between">
      <formula>1</formula>
      <formula>24</formula>
    </cfRule>
  </conditionalFormatting>
  <conditionalFormatting sqref="AB7">
    <cfRule type="cellIs" priority="5835" stopIfTrue="1" operator="between">
      <formula>1</formula>
      <formula>24</formula>
    </cfRule>
  </conditionalFormatting>
  <conditionalFormatting sqref="AB7">
    <cfRule type="cellIs" priority="5834" stopIfTrue="1" operator="between">
      <formula>1</formula>
      <formula>24</formula>
    </cfRule>
  </conditionalFormatting>
  <conditionalFormatting sqref="AB7">
    <cfRule type="cellIs" priority="5833" stopIfTrue="1" operator="between">
      <formula>1</formula>
      <formula>24</formula>
    </cfRule>
  </conditionalFormatting>
  <conditionalFormatting sqref="AB7">
    <cfRule type="cellIs" priority="5832" stopIfTrue="1" operator="between">
      <formula>1</formula>
      <formula>24</formula>
    </cfRule>
  </conditionalFormatting>
  <conditionalFormatting sqref="AB7">
    <cfRule type="cellIs" priority="5831" stopIfTrue="1" operator="between">
      <formula>1</formula>
      <formula>24</formula>
    </cfRule>
  </conditionalFormatting>
  <conditionalFormatting sqref="AB7">
    <cfRule type="cellIs" priority="5830" stopIfTrue="1" operator="between">
      <formula>1</formula>
      <formula>24</formula>
    </cfRule>
  </conditionalFormatting>
  <conditionalFormatting sqref="AB7">
    <cfRule type="cellIs" priority="5829" stopIfTrue="1" operator="between">
      <formula>1</formula>
      <formula>24</formula>
    </cfRule>
  </conditionalFormatting>
  <conditionalFormatting sqref="AB7">
    <cfRule type="cellIs" priority="5828" stopIfTrue="1" operator="between">
      <formula>1</formula>
      <formula>24</formula>
    </cfRule>
  </conditionalFormatting>
  <conditionalFormatting sqref="AB7">
    <cfRule type="cellIs" priority="5827" stopIfTrue="1" operator="between">
      <formula>1</formula>
      <formula>24</formula>
    </cfRule>
  </conditionalFormatting>
  <conditionalFormatting sqref="AB7">
    <cfRule type="cellIs" priority="5826" stopIfTrue="1" operator="between">
      <formula>1</formula>
      <formula>24</formula>
    </cfRule>
  </conditionalFormatting>
  <conditionalFormatting sqref="AB7">
    <cfRule type="cellIs" priority="5825" stopIfTrue="1" operator="between">
      <formula>1</formula>
      <formula>24</formula>
    </cfRule>
  </conditionalFormatting>
  <conditionalFormatting sqref="AB7">
    <cfRule type="cellIs" priority="5824" stopIfTrue="1" operator="between">
      <formula>1</formula>
      <formula>24</formula>
    </cfRule>
  </conditionalFormatting>
  <conditionalFormatting sqref="AB7">
    <cfRule type="cellIs" priority="5823" stopIfTrue="1" operator="between">
      <formula>1</formula>
      <formula>24</formula>
    </cfRule>
  </conditionalFormatting>
  <conditionalFormatting sqref="AB7">
    <cfRule type="cellIs" priority="5822" stopIfTrue="1" operator="between">
      <formula>1</formula>
      <formula>24</formula>
    </cfRule>
  </conditionalFormatting>
  <conditionalFormatting sqref="AB7">
    <cfRule type="cellIs" priority="5821" stopIfTrue="1" operator="between">
      <formula>1</formula>
      <formula>24</formula>
    </cfRule>
  </conditionalFormatting>
  <conditionalFormatting sqref="AB7">
    <cfRule type="cellIs" priority="5820" stopIfTrue="1" operator="between">
      <formula>1</formula>
      <formula>24</formula>
    </cfRule>
  </conditionalFormatting>
  <conditionalFormatting sqref="AB7">
    <cfRule type="cellIs" priority="5819" stopIfTrue="1" operator="between">
      <formula>1</formula>
      <formula>24</formula>
    </cfRule>
  </conditionalFormatting>
  <conditionalFormatting sqref="AB7">
    <cfRule type="cellIs" priority="5818" stopIfTrue="1" operator="between">
      <formula>1</formula>
      <formula>24</formula>
    </cfRule>
  </conditionalFormatting>
  <conditionalFormatting sqref="AB7">
    <cfRule type="cellIs" priority="5817" stopIfTrue="1" operator="between">
      <formula>1</formula>
      <formula>24</formula>
    </cfRule>
  </conditionalFormatting>
  <conditionalFormatting sqref="AB7">
    <cfRule type="cellIs" priority="5816" stopIfTrue="1" operator="between">
      <formula>1</formula>
      <formula>24</formula>
    </cfRule>
  </conditionalFormatting>
  <conditionalFormatting sqref="AB7">
    <cfRule type="cellIs" priority="5815" stopIfTrue="1" operator="between">
      <formula>1</formula>
      <formula>24</formula>
    </cfRule>
  </conditionalFormatting>
  <conditionalFormatting sqref="AB7">
    <cfRule type="cellIs" priority="5814" stopIfTrue="1" operator="between">
      <formula>1</formula>
      <formula>24</formula>
    </cfRule>
  </conditionalFormatting>
  <conditionalFormatting sqref="AB7">
    <cfRule type="cellIs" priority="5813" stopIfTrue="1" operator="between">
      <formula>1</formula>
      <formula>24</formula>
    </cfRule>
  </conditionalFormatting>
  <conditionalFormatting sqref="AB7">
    <cfRule type="cellIs" priority="5812" stopIfTrue="1" operator="between">
      <formula>1</formula>
      <formula>24</formula>
    </cfRule>
  </conditionalFormatting>
  <conditionalFormatting sqref="AB7">
    <cfRule type="cellIs" priority="5811" stopIfTrue="1" operator="between">
      <formula>1</formula>
      <formula>24</formula>
    </cfRule>
  </conditionalFormatting>
  <conditionalFormatting sqref="AB7">
    <cfRule type="cellIs" priority="5810" stopIfTrue="1" operator="between">
      <formula>1</formula>
      <formula>24</formula>
    </cfRule>
  </conditionalFormatting>
  <conditionalFormatting sqref="AB7">
    <cfRule type="cellIs" priority="5809" stopIfTrue="1" operator="between">
      <formula>1</formula>
      <formula>24</formula>
    </cfRule>
  </conditionalFormatting>
  <conditionalFormatting sqref="AB7">
    <cfRule type="cellIs" priority="5808" stopIfTrue="1" operator="between">
      <formula>1</formula>
      <formula>24</formula>
    </cfRule>
  </conditionalFormatting>
  <conditionalFormatting sqref="AB7">
    <cfRule type="cellIs" priority="5807" stopIfTrue="1" operator="between">
      <formula>1</formula>
      <formula>24</formula>
    </cfRule>
  </conditionalFormatting>
  <conditionalFormatting sqref="AB7">
    <cfRule type="cellIs" priority="5806" stopIfTrue="1" operator="between">
      <formula>1</formula>
      <formula>24</formula>
    </cfRule>
  </conditionalFormatting>
  <conditionalFormatting sqref="AB7">
    <cfRule type="cellIs" priority="5805" stopIfTrue="1" operator="between">
      <formula>1</formula>
      <formula>24</formula>
    </cfRule>
  </conditionalFormatting>
  <conditionalFormatting sqref="AB7">
    <cfRule type="cellIs" priority="5804" stopIfTrue="1" operator="between">
      <formula>1</formula>
      <formula>24</formula>
    </cfRule>
  </conditionalFormatting>
  <conditionalFormatting sqref="AB7">
    <cfRule type="cellIs" priority="5803" stopIfTrue="1" operator="between">
      <formula>1</formula>
      <formula>24</formula>
    </cfRule>
  </conditionalFormatting>
  <conditionalFormatting sqref="AB7">
    <cfRule type="cellIs" priority="5802" stopIfTrue="1" operator="between">
      <formula>1</formula>
      <formula>24</formula>
    </cfRule>
  </conditionalFormatting>
  <conditionalFormatting sqref="AB7">
    <cfRule type="cellIs" priority="5801" stopIfTrue="1" operator="between">
      <formula>1</formula>
      <formula>24</formula>
    </cfRule>
  </conditionalFormatting>
  <conditionalFormatting sqref="AB7">
    <cfRule type="cellIs" priority="5800" stopIfTrue="1" operator="between">
      <formula>1</formula>
      <formula>24</formula>
    </cfRule>
  </conditionalFormatting>
  <conditionalFormatting sqref="AB7">
    <cfRule type="cellIs" priority="5799" stopIfTrue="1" operator="between">
      <formula>1</formula>
      <formula>24</formula>
    </cfRule>
  </conditionalFormatting>
  <conditionalFormatting sqref="AB7">
    <cfRule type="cellIs" priority="5798" stopIfTrue="1" operator="between">
      <formula>1</formula>
      <formula>24</formula>
    </cfRule>
  </conditionalFormatting>
  <conditionalFormatting sqref="AB7">
    <cfRule type="cellIs" priority="5797" stopIfTrue="1" operator="between">
      <formula>1</formula>
      <formula>24</formula>
    </cfRule>
  </conditionalFormatting>
  <conditionalFormatting sqref="AB7">
    <cfRule type="cellIs" priority="5796" stopIfTrue="1" operator="between">
      <formula>1</formula>
      <formula>24</formula>
    </cfRule>
  </conditionalFormatting>
  <conditionalFormatting sqref="AB7">
    <cfRule type="cellIs" priority="5795" stopIfTrue="1" operator="between">
      <formula>1</formula>
      <formula>24</formula>
    </cfRule>
  </conditionalFormatting>
  <conditionalFormatting sqref="AB7">
    <cfRule type="cellIs" priority="5794" stopIfTrue="1" operator="between">
      <formula>1</formula>
      <formula>24</formula>
    </cfRule>
  </conditionalFormatting>
  <conditionalFormatting sqref="AB7">
    <cfRule type="cellIs" priority="5793" stopIfTrue="1" operator="between">
      <formula>1</formula>
      <formula>24</formula>
    </cfRule>
  </conditionalFormatting>
  <conditionalFormatting sqref="AB7">
    <cfRule type="cellIs" priority="5792" stopIfTrue="1" operator="between">
      <formula>1</formula>
      <formula>24</formula>
    </cfRule>
  </conditionalFormatting>
  <conditionalFormatting sqref="AB7">
    <cfRule type="cellIs" priority="5791" stopIfTrue="1" operator="between">
      <formula>1</formula>
      <formula>24</formula>
    </cfRule>
  </conditionalFormatting>
  <conditionalFormatting sqref="AB7">
    <cfRule type="cellIs" priority="5790" stopIfTrue="1" operator="between">
      <formula>1</formula>
      <formula>24</formula>
    </cfRule>
  </conditionalFormatting>
  <conditionalFormatting sqref="AB7">
    <cfRule type="cellIs" priority="5789" stopIfTrue="1" operator="between">
      <formula>1</formula>
      <formula>24</formula>
    </cfRule>
  </conditionalFormatting>
  <conditionalFormatting sqref="AB7">
    <cfRule type="cellIs" priority="5788" stopIfTrue="1" operator="between">
      <formula>1</formula>
      <formula>24</formula>
    </cfRule>
  </conditionalFormatting>
  <conditionalFormatting sqref="AB7">
    <cfRule type="cellIs" priority="5787" stopIfTrue="1" operator="between">
      <formula>1</formula>
      <formula>24</formula>
    </cfRule>
  </conditionalFormatting>
  <conditionalFormatting sqref="AB7">
    <cfRule type="cellIs" priority="5786" stopIfTrue="1" operator="between">
      <formula>1</formula>
      <formula>24</formula>
    </cfRule>
  </conditionalFormatting>
  <conditionalFormatting sqref="AB7">
    <cfRule type="cellIs" priority="5785" stopIfTrue="1" operator="between">
      <formula>1</formula>
      <formula>24</formula>
    </cfRule>
  </conditionalFormatting>
  <conditionalFormatting sqref="AB7">
    <cfRule type="cellIs" priority="5784" stopIfTrue="1" operator="between">
      <formula>1</formula>
      <formula>24</formula>
    </cfRule>
  </conditionalFormatting>
  <conditionalFormatting sqref="AB7">
    <cfRule type="cellIs" priority="5783" stopIfTrue="1" operator="between">
      <formula>1</formula>
      <formula>24</formula>
    </cfRule>
  </conditionalFormatting>
  <conditionalFormatting sqref="AB7">
    <cfRule type="cellIs" priority="5782" stopIfTrue="1" operator="between">
      <formula>1</formula>
      <formula>24</formula>
    </cfRule>
  </conditionalFormatting>
  <conditionalFormatting sqref="AB7">
    <cfRule type="cellIs" priority="5781" stopIfTrue="1" operator="between">
      <formula>1</formula>
      <formula>24</formula>
    </cfRule>
  </conditionalFormatting>
  <conditionalFormatting sqref="AD7">
    <cfRule type="cellIs" priority="5780" stopIfTrue="1" operator="between">
      <formula>1</formula>
      <formula>24</formula>
    </cfRule>
  </conditionalFormatting>
  <conditionalFormatting sqref="AD7">
    <cfRule type="cellIs" priority="5779" stopIfTrue="1" operator="between">
      <formula>1</formula>
      <formula>24</formula>
    </cfRule>
  </conditionalFormatting>
  <conditionalFormatting sqref="AD7">
    <cfRule type="cellIs" priority="5778" stopIfTrue="1" operator="between">
      <formula>1</formula>
      <formula>24</formula>
    </cfRule>
  </conditionalFormatting>
  <conditionalFormatting sqref="AD7">
    <cfRule type="cellIs" priority="5777" stopIfTrue="1" operator="between">
      <formula>1</formula>
      <formula>24</formula>
    </cfRule>
  </conditionalFormatting>
  <conditionalFormatting sqref="AD7">
    <cfRule type="cellIs" priority="5776" stopIfTrue="1" operator="between">
      <formula>1</formula>
      <formula>24</formula>
    </cfRule>
  </conditionalFormatting>
  <conditionalFormatting sqref="AD7">
    <cfRule type="cellIs" priority="5775" stopIfTrue="1" operator="between">
      <formula>1</formula>
      <formula>24</formula>
    </cfRule>
  </conditionalFormatting>
  <conditionalFormatting sqref="AC7">
    <cfRule type="cellIs" priority="5774" stopIfTrue="1" operator="between">
      <formula>1</formula>
      <formula>24</formula>
    </cfRule>
  </conditionalFormatting>
  <conditionalFormatting sqref="AD7">
    <cfRule type="cellIs" priority="5773" stopIfTrue="1" operator="between">
      <formula>1</formula>
      <formula>24</formula>
    </cfRule>
  </conditionalFormatting>
  <conditionalFormatting sqref="AD7">
    <cfRule type="cellIs" priority="5772" stopIfTrue="1" operator="between">
      <formula>1</formula>
      <formula>24</formula>
    </cfRule>
  </conditionalFormatting>
  <conditionalFormatting sqref="AD7">
    <cfRule type="cellIs" priority="5771" stopIfTrue="1" operator="between">
      <formula>1</formula>
      <formula>24</formula>
    </cfRule>
  </conditionalFormatting>
  <conditionalFormatting sqref="AD7">
    <cfRule type="cellIs" priority="5770" stopIfTrue="1" operator="between">
      <formula>1</formula>
      <formula>24</formula>
    </cfRule>
  </conditionalFormatting>
  <conditionalFormatting sqref="AD7">
    <cfRule type="cellIs" priority="5769" stopIfTrue="1" operator="between">
      <formula>1</formula>
      <formula>24</formula>
    </cfRule>
  </conditionalFormatting>
  <conditionalFormatting sqref="AD7">
    <cfRule type="cellIs" priority="5768" stopIfTrue="1" operator="between">
      <formula>1</formula>
      <formula>24</formula>
    </cfRule>
  </conditionalFormatting>
  <conditionalFormatting sqref="AC7">
    <cfRule type="cellIs" priority="5767" stopIfTrue="1" operator="between">
      <formula>1</formula>
      <formula>24</formula>
    </cfRule>
  </conditionalFormatting>
  <conditionalFormatting sqref="AC7">
    <cfRule type="cellIs" priority="5766" stopIfTrue="1" operator="between">
      <formula>1</formula>
      <formula>24</formula>
    </cfRule>
  </conditionalFormatting>
  <conditionalFormatting sqref="AB7">
    <cfRule type="cellIs" priority="5765" stopIfTrue="1" operator="between">
      <formula>1</formula>
      <formula>24</formula>
    </cfRule>
  </conditionalFormatting>
  <conditionalFormatting sqref="AB7">
    <cfRule type="cellIs" priority="5764" stopIfTrue="1" operator="between">
      <formula>1</formula>
      <formula>24</formula>
    </cfRule>
  </conditionalFormatting>
  <conditionalFormatting sqref="AB7">
    <cfRule type="cellIs" priority="5763" stopIfTrue="1" operator="between">
      <formula>1</formula>
      <formula>24</formula>
    </cfRule>
  </conditionalFormatting>
  <conditionalFormatting sqref="AB7">
    <cfRule type="cellIs" priority="5762" stopIfTrue="1" operator="between">
      <formula>1</formula>
      <formula>24</formula>
    </cfRule>
  </conditionalFormatting>
  <conditionalFormatting sqref="AB7">
    <cfRule type="cellIs" priority="5761" stopIfTrue="1" operator="between">
      <formula>1</formula>
      <formula>24</formula>
    </cfRule>
  </conditionalFormatting>
  <conditionalFormatting sqref="AB7">
    <cfRule type="cellIs" priority="5760" stopIfTrue="1" operator="between">
      <formula>1</formula>
      <formula>24</formula>
    </cfRule>
  </conditionalFormatting>
  <conditionalFormatting sqref="AB7">
    <cfRule type="cellIs" priority="5759" stopIfTrue="1" operator="between">
      <formula>1</formula>
      <formula>24</formula>
    </cfRule>
  </conditionalFormatting>
  <conditionalFormatting sqref="AB7">
    <cfRule type="cellIs" priority="5758" stopIfTrue="1" operator="between">
      <formula>1</formula>
      <formula>24</formula>
    </cfRule>
  </conditionalFormatting>
  <conditionalFormatting sqref="AB7">
    <cfRule type="cellIs" priority="5757" stopIfTrue="1" operator="between">
      <formula>1</formula>
      <formula>24</formula>
    </cfRule>
  </conditionalFormatting>
  <conditionalFormatting sqref="AB7">
    <cfRule type="cellIs" priority="5756" stopIfTrue="1" operator="between">
      <formula>1</formula>
      <formula>24</formula>
    </cfRule>
  </conditionalFormatting>
  <conditionalFormatting sqref="AB7">
    <cfRule type="cellIs" priority="5755" stopIfTrue="1" operator="between">
      <formula>1</formula>
      <formula>24</formula>
    </cfRule>
  </conditionalFormatting>
  <conditionalFormatting sqref="AB7">
    <cfRule type="cellIs" priority="5754" stopIfTrue="1" operator="between">
      <formula>1</formula>
      <formula>24</formula>
    </cfRule>
  </conditionalFormatting>
  <conditionalFormatting sqref="AB7">
    <cfRule type="cellIs" priority="5753" stopIfTrue="1" operator="between">
      <formula>1</formula>
      <formula>24</formula>
    </cfRule>
  </conditionalFormatting>
  <conditionalFormatting sqref="AB7">
    <cfRule type="cellIs" priority="5752" stopIfTrue="1" operator="between">
      <formula>1</formula>
      <formula>24</formula>
    </cfRule>
  </conditionalFormatting>
  <conditionalFormatting sqref="AB7">
    <cfRule type="cellIs" priority="5751" stopIfTrue="1" operator="between">
      <formula>1</formula>
      <formula>24</formula>
    </cfRule>
  </conditionalFormatting>
  <conditionalFormatting sqref="AB7">
    <cfRule type="cellIs" priority="5750" stopIfTrue="1" operator="between">
      <formula>1</formula>
      <formula>24</formula>
    </cfRule>
  </conditionalFormatting>
  <conditionalFormatting sqref="AB7">
    <cfRule type="cellIs" priority="5749" stopIfTrue="1" operator="between">
      <formula>1</formula>
      <formula>24</formula>
    </cfRule>
  </conditionalFormatting>
  <conditionalFormatting sqref="AB7">
    <cfRule type="cellIs" priority="5748" stopIfTrue="1" operator="between">
      <formula>1</formula>
      <formula>24</formula>
    </cfRule>
  </conditionalFormatting>
  <conditionalFormatting sqref="AB7">
    <cfRule type="cellIs" priority="5747" stopIfTrue="1" operator="between">
      <formula>1</formula>
      <formula>24</formula>
    </cfRule>
  </conditionalFormatting>
  <conditionalFormatting sqref="AB7">
    <cfRule type="cellIs" priority="5746" stopIfTrue="1" operator="between">
      <formula>1</formula>
      <formula>24</formula>
    </cfRule>
  </conditionalFormatting>
  <conditionalFormatting sqref="AB7">
    <cfRule type="cellIs" priority="5745" stopIfTrue="1" operator="between">
      <formula>1</formula>
      <formula>24</formula>
    </cfRule>
  </conditionalFormatting>
  <conditionalFormatting sqref="AB7">
    <cfRule type="cellIs" priority="5744" stopIfTrue="1" operator="between">
      <formula>1</formula>
      <formula>24</formula>
    </cfRule>
  </conditionalFormatting>
  <conditionalFormatting sqref="AB7">
    <cfRule type="cellIs" priority="5743" stopIfTrue="1" operator="between">
      <formula>1</formula>
      <formula>24</formula>
    </cfRule>
  </conditionalFormatting>
  <conditionalFormatting sqref="AB7">
    <cfRule type="cellIs" priority="5742" stopIfTrue="1" operator="between">
      <formula>1</formula>
      <formula>24</formula>
    </cfRule>
  </conditionalFormatting>
  <conditionalFormatting sqref="AB7">
    <cfRule type="cellIs" priority="5741" stopIfTrue="1" operator="between">
      <formula>1</formula>
      <formula>24</formula>
    </cfRule>
  </conditionalFormatting>
  <conditionalFormatting sqref="AB7">
    <cfRule type="cellIs" priority="5740" stopIfTrue="1" operator="between">
      <formula>1</formula>
      <formula>24</formula>
    </cfRule>
  </conditionalFormatting>
  <conditionalFormatting sqref="AB7">
    <cfRule type="cellIs" priority="5739" stopIfTrue="1" operator="between">
      <formula>1</formula>
      <formula>24</formula>
    </cfRule>
  </conditionalFormatting>
  <conditionalFormatting sqref="AB7">
    <cfRule type="cellIs" priority="5738" stopIfTrue="1" operator="between">
      <formula>1</formula>
      <formula>24</formula>
    </cfRule>
  </conditionalFormatting>
  <conditionalFormatting sqref="AB7">
    <cfRule type="cellIs" priority="5737" stopIfTrue="1" operator="between">
      <formula>1</formula>
      <formula>24</formula>
    </cfRule>
  </conditionalFormatting>
  <conditionalFormatting sqref="AB7">
    <cfRule type="cellIs" priority="5736" stopIfTrue="1" operator="between">
      <formula>1</formula>
      <formula>24</formula>
    </cfRule>
  </conditionalFormatting>
  <conditionalFormatting sqref="AB7">
    <cfRule type="cellIs" priority="5735" stopIfTrue="1" operator="between">
      <formula>1</formula>
      <formula>24</formula>
    </cfRule>
  </conditionalFormatting>
  <conditionalFormatting sqref="AB7">
    <cfRule type="cellIs" priority="5734" stopIfTrue="1" operator="between">
      <formula>1</formula>
      <formula>24</formula>
    </cfRule>
  </conditionalFormatting>
  <conditionalFormatting sqref="AB7">
    <cfRule type="cellIs" priority="5733" stopIfTrue="1" operator="between">
      <formula>1</formula>
      <formula>24</formula>
    </cfRule>
  </conditionalFormatting>
  <conditionalFormatting sqref="AB7">
    <cfRule type="cellIs" priority="5732" stopIfTrue="1" operator="between">
      <formula>1</formula>
      <formula>24</formula>
    </cfRule>
  </conditionalFormatting>
  <conditionalFormatting sqref="AB7">
    <cfRule type="cellIs" priority="5731" stopIfTrue="1" operator="between">
      <formula>1</formula>
      <formula>24</formula>
    </cfRule>
  </conditionalFormatting>
  <conditionalFormatting sqref="AB7">
    <cfRule type="cellIs" priority="5730" stopIfTrue="1" operator="between">
      <formula>1</formula>
      <formula>24</formula>
    </cfRule>
  </conditionalFormatting>
  <conditionalFormatting sqref="AB7">
    <cfRule type="cellIs" priority="5729" stopIfTrue="1" operator="between">
      <formula>1</formula>
      <formula>24</formula>
    </cfRule>
  </conditionalFormatting>
  <conditionalFormatting sqref="AG6">
    <cfRule type="cellIs" priority="5728" stopIfTrue="1" operator="between">
      <formula>1</formula>
      <formula>24</formula>
    </cfRule>
  </conditionalFormatting>
  <conditionalFormatting sqref="AG6">
    <cfRule type="cellIs" priority="5727" stopIfTrue="1" operator="between">
      <formula>1</formula>
      <formula>24</formula>
    </cfRule>
  </conditionalFormatting>
  <conditionalFormatting sqref="AH6">
    <cfRule type="cellIs" priority="5726" stopIfTrue="1" operator="between">
      <formula>1</formula>
      <formula>24</formula>
    </cfRule>
  </conditionalFormatting>
  <conditionalFormatting sqref="AG7">
    <cfRule type="cellIs" priority="5725" stopIfTrue="1" operator="between">
      <formula>1</formula>
      <formula>24</formula>
    </cfRule>
  </conditionalFormatting>
  <conditionalFormatting sqref="AH7">
    <cfRule type="cellIs" priority="5724" stopIfTrue="1" operator="between">
      <formula>1</formula>
      <formula>24</formula>
    </cfRule>
  </conditionalFormatting>
  <conditionalFormatting sqref="AG6">
    <cfRule type="cellIs" priority="5723" stopIfTrue="1" operator="between">
      <formula>1</formula>
      <formula>24</formula>
    </cfRule>
  </conditionalFormatting>
  <conditionalFormatting sqref="AH6">
    <cfRule type="cellIs" priority="5722" stopIfTrue="1" operator="between">
      <formula>1</formula>
      <formula>24</formula>
    </cfRule>
  </conditionalFormatting>
  <conditionalFormatting sqref="AG7:AH7">
    <cfRule type="cellIs" priority="5721" stopIfTrue="1" operator="between">
      <formula>1</formula>
      <formula>24</formula>
    </cfRule>
  </conditionalFormatting>
  <conditionalFormatting sqref="AG7:AH7">
    <cfRule type="cellIs" priority="5720" stopIfTrue="1" operator="between">
      <formula>1</formula>
      <formula>24</formula>
    </cfRule>
  </conditionalFormatting>
  <conditionalFormatting sqref="AG6">
    <cfRule type="cellIs" priority="5719" stopIfTrue="1" operator="between">
      <formula>1</formula>
      <formula>24</formula>
    </cfRule>
  </conditionalFormatting>
  <conditionalFormatting sqref="AH6">
    <cfRule type="cellIs" priority="5718" stopIfTrue="1" operator="between">
      <formula>1</formula>
      <formula>24</formula>
    </cfRule>
  </conditionalFormatting>
  <conditionalFormatting sqref="AG6:AH6">
    <cfRule type="cellIs" priority="5717" stopIfTrue="1" operator="between">
      <formula>1</formula>
      <formula>24</formula>
    </cfRule>
  </conditionalFormatting>
  <conditionalFormatting sqref="AG6:AH6">
    <cfRule type="cellIs" priority="5716" stopIfTrue="1" operator="between">
      <formula>1</formula>
      <formula>24</formula>
    </cfRule>
  </conditionalFormatting>
  <conditionalFormatting sqref="AG6">
    <cfRule type="cellIs" priority="5715" stopIfTrue="1" operator="between">
      <formula>1</formula>
      <formula>24</formula>
    </cfRule>
  </conditionalFormatting>
  <conditionalFormatting sqref="AH6">
    <cfRule type="cellIs" priority="5714" stopIfTrue="1" operator="between">
      <formula>1</formula>
      <formula>24</formula>
    </cfRule>
  </conditionalFormatting>
  <conditionalFormatting sqref="AG7:AH7">
    <cfRule type="cellIs" priority="5713" stopIfTrue="1" operator="between">
      <formula>1</formula>
      <formula>24</formula>
    </cfRule>
  </conditionalFormatting>
  <conditionalFormatting sqref="AG7:AH7">
    <cfRule type="cellIs" priority="5712" stopIfTrue="1" operator="between">
      <formula>1</formula>
      <formula>24</formula>
    </cfRule>
  </conditionalFormatting>
  <conditionalFormatting sqref="AG6:AH6">
    <cfRule type="cellIs" priority="5711" stopIfTrue="1" operator="between">
      <formula>1</formula>
      <formula>24</formula>
    </cfRule>
  </conditionalFormatting>
  <conditionalFormatting sqref="AG6:AH6">
    <cfRule type="cellIs" priority="5710" stopIfTrue="1" operator="between">
      <formula>1</formula>
      <formula>24</formula>
    </cfRule>
  </conditionalFormatting>
  <conditionalFormatting sqref="AG7:AH7">
    <cfRule type="cellIs" priority="5709" stopIfTrue="1" operator="between">
      <formula>1</formula>
      <formula>24</formula>
    </cfRule>
  </conditionalFormatting>
  <conditionalFormatting sqref="AG7:AH7">
    <cfRule type="cellIs" priority="5708" stopIfTrue="1" operator="between">
      <formula>1</formula>
      <formula>24</formula>
    </cfRule>
  </conditionalFormatting>
  <conditionalFormatting sqref="AG7:AH7">
    <cfRule type="cellIs" priority="5707" stopIfTrue="1" operator="between">
      <formula>1</formula>
      <formula>24</formula>
    </cfRule>
  </conditionalFormatting>
  <conditionalFormatting sqref="AG7:AH7">
    <cfRule type="cellIs" priority="5706" stopIfTrue="1" operator="between">
      <formula>1</formula>
      <formula>24</formula>
    </cfRule>
  </conditionalFormatting>
  <conditionalFormatting sqref="AG7:AH7">
    <cfRule type="cellIs" priority="5705" stopIfTrue="1" operator="between">
      <formula>1</formula>
      <formula>24</formula>
    </cfRule>
  </conditionalFormatting>
  <conditionalFormatting sqref="AG7:AH7">
    <cfRule type="cellIs" priority="5704" stopIfTrue="1" operator="between">
      <formula>1</formula>
      <formula>24</formula>
    </cfRule>
  </conditionalFormatting>
  <conditionalFormatting sqref="AG7:AH7">
    <cfRule type="cellIs" priority="5703" stopIfTrue="1" operator="between">
      <formula>1</formula>
      <formula>24</formula>
    </cfRule>
  </conditionalFormatting>
  <conditionalFormatting sqref="AU7">
    <cfRule type="cellIs" priority="5702" stopIfTrue="1" operator="between">
      <formula>1</formula>
      <formula>24</formula>
    </cfRule>
  </conditionalFormatting>
  <conditionalFormatting sqref="AU7">
    <cfRule type="cellIs" priority="5701" stopIfTrue="1" operator="between">
      <formula>1</formula>
      <formula>24</formula>
    </cfRule>
  </conditionalFormatting>
  <conditionalFormatting sqref="AU7">
    <cfRule type="cellIs" priority="5700" stopIfTrue="1" operator="between">
      <formula>1</formula>
      <formula>24</formula>
    </cfRule>
  </conditionalFormatting>
  <conditionalFormatting sqref="AU7">
    <cfRule type="cellIs" priority="5699" stopIfTrue="1" operator="between">
      <formula>1</formula>
      <formula>24</formula>
    </cfRule>
  </conditionalFormatting>
  <conditionalFormatting sqref="AU7">
    <cfRule type="cellIs" priority="5698" stopIfTrue="1" operator="between">
      <formula>1</formula>
      <formula>24</formula>
    </cfRule>
  </conditionalFormatting>
  <conditionalFormatting sqref="K12">
    <cfRule type="cellIs" priority="5697" stopIfTrue="1" operator="between">
      <formula>1</formula>
      <formula>24</formula>
    </cfRule>
  </conditionalFormatting>
  <conditionalFormatting sqref="R11:S13">
    <cfRule type="cellIs" priority="5696" stopIfTrue="1" operator="between">
      <formula>1</formula>
      <formula>24</formula>
    </cfRule>
  </conditionalFormatting>
  <conditionalFormatting sqref="R11:R13">
    <cfRule type="cellIs" priority="5695" stopIfTrue="1" operator="between">
      <formula>1</formula>
      <formula>24</formula>
    </cfRule>
  </conditionalFormatting>
  <conditionalFormatting sqref="S11:S13">
    <cfRule type="cellIs" priority="5694" stopIfTrue="1" operator="between">
      <formula>1</formula>
      <formula>24</formula>
    </cfRule>
  </conditionalFormatting>
  <conditionalFormatting sqref="X11:X13">
    <cfRule type="cellIs" priority="5693" stopIfTrue="1" operator="between">
      <formula>1</formula>
      <formula>24</formula>
    </cfRule>
  </conditionalFormatting>
  <conditionalFormatting sqref="Y11:AA13">
    <cfRule type="cellIs" priority="5692" stopIfTrue="1" operator="between">
      <formula>1</formula>
      <formula>24</formula>
    </cfRule>
  </conditionalFormatting>
  <conditionalFormatting sqref="AB11:AB13">
    <cfRule type="cellIs" priority="5691" stopIfTrue="1" operator="between">
      <formula>1</formula>
      <formula>24</formula>
    </cfRule>
  </conditionalFormatting>
  <conditionalFormatting sqref="AB12">
    <cfRule type="cellIs" priority="5690" stopIfTrue="1" operator="between">
      <formula>1</formula>
      <formula>24</formula>
    </cfRule>
  </conditionalFormatting>
  <conditionalFormatting sqref="AB13">
    <cfRule type="cellIs" priority="5689" stopIfTrue="1" operator="between">
      <formula>1</formula>
      <formula>24</formula>
    </cfRule>
  </conditionalFormatting>
  <conditionalFormatting sqref="U13">
    <cfRule type="cellIs" priority="5688" stopIfTrue="1" operator="between">
      <formula>1</formula>
      <formula>24</formula>
    </cfRule>
  </conditionalFormatting>
  <conditionalFormatting sqref="AB12">
    <cfRule type="cellIs" priority="5687" stopIfTrue="1" operator="between">
      <formula>1</formula>
      <formula>24</formula>
    </cfRule>
  </conditionalFormatting>
  <conditionalFormatting sqref="AB13">
    <cfRule type="cellIs" priority="5686" stopIfTrue="1" operator="between">
      <formula>1</formula>
      <formula>24</formula>
    </cfRule>
  </conditionalFormatting>
  <conditionalFormatting sqref="AA13">
    <cfRule type="cellIs" priority="5685" stopIfTrue="1" operator="between">
      <formula>1</formula>
      <formula>24</formula>
    </cfRule>
  </conditionalFormatting>
  <conditionalFormatting sqref="U13">
    <cfRule type="cellIs" priority="5684" stopIfTrue="1" operator="between">
      <formula>1</formula>
      <formula>24</formula>
    </cfRule>
  </conditionalFormatting>
  <conditionalFormatting sqref="AB12">
    <cfRule type="cellIs" priority="5683" stopIfTrue="1" operator="between">
      <formula>1</formula>
      <formula>24</formula>
    </cfRule>
  </conditionalFormatting>
  <conditionalFormatting sqref="AB13">
    <cfRule type="cellIs" priority="5682" stopIfTrue="1" operator="between">
      <formula>1</formula>
      <formula>24</formula>
    </cfRule>
  </conditionalFormatting>
  <conditionalFormatting sqref="AA13">
    <cfRule type="cellIs" priority="5681" stopIfTrue="1" operator="between">
      <formula>1</formula>
      <formula>24</formula>
    </cfRule>
  </conditionalFormatting>
  <conditionalFormatting sqref="U12">
    <cfRule type="cellIs" priority="5680" stopIfTrue="1" operator="between">
      <formula>1</formula>
      <formula>24</formula>
    </cfRule>
  </conditionalFormatting>
  <conditionalFormatting sqref="AB12">
    <cfRule type="cellIs" priority="5679" stopIfTrue="1" operator="between">
      <formula>1</formula>
      <formula>24</formula>
    </cfRule>
  </conditionalFormatting>
  <conditionalFormatting sqref="AA12">
    <cfRule type="cellIs" priority="5678" stopIfTrue="1" operator="between">
      <formula>1</formula>
      <formula>24</formula>
    </cfRule>
  </conditionalFormatting>
  <conditionalFormatting sqref="X13">
    <cfRule type="cellIs" priority="5677" stopIfTrue="1" operator="between">
      <formula>1</formula>
      <formula>24</formula>
    </cfRule>
  </conditionalFormatting>
  <conditionalFormatting sqref="AB13">
    <cfRule type="cellIs" priority="5676" stopIfTrue="1" operator="between">
      <formula>1</formula>
      <formula>24</formula>
    </cfRule>
  </conditionalFormatting>
  <conditionalFormatting sqref="Y13">
    <cfRule type="cellIs" priority="5675" stopIfTrue="1" operator="between">
      <formula>1</formula>
      <formula>24</formula>
    </cfRule>
  </conditionalFormatting>
  <conditionalFormatting sqref="T11:AD13">
    <cfRule type="cellIs" priority="5674" stopIfTrue="1" operator="between">
      <formula>1</formula>
      <formula>24</formula>
    </cfRule>
  </conditionalFormatting>
  <conditionalFormatting sqref="T11:T13">
    <cfRule type="cellIs" priority="5673" stopIfTrue="1" operator="between">
      <formula>1</formula>
      <formula>24</formula>
    </cfRule>
  </conditionalFormatting>
  <conditionalFormatting sqref="U13">
    <cfRule type="cellIs" priority="5672" stopIfTrue="1" operator="between">
      <formula>1</formula>
      <formula>24</formula>
    </cfRule>
  </conditionalFormatting>
  <conditionalFormatting sqref="V11:W13">
    <cfRule type="cellIs" priority="5671" stopIfTrue="1" operator="between">
      <formula>1</formula>
      <formula>24</formula>
    </cfRule>
  </conditionalFormatting>
  <conditionalFormatting sqref="X11:X13">
    <cfRule type="cellIs" priority="5670" stopIfTrue="1" operator="between">
      <formula>1</formula>
      <formula>24</formula>
    </cfRule>
  </conditionalFormatting>
  <conditionalFormatting sqref="Y11:AA13">
    <cfRule type="cellIs" priority="5669" stopIfTrue="1" operator="between">
      <formula>1</formula>
      <formula>24</formula>
    </cfRule>
  </conditionalFormatting>
  <conditionalFormatting sqref="AB11:AB13">
    <cfRule type="cellIs" priority="5668" stopIfTrue="1" operator="between">
      <formula>1</formula>
      <formula>24</formula>
    </cfRule>
  </conditionalFormatting>
  <conditionalFormatting sqref="AC11:AC13">
    <cfRule type="cellIs" priority="5667" stopIfTrue="1" operator="between">
      <formula>1</formula>
      <formula>24</formula>
    </cfRule>
  </conditionalFormatting>
  <conditionalFormatting sqref="AD11:AD13">
    <cfRule type="cellIs" priority="5666" stopIfTrue="1" operator="between">
      <formula>1</formula>
      <formula>24</formula>
    </cfRule>
  </conditionalFormatting>
  <conditionalFormatting sqref="AE11:AE13">
    <cfRule type="cellIs" priority="5665" stopIfTrue="1" operator="between">
      <formula>1</formula>
      <formula>24</formula>
    </cfRule>
  </conditionalFormatting>
  <conditionalFormatting sqref="Y11:Y13">
    <cfRule type="cellIs" priority="5664" stopIfTrue="1" operator="between">
      <formula>1</formula>
      <formula>24</formula>
    </cfRule>
  </conditionalFormatting>
  <conditionalFormatting sqref="AB12">
    <cfRule type="cellIs" priority="5663" stopIfTrue="1" operator="between">
      <formula>1</formula>
      <formula>24</formula>
    </cfRule>
  </conditionalFormatting>
  <conditionalFormatting sqref="AB13">
    <cfRule type="cellIs" priority="5662" stopIfTrue="1" operator="between">
      <formula>1</formula>
      <formula>24</formula>
    </cfRule>
  </conditionalFormatting>
  <conditionalFormatting sqref="AA13">
    <cfRule type="cellIs" priority="5661" stopIfTrue="1" operator="between">
      <formula>1</formula>
      <formula>24</formula>
    </cfRule>
  </conditionalFormatting>
  <conditionalFormatting sqref="U12">
    <cfRule type="cellIs" priority="5660" stopIfTrue="1" operator="between">
      <formula>1</formula>
      <formula>24</formula>
    </cfRule>
  </conditionalFormatting>
  <conditionalFormatting sqref="AB12">
    <cfRule type="cellIs" priority="5659" stopIfTrue="1" operator="between">
      <formula>1</formula>
      <formula>24</formula>
    </cfRule>
  </conditionalFormatting>
  <conditionalFormatting sqref="AA12">
    <cfRule type="cellIs" priority="5658" stopIfTrue="1" operator="between">
      <formula>1</formula>
      <formula>24</formula>
    </cfRule>
  </conditionalFormatting>
  <conditionalFormatting sqref="X13">
    <cfRule type="cellIs" priority="5657" stopIfTrue="1" operator="between">
      <formula>1</formula>
      <formula>24</formula>
    </cfRule>
  </conditionalFormatting>
  <conditionalFormatting sqref="AB13">
    <cfRule type="cellIs" priority="5656" stopIfTrue="1" operator="between">
      <formula>1</formula>
      <formula>24</formula>
    </cfRule>
  </conditionalFormatting>
  <conditionalFormatting sqref="Y13">
    <cfRule type="cellIs" priority="5655" stopIfTrue="1" operator="between">
      <formula>1</formula>
      <formula>24</formula>
    </cfRule>
  </conditionalFormatting>
  <conditionalFormatting sqref="U13">
    <cfRule type="cellIs" priority="5654" stopIfTrue="1" operator="between">
      <formula>1</formula>
      <formula>24</formula>
    </cfRule>
  </conditionalFormatting>
  <conditionalFormatting sqref="U12">
    <cfRule type="cellIs" priority="5653" stopIfTrue="1" operator="between">
      <formula>1</formula>
      <formula>24</formula>
    </cfRule>
  </conditionalFormatting>
  <conditionalFormatting sqref="X13">
    <cfRule type="cellIs" priority="5652" stopIfTrue="1" operator="between">
      <formula>1</formula>
      <formula>24</formula>
    </cfRule>
  </conditionalFormatting>
  <conditionalFormatting sqref="Y13">
    <cfRule type="cellIs" priority="5651" stopIfTrue="1" operator="between">
      <formula>1</formula>
      <formula>24</formula>
    </cfRule>
  </conditionalFormatting>
  <conditionalFormatting sqref="U12">
    <cfRule type="cellIs" priority="5650" stopIfTrue="1" operator="between">
      <formula>1</formula>
      <formula>24</formula>
    </cfRule>
  </conditionalFormatting>
  <conditionalFormatting sqref="X13">
    <cfRule type="cellIs" priority="5649" stopIfTrue="1" operator="between">
      <formula>1</formula>
      <formula>24</formula>
    </cfRule>
  </conditionalFormatting>
  <conditionalFormatting sqref="Y13">
    <cfRule type="cellIs" priority="5648" stopIfTrue="1" operator="between">
      <formula>1</formula>
      <formula>24</formula>
    </cfRule>
  </conditionalFormatting>
  <conditionalFormatting sqref="U13">
    <cfRule type="cellIs" priority="5647" stopIfTrue="1" operator="between">
      <formula>1</formula>
      <formula>24</formula>
    </cfRule>
  </conditionalFormatting>
  <conditionalFormatting sqref="Y13:Z13">
    <cfRule type="cellIs" priority="5646" stopIfTrue="1" operator="between">
      <formula>1</formula>
      <formula>24</formula>
    </cfRule>
  </conditionalFormatting>
  <conditionalFormatting sqref="X12">
    <cfRule type="cellIs" priority="5645" stopIfTrue="1" operator="between">
      <formula>1</formula>
      <formula>24</formula>
    </cfRule>
  </conditionalFormatting>
  <conditionalFormatting sqref="Y12">
    <cfRule type="cellIs" priority="5644" stopIfTrue="1" operator="between">
      <formula>1</formula>
      <formula>24</formula>
    </cfRule>
  </conditionalFormatting>
  <conditionalFormatting sqref="U12">
    <cfRule type="cellIs" priority="5643" stopIfTrue="1" operator="between">
      <formula>1</formula>
      <formula>24</formula>
    </cfRule>
  </conditionalFormatting>
  <conditionalFormatting sqref="X13">
    <cfRule type="cellIs" priority="5642" stopIfTrue="1" operator="between">
      <formula>1</formula>
      <formula>24</formula>
    </cfRule>
  </conditionalFormatting>
  <conditionalFormatting sqref="Y13">
    <cfRule type="cellIs" priority="5641" stopIfTrue="1" operator="between">
      <formula>1</formula>
      <formula>24</formula>
    </cfRule>
  </conditionalFormatting>
  <conditionalFormatting sqref="U13">
    <cfRule type="cellIs" priority="5640" stopIfTrue="1" operator="between">
      <formula>1</formula>
      <formula>24</formula>
    </cfRule>
  </conditionalFormatting>
  <conditionalFormatting sqref="Y13:Z13">
    <cfRule type="cellIs" priority="5639" stopIfTrue="1" operator="between">
      <formula>1</formula>
      <formula>24</formula>
    </cfRule>
  </conditionalFormatting>
  <conditionalFormatting sqref="X12">
    <cfRule type="cellIs" priority="5638" stopIfTrue="1" operator="between">
      <formula>1</formula>
      <formula>24</formula>
    </cfRule>
  </conditionalFormatting>
  <conditionalFormatting sqref="Y12">
    <cfRule type="cellIs" priority="5637" stopIfTrue="1" operator="between">
      <formula>1</formula>
      <formula>24</formula>
    </cfRule>
  </conditionalFormatting>
  <conditionalFormatting sqref="AB12">
    <cfRule type="cellIs" priority="5636" stopIfTrue="1" operator="between">
      <formula>1</formula>
      <formula>24</formula>
    </cfRule>
  </conditionalFormatting>
  <conditionalFormatting sqref="AB13">
    <cfRule type="cellIs" priority="5635" stopIfTrue="1" operator="between">
      <formula>1</formula>
      <formula>24</formula>
    </cfRule>
  </conditionalFormatting>
  <conditionalFormatting sqref="AA13">
    <cfRule type="cellIs" priority="5634" stopIfTrue="1" operator="between">
      <formula>1</formula>
      <formula>24</formula>
    </cfRule>
  </conditionalFormatting>
  <conditionalFormatting sqref="AB12">
    <cfRule type="cellIs" priority="5633" stopIfTrue="1" operator="between">
      <formula>1</formula>
      <formula>24</formula>
    </cfRule>
  </conditionalFormatting>
  <conditionalFormatting sqref="AA12">
    <cfRule type="cellIs" priority="5632" stopIfTrue="1" operator="between">
      <formula>1</formula>
      <formula>24</formula>
    </cfRule>
  </conditionalFormatting>
  <conditionalFormatting sqref="AB13">
    <cfRule type="cellIs" priority="5631" stopIfTrue="1" operator="between">
      <formula>1</formula>
      <formula>24</formula>
    </cfRule>
  </conditionalFormatting>
  <conditionalFormatting sqref="AB12">
    <cfRule type="cellIs" priority="5630" stopIfTrue="1" operator="between">
      <formula>1</formula>
      <formula>24</formula>
    </cfRule>
  </conditionalFormatting>
  <conditionalFormatting sqref="AA12">
    <cfRule type="cellIs" priority="5629" stopIfTrue="1" operator="between">
      <formula>1</formula>
      <formula>24</formula>
    </cfRule>
  </conditionalFormatting>
  <conditionalFormatting sqref="AB13">
    <cfRule type="cellIs" priority="5628" stopIfTrue="1" operator="between">
      <formula>1</formula>
      <formula>24</formula>
    </cfRule>
  </conditionalFormatting>
  <conditionalFormatting sqref="AB12">
    <cfRule type="cellIs" priority="5627" stopIfTrue="1" operator="between">
      <formula>1</formula>
      <formula>24</formula>
    </cfRule>
  </conditionalFormatting>
  <conditionalFormatting sqref="AB12">
    <cfRule type="cellIs" priority="5626" stopIfTrue="1" operator="between">
      <formula>1</formula>
      <formula>24</formula>
    </cfRule>
  </conditionalFormatting>
  <conditionalFormatting sqref="AA12">
    <cfRule type="cellIs" priority="5625" stopIfTrue="1" operator="between">
      <formula>1</formula>
      <formula>24</formula>
    </cfRule>
  </conditionalFormatting>
  <conditionalFormatting sqref="AB13">
    <cfRule type="cellIs" priority="5624" stopIfTrue="1" operator="between">
      <formula>1</formula>
      <formula>24</formula>
    </cfRule>
  </conditionalFormatting>
  <conditionalFormatting sqref="AB12">
    <cfRule type="cellIs" priority="5623" stopIfTrue="1" operator="between">
      <formula>1</formula>
      <formula>24</formula>
    </cfRule>
  </conditionalFormatting>
  <conditionalFormatting sqref="AG12:AH12">
    <cfRule type="cellIs" priority="5622" stopIfTrue="1" operator="between">
      <formula>1</formula>
      <formula>24</formula>
    </cfRule>
  </conditionalFormatting>
  <conditionalFormatting sqref="AG13:AH13">
    <cfRule type="cellIs" priority="5621" stopIfTrue="1" operator="between">
      <formula>1</formula>
      <formula>24</formula>
    </cfRule>
  </conditionalFormatting>
  <conditionalFormatting sqref="AG12:AH12">
    <cfRule type="cellIs" priority="5620" stopIfTrue="1" operator="between">
      <formula>1</formula>
      <formula>24</formula>
    </cfRule>
  </conditionalFormatting>
  <conditionalFormatting sqref="AG13">
    <cfRule type="cellIs" priority="5619" stopIfTrue="1" operator="between">
      <formula>1</formula>
      <formula>24</formula>
    </cfRule>
  </conditionalFormatting>
  <conditionalFormatting sqref="AG13">
    <cfRule type="cellIs" priority="5618" stopIfTrue="1" operator="between">
      <formula>1</formula>
      <formula>24</formula>
    </cfRule>
  </conditionalFormatting>
  <conditionalFormatting sqref="AH13">
    <cfRule type="cellIs" priority="5617" stopIfTrue="1" operator="between">
      <formula>1</formula>
      <formula>24</formula>
    </cfRule>
  </conditionalFormatting>
  <conditionalFormatting sqref="AG12:AH12">
    <cfRule type="cellIs" priority="5616" stopIfTrue="1" operator="between">
      <formula>1</formula>
      <formula>24</formula>
    </cfRule>
  </conditionalFormatting>
  <conditionalFormatting sqref="AG13">
    <cfRule type="cellIs" priority="5615" stopIfTrue="1" operator="between">
      <formula>1</formula>
      <formula>24</formula>
    </cfRule>
  </conditionalFormatting>
  <conditionalFormatting sqref="AG13">
    <cfRule type="cellIs" priority="5614" stopIfTrue="1" operator="between">
      <formula>1</formula>
      <formula>24</formula>
    </cfRule>
  </conditionalFormatting>
  <conditionalFormatting sqref="AH13">
    <cfRule type="cellIs" priority="5613" stopIfTrue="1" operator="between">
      <formula>1</formula>
      <formula>24</formula>
    </cfRule>
  </conditionalFormatting>
  <conditionalFormatting sqref="AG12">
    <cfRule type="cellIs" priority="5612" stopIfTrue="1" operator="between">
      <formula>1</formula>
      <formula>24</formula>
    </cfRule>
  </conditionalFormatting>
  <conditionalFormatting sqref="AG12">
    <cfRule type="cellIs" priority="5611" stopIfTrue="1" operator="between">
      <formula>1</formula>
      <formula>24</formula>
    </cfRule>
  </conditionalFormatting>
  <conditionalFormatting sqref="AH12">
    <cfRule type="cellIs" priority="5610" stopIfTrue="1" operator="between">
      <formula>1</formula>
      <formula>24</formula>
    </cfRule>
  </conditionalFormatting>
  <conditionalFormatting sqref="AG13">
    <cfRule type="cellIs" priority="5609" stopIfTrue="1" operator="between">
      <formula>1</formula>
      <formula>24</formula>
    </cfRule>
  </conditionalFormatting>
  <conditionalFormatting sqref="AH13">
    <cfRule type="cellIs" priority="5608" stopIfTrue="1" operator="between">
      <formula>1</formula>
      <formula>24</formula>
    </cfRule>
  </conditionalFormatting>
  <conditionalFormatting sqref="AG12:AH12">
    <cfRule type="cellIs" priority="5607" stopIfTrue="1" operator="between">
      <formula>1</formula>
      <formula>24</formula>
    </cfRule>
  </conditionalFormatting>
  <conditionalFormatting sqref="AG13">
    <cfRule type="cellIs" priority="5606" stopIfTrue="1" operator="between">
      <formula>1</formula>
      <formula>24</formula>
    </cfRule>
  </conditionalFormatting>
  <conditionalFormatting sqref="AG13">
    <cfRule type="cellIs" priority="5605" stopIfTrue="1" operator="between">
      <formula>1</formula>
      <formula>24</formula>
    </cfRule>
  </conditionalFormatting>
  <conditionalFormatting sqref="AH13">
    <cfRule type="cellIs" priority="5604" stopIfTrue="1" operator="between">
      <formula>1</formula>
      <formula>24</formula>
    </cfRule>
  </conditionalFormatting>
  <conditionalFormatting sqref="AG12">
    <cfRule type="cellIs" priority="5603" stopIfTrue="1" operator="between">
      <formula>1</formula>
      <formula>24</formula>
    </cfRule>
  </conditionalFormatting>
  <conditionalFormatting sqref="AG12">
    <cfRule type="cellIs" priority="5602" stopIfTrue="1" operator="between">
      <formula>1</formula>
      <formula>24</formula>
    </cfRule>
  </conditionalFormatting>
  <conditionalFormatting sqref="AH12">
    <cfRule type="cellIs" priority="5601" stopIfTrue="1" operator="between">
      <formula>1</formula>
      <formula>24</formula>
    </cfRule>
  </conditionalFormatting>
  <conditionalFormatting sqref="AG13">
    <cfRule type="cellIs" priority="5600" stopIfTrue="1" operator="between">
      <formula>1</formula>
      <formula>24</formula>
    </cfRule>
  </conditionalFormatting>
  <conditionalFormatting sqref="AH13">
    <cfRule type="cellIs" priority="5599" stopIfTrue="1" operator="between">
      <formula>1</formula>
      <formula>24</formula>
    </cfRule>
  </conditionalFormatting>
  <conditionalFormatting sqref="AG12">
    <cfRule type="cellIs" priority="5598" stopIfTrue="1" operator="between">
      <formula>1</formula>
      <formula>24</formula>
    </cfRule>
  </conditionalFormatting>
  <conditionalFormatting sqref="AG12">
    <cfRule type="cellIs" priority="5597" stopIfTrue="1" operator="between">
      <formula>1</formula>
      <formula>24</formula>
    </cfRule>
  </conditionalFormatting>
  <conditionalFormatting sqref="AH12">
    <cfRule type="cellIs" priority="5596" stopIfTrue="1" operator="between">
      <formula>1</formula>
      <formula>24</formula>
    </cfRule>
  </conditionalFormatting>
  <conditionalFormatting sqref="AG13">
    <cfRule type="cellIs" priority="5595" stopIfTrue="1" operator="between">
      <formula>1</formula>
      <formula>24</formula>
    </cfRule>
  </conditionalFormatting>
  <conditionalFormatting sqref="AH13">
    <cfRule type="cellIs" priority="5594" stopIfTrue="1" operator="between">
      <formula>1</formula>
      <formula>24</formula>
    </cfRule>
  </conditionalFormatting>
  <conditionalFormatting sqref="AG12">
    <cfRule type="cellIs" priority="5593" stopIfTrue="1" operator="between">
      <formula>1</formula>
      <formula>24</formula>
    </cfRule>
  </conditionalFormatting>
  <conditionalFormatting sqref="AH12">
    <cfRule type="cellIs" priority="5592" stopIfTrue="1" operator="between">
      <formula>1</formula>
      <formula>24</formula>
    </cfRule>
  </conditionalFormatting>
  <conditionalFormatting sqref="AG13:AH13">
    <cfRule type="cellIs" priority="5591" stopIfTrue="1" operator="between">
      <formula>1</formula>
      <formula>24</formula>
    </cfRule>
  </conditionalFormatting>
  <conditionalFormatting sqref="AG13:AH13">
    <cfRule type="cellIs" priority="5590" stopIfTrue="1" operator="between">
      <formula>1</formula>
      <formula>24</formula>
    </cfRule>
  </conditionalFormatting>
  <conditionalFormatting sqref="AB9">
    <cfRule type="cellIs" priority="5589" stopIfTrue="1" operator="between">
      <formula>1</formula>
      <formula>24</formula>
    </cfRule>
  </conditionalFormatting>
  <conditionalFormatting sqref="AB8">
    <cfRule type="cellIs" priority="5588" stopIfTrue="1" operator="between">
      <formula>1</formula>
      <formula>24</formula>
    </cfRule>
  </conditionalFormatting>
  <conditionalFormatting sqref="AD8">
    <cfRule type="cellIs" priority="5587" stopIfTrue="1" operator="between">
      <formula>1</formula>
      <formula>24</formula>
    </cfRule>
  </conditionalFormatting>
  <conditionalFormatting sqref="AD8">
    <cfRule type="cellIs" priority="5586" stopIfTrue="1" operator="between">
      <formula>1</formula>
      <formula>24</formula>
    </cfRule>
  </conditionalFormatting>
  <conditionalFormatting sqref="AD8">
    <cfRule type="cellIs" priority="5585" stopIfTrue="1" operator="between">
      <formula>1</formula>
      <formula>24</formula>
    </cfRule>
  </conditionalFormatting>
  <conditionalFormatting sqref="AD8">
    <cfRule type="cellIs" priority="5584" stopIfTrue="1" operator="between">
      <formula>1</formula>
      <formula>24</formula>
    </cfRule>
  </conditionalFormatting>
  <conditionalFormatting sqref="AD8">
    <cfRule type="cellIs" priority="5583" stopIfTrue="1" operator="between">
      <formula>1</formula>
      <formula>24</formula>
    </cfRule>
  </conditionalFormatting>
  <conditionalFormatting sqref="AD8">
    <cfRule type="cellIs" priority="5582" stopIfTrue="1" operator="between">
      <formula>1</formula>
      <formula>24</formula>
    </cfRule>
  </conditionalFormatting>
  <conditionalFormatting sqref="AD8">
    <cfRule type="cellIs" priority="5581" stopIfTrue="1" operator="between">
      <formula>1</formula>
      <formula>24</formula>
    </cfRule>
  </conditionalFormatting>
  <conditionalFormatting sqref="AD8">
    <cfRule type="cellIs" priority="5580" stopIfTrue="1" operator="between">
      <formula>1</formula>
      <formula>24</formula>
    </cfRule>
  </conditionalFormatting>
  <conditionalFormatting sqref="AD8">
    <cfRule type="cellIs" priority="5579" stopIfTrue="1" operator="between">
      <formula>1</formula>
      <formula>24</formula>
    </cfRule>
  </conditionalFormatting>
  <conditionalFormatting sqref="AB8">
    <cfRule type="cellIs" priority="5578" stopIfTrue="1" operator="between">
      <formula>1</formula>
      <formula>24</formula>
    </cfRule>
  </conditionalFormatting>
  <conditionalFormatting sqref="AB8">
    <cfRule type="cellIs" priority="5577" stopIfTrue="1" operator="between">
      <formula>1</formula>
      <formula>24</formula>
    </cfRule>
  </conditionalFormatting>
  <conditionalFormatting sqref="AB9">
    <cfRule type="cellIs" priority="5576" stopIfTrue="1" operator="between">
      <formula>1</formula>
      <formula>24</formula>
    </cfRule>
  </conditionalFormatting>
  <conditionalFormatting sqref="AD9">
    <cfRule type="cellIs" priority="5575" stopIfTrue="1" operator="between">
      <formula>1</formula>
      <formula>24</formula>
    </cfRule>
  </conditionalFormatting>
  <conditionalFormatting sqref="AD9">
    <cfRule type="cellIs" priority="5574" stopIfTrue="1" operator="between">
      <formula>1</formula>
      <formula>24</formula>
    </cfRule>
  </conditionalFormatting>
  <conditionalFormatting sqref="AD9">
    <cfRule type="cellIs" priority="5573" stopIfTrue="1" operator="between">
      <formula>1</formula>
      <formula>24</formula>
    </cfRule>
  </conditionalFormatting>
  <conditionalFormatting sqref="AD9">
    <cfRule type="cellIs" priority="5572" stopIfTrue="1" operator="between">
      <formula>1</formula>
      <formula>24</formula>
    </cfRule>
  </conditionalFormatting>
  <conditionalFormatting sqref="AD9">
    <cfRule type="cellIs" priority="5571" stopIfTrue="1" operator="between">
      <formula>1</formula>
      <formula>24</formula>
    </cfRule>
  </conditionalFormatting>
  <conditionalFormatting sqref="AD9">
    <cfRule type="cellIs" priority="5570" stopIfTrue="1" operator="between">
      <formula>1</formula>
      <formula>24</formula>
    </cfRule>
  </conditionalFormatting>
  <conditionalFormatting sqref="AD9">
    <cfRule type="cellIs" priority="5569" stopIfTrue="1" operator="between">
      <formula>1</formula>
      <formula>24</formula>
    </cfRule>
  </conditionalFormatting>
  <conditionalFormatting sqref="AD9">
    <cfRule type="cellIs" priority="5568" stopIfTrue="1" operator="between">
      <formula>1</formula>
      <formula>24</formula>
    </cfRule>
  </conditionalFormatting>
  <conditionalFormatting sqref="AD9">
    <cfRule type="cellIs" priority="5567" stopIfTrue="1" operator="between">
      <formula>1</formula>
      <formula>24</formula>
    </cfRule>
  </conditionalFormatting>
  <conditionalFormatting sqref="AD9">
    <cfRule type="cellIs" priority="5566" stopIfTrue="1" operator="between">
      <formula>1</formula>
      <formula>24</formula>
    </cfRule>
  </conditionalFormatting>
  <conditionalFormatting sqref="AD9">
    <cfRule type="cellIs" priority="5565" stopIfTrue="1" operator="between">
      <formula>1</formula>
      <formula>24</formula>
    </cfRule>
  </conditionalFormatting>
  <conditionalFormatting sqref="AD9">
    <cfRule type="cellIs" priority="5564" stopIfTrue="1" operator="between">
      <formula>1</formula>
      <formula>24</formula>
    </cfRule>
  </conditionalFormatting>
  <conditionalFormatting sqref="AD9">
    <cfRule type="cellIs" priority="5563" stopIfTrue="1" operator="between">
      <formula>1</formula>
      <formula>24</formula>
    </cfRule>
  </conditionalFormatting>
  <conditionalFormatting sqref="AD9">
    <cfRule type="cellIs" priority="5562" stopIfTrue="1" operator="between">
      <formula>1</formula>
      <formula>24</formula>
    </cfRule>
  </conditionalFormatting>
  <conditionalFormatting sqref="AD9">
    <cfRule type="cellIs" priority="5561" stopIfTrue="1" operator="between">
      <formula>1</formula>
      <formula>24</formula>
    </cfRule>
  </conditionalFormatting>
  <conditionalFormatting sqref="AD9">
    <cfRule type="cellIs" priority="5560" stopIfTrue="1" operator="between">
      <formula>1</formula>
      <formula>24</formula>
    </cfRule>
  </conditionalFormatting>
  <conditionalFormatting sqref="AD9">
    <cfRule type="cellIs" priority="5559" stopIfTrue="1" operator="between">
      <formula>1</formula>
      <formula>24</formula>
    </cfRule>
  </conditionalFormatting>
  <conditionalFormatting sqref="AD9">
    <cfRule type="cellIs" priority="5558" stopIfTrue="1" operator="between">
      <formula>1</formula>
      <formula>24</formula>
    </cfRule>
  </conditionalFormatting>
  <conditionalFormatting sqref="AD9">
    <cfRule type="cellIs" priority="5557" stopIfTrue="1" operator="between">
      <formula>1</formula>
      <formula>24</formula>
    </cfRule>
  </conditionalFormatting>
  <conditionalFormatting sqref="AD9">
    <cfRule type="cellIs" priority="5556" stopIfTrue="1" operator="between">
      <formula>1</formula>
      <formula>24</formula>
    </cfRule>
  </conditionalFormatting>
  <conditionalFormatting sqref="AD9">
    <cfRule type="cellIs" priority="5555" stopIfTrue="1" operator="between">
      <formula>1</formula>
      <formula>24</formula>
    </cfRule>
  </conditionalFormatting>
  <conditionalFormatting sqref="AD9">
    <cfRule type="cellIs" priority="5554" stopIfTrue="1" operator="between">
      <formula>1</formula>
      <formula>24</formula>
    </cfRule>
  </conditionalFormatting>
  <conditionalFormatting sqref="AD9">
    <cfRule type="cellIs" priority="5553" stopIfTrue="1" operator="between">
      <formula>1</formula>
      <formula>24</formula>
    </cfRule>
  </conditionalFormatting>
  <conditionalFormatting sqref="AD9">
    <cfRule type="cellIs" priority="5552" stopIfTrue="1" operator="between">
      <formula>1</formula>
      <formula>24</formula>
    </cfRule>
  </conditionalFormatting>
  <conditionalFormatting sqref="AD9">
    <cfRule type="cellIs" priority="5551" stopIfTrue="1" operator="between">
      <formula>1</formula>
      <formula>24</formula>
    </cfRule>
  </conditionalFormatting>
  <conditionalFormatting sqref="AD9">
    <cfRule type="cellIs" priority="5550" stopIfTrue="1" operator="between">
      <formula>1</formula>
      <formula>24</formula>
    </cfRule>
  </conditionalFormatting>
  <conditionalFormatting sqref="AD9">
    <cfRule type="cellIs" priority="5549" stopIfTrue="1" operator="between">
      <formula>1</formula>
      <formula>24</formula>
    </cfRule>
  </conditionalFormatting>
  <conditionalFormatting sqref="AD9">
    <cfRule type="cellIs" priority="5548" stopIfTrue="1" operator="between">
      <formula>1</formula>
      <formula>24</formula>
    </cfRule>
  </conditionalFormatting>
  <conditionalFormatting sqref="AD9">
    <cfRule type="cellIs" priority="5547" stopIfTrue="1" operator="between">
      <formula>1</formula>
      <formula>24</formula>
    </cfRule>
  </conditionalFormatting>
  <conditionalFormatting sqref="AB14">
    <cfRule type="cellIs" priority="5546" stopIfTrue="1" operator="between">
      <formula>1</formula>
      <formula>24</formula>
    </cfRule>
  </conditionalFormatting>
  <conditionalFormatting sqref="AD14">
    <cfRule type="cellIs" priority="5545" stopIfTrue="1" operator="between">
      <formula>1</formula>
      <formula>24</formula>
    </cfRule>
  </conditionalFormatting>
  <conditionalFormatting sqref="AD14">
    <cfRule type="cellIs" priority="5544" stopIfTrue="1" operator="between">
      <formula>1</formula>
      <formula>24</formula>
    </cfRule>
  </conditionalFormatting>
  <conditionalFormatting sqref="AD14">
    <cfRule type="cellIs" priority="5543" stopIfTrue="1" operator="between">
      <formula>1</formula>
      <formula>24</formula>
    </cfRule>
  </conditionalFormatting>
  <conditionalFormatting sqref="AD14">
    <cfRule type="cellIs" priority="5542" stopIfTrue="1" operator="between">
      <formula>1</formula>
      <formula>24</formula>
    </cfRule>
  </conditionalFormatting>
  <conditionalFormatting sqref="AD14">
    <cfRule type="cellIs" priority="5541" stopIfTrue="1" operator="between">
      <formula>1</formula>
      <formula>24</formula>
    </cfRule>
  </conditionalFormatting>
  <conditionalFormatting sqref="AD14">
    <cfRule type="cellIs" priority="5540" stopIfTrue="1" operator="between">
      <formula>1</formula>
      <formula>24</formula>
    </cfRule>
  </conditionalFormatting>
  <conditionalFormatting sqref="AD14">
    <cfRule type="cellIs" priority="5539" stopIfTrue="1" operator="between">
      <formula>1</formula>
      <formula>24</formula>
    </cfRule>
  </conditionalFormatting>
  <conditionalFormatting sqref="AD14">
    <cfRule type="cellIs" priority="5538" stopIfTrue="1" operator="between">
      <formula>1</formula>
      <formula>24</formula>
    </cfRule>
  </conditionalFormatting>
  <conditionalFormatting sqref="AD14">
    <cfRule type="cellIs" priority="5537" stopIfTrue="1" operator="between">
      <formula>1</formula>
      <formula>24</formula>
    </cfRule>
  </conditionalFormatting>
  <conditionalFormatting sqref="AD14">
    <cfRule type="cellIs" priority="5536" stopIfTrue="1" operator="between">
      <formula>1</formula>
      <formula>24</formula>
    </cfRule>
  </conditionalFormatting>
  <conditionalFormatting sqref="AD14">
    <cfRule type="cellIs" priority="5535" stopIfTrue="1" operator="between">
      <formula>1</formula>
      <formula>24</formula>
    </cfRule>
  </conditionalFormatting>
  <conditionalFormatting sqref="AD14">
    <cfRule type="cellIs" priority="5534" stopIfTrue="1" operator="between">
      <formula>1</formula>
      <formula>24</formula>
    </cfRule>
  </conditionalFormatting>
  <conditionalFormatting sqref="AD14">
    <cfRule type="cellIs" priority="5533" stopIfTrue="1" operator="between">
      <formula>1</formula>
      <formula>24</formula>
    </cfRule>
  </conditionalFormatting>
  <conditionalFormatting sqref="AD14">
    <cfRule type="cellIs" priority="5532" stopIfTrue="1" operator="between">
      <formula>1</formula>
      <formula>24</formula>
    </cfRule>
  </conditionalFormatting>
  <conditionalFormatting sqref="AD14">
    <cfRule type="cellIs" priority="5531" stopIfTrue="1" operator="between">
      <formula>1</formula>
      <formula>24</formula>
    </cfRule>
  </conditionalFormatting>
  <conditionalFormatting sqref="AD14">
    <cfRule type="cellIs" priority="5530" stopIfTrue="1" operator="between">
      <formula>1</formula>
      <formula>24</formula>
    </cfRule>
  </conditionalFormatting>
  <conditionalFormatting sqref="AD14">
    <cfRule type="cellIs" priority="5529" stopIfTrue="1" operator="between">
      <formula>1</formula>
      <formula>24</formula>
    </cfRule>
  </conditionalFormatting>
  <conditionalFormatting sqref="AD14">
    <cfRule type="cellIs" priority="5528" stopIfTrue="1" operator="between">
      <formula>1</formula>
      <formula>24</formula>
    </cfRule>
  </conditionalFormatting>
  <conditionalFormatting sqref="AD14">
    <cfRule type="cellIs" priority="5527" stopIfTrue="1" operator="between">
      <formula>1</formula>
      <formula>24</formula>
    </cfRule>
  </conditionalFormatting>
  <conditionalFormatting sqref="AD14">
    <cfRule type="cellIs" priority="5526" stopIfTrue="1" operator="between">
      <formula>1</formula>
      <formula>24</formula>
    </cfRule>
  </conditionalFormatting>
  <conditionalFormatting sqref="AD14">
    <cfRule type="cellIs" priority="5525" stopIfTrue="1" operator="between">
      <formula>1</formula>
      <formula>24</formula>
    </cfRule>
  </conditionalFormatting>
  <conditionalFormatting sqref="AD14">
    <cfRule type="cellIs" priority="5524" stopIfTrue="1" operator="between">
      <formula>1</formula>
      <formula>24</formula>
    </cfRule>
  </conditionalFormatting>
  <conditionalFormatting sqref="AD14">
    <cfRule type="cellIs" priority="5523" stopIfTrue="1" operator="between">
      <formula>1</formula>
      <formula>24</formula>
    </cfRule>
  </conditionalFormatting>
  <conditionalFormatting sqref="AD14">
    <cfRule type="cellIs" priority="5522" stopIfTrue="1" operator="between">
      <formula>1</formula>
      <formula>24</formula>
    </cfRule>
  </conditionalFormatting>
  <conditionalFormatting sqref="AD14">
    <cfRule type="cellIs" priority="5521" stopIfTrue="1" operator="between">
      <formula>1</formula>
      <formula>24</formula>
    </cfRule>
  </conditionalFormatting>
  <conditionalFormatting sqref="AD14">
    <cfRule type="cellIs" priority="5520" stopIfTrue="1" operator="between">
      <formula>1</formula>
      <formula>24</formula>
    </cfRule>
  </conditionalFormatting>
  <conditionalFormatting sqref="AD14">
    <cfRule type="cellIs" priority="5519" stopIfTrue="1" operator="between">
      <formula>1</formula>
      <formula>24</formula>
    </cfRule>
  </conditionalFormatting>
  <conditionalFormatting sqref="AD14">
    <cfRule type="cellIs" priority="5518" stopIfTrue="1" operator="between">
      <formula>1</formula>
      <formula>24</formula>
    </cfRule>
  </conditionalFormatting>
  <conditionalFormatting sqref="AD14">
    <cfRule type="cellIs" priority="5517" stopIfTrue="1" operator="between">
      <formula>1</formula>
      <formula>24</formula>
    </cfRule>
  </conditionalFormatting>
  <conditionalFormatting sqref="U14">
    <cfRule type="cellIs" priority="5516" stopIfTrue="1" operator="between">
      <formula>1</formula>
      <formula>24</formula>
    </cfRule>
  </conditionalFormatting>
  <conditionalFormatting sqref="U14">
    <cfRule type="cellIs" priority="5515" stopIfTrue="1" operator="between">
      <formula>1</formula>
      <formula>24</formula>
    </cfRule>
  </conditionalFormatting>
  <conditionalFormatting sqref="U14">
    <cfRule type="cellIs" priority="5514" stopIfTrue="1" operator="between">
      <formula>1</formula>
      <formula>24</formula>
    </cfRule>
  </conditionalFormatting>
  <conditionalFormatting sqref="Y14">
    <cfRule type="cellIs" priority="5513" stopIfTrue="1" operator="between">
      <formula>1</formula>
      <formula>24</formula>
    </cfRule>
  </conditionalFormatting>
  <conditionalFormatting sqref="Y14">
    <cfRule type="cellIs" priority="5512" stopIfTrue="1" operator="between">
      <formula>1</formula>
      <formula>24</formula>
    </cfRule>
  </conditionalFormatting>
  <conditionalFormatting sqref="Y14">
    <cfRule type="cellIs" priority="5511" stopIfTrue="1" operator="between">
      <formula>1</formula>
      <formula>24</formula>
    </cfRule>
  </conditionalFormatting>
  <conditionalFormatting sqref="AB14">
    <cfRule type="cellIs" priority="5510" stopIfTrue="1" operator="between">
      <formula>1</formula>
      <formula>24</formula>
    </cfRule>
  </conditionalFormatting>
  <conditionalFormatting sqref="AD14">
    <cfRule type="cellIs" priority="5509" stopIfTrue="1" operator="between">
      <formula>1</formula>
      <formula>24</formula>
    </cfRule>
  </conditionalFormatting>
  <conditionalFormatting sqref="AD14">
    <cfRule type="cellIs" priority="5508" stopIfTrue="1" operator="between">
      <formula>1</formula>
      <formula>24</formula>
    </cfRule>
  </conditionalFormatting>
  <conditionalFormatting sqref="AD14">
    <cfRule type="cellIs" priority="5507" stopIfTrue="1" operator="between">
      <formula>1</formula>
      <formula>24</formula>
    </cfRule>
  </conditionalFormatting>
  <conditionalFormatting sqref="AD14">
    <cfRule type="cellIs" priority="5506" stopIfTrue="1" operator="between">
      <formula>1</formula>
      <formula>24</formula>
    </cfRule>
  </conditionalFormatting>
  <conditionalFormatting sqref="AD14">
    <cfRule type="cellIs" priority="5505" stopIfTrue="1" operator="between">
      <formula>1</formula>
      <formula>24</formula>
    </cfRule>
  </conditionalFormatting>
  <conditionalFormatting sqref="AD14">
    <cfRule type="cellIs" priority="5504" stopIfTrue="1" operator="between">
      <formula>1</formula>
      <formula>24</formula>
    </cfRule>
  </conditionalFormatting>
  <conditionalFormatting sqref="AD14">
    <cfRule type="cellIs" priority="5503" stopIfTrue="1" operator="between">
      <formula>1</formula>
      <formula>24</formula>
    </cfRule>
  </conditionalFormatting>
  <conditionalFormatting sqref="AD14">
    <cfRule type="cellIs" priority="5502" stopIfTrue="1" operator="between">
      <formula>1</formula>
      <formula>24</formula>
    </cfRule>
  </conditionalFormatting>
  <conditionalFormatting sqref="AD14">
    <cfRule type="cellIs" priority="5501" stopIfTrue="1" operator="between">
      <formula>1</formula>
      <formula>24</formula>
    </cfRule>
  </conditionalFormatting>
  <conditionalFormatting sqref="AD14">
    <cfRule type="cellIs" priority="5500" stopIfTrue="1" operator="between">
      <formula>1</formula>
      <formula>24</formula>
    </cfRule>
  </conditionalFormatting>
  <conditionalFormatting sqref="AD14">
    <cfRule type="cellIs" priority="5499" stopIfTrue="1" operator="between">
      <formula>1</formula>
      <formula>24</formula>
    </cfRule>
  </conditionalFormatting>
  <conditionalFormatting sqref="AD14">
    <cfRule type="cellIs" priority="5498" stopIfTrue="1" operator="between">
      <formula>1</formula>
      <formula>24</formula>
    </cfRule>
  </conditionalFormatting>
  <conditionalFormatting sqref="AD14">
    <cfRule type="cellIs" priority="5497" stopIfTrue="1" operator="between">
      <formula>1</formula>
      <formula>24</formula>
    </cfRule>
  </conditionalFormatting>
  <conditionalFormatting sqref="AD14">
    <cfRule type="cellIs" priority="5496" stopIfTrue="1" operator="between">
      <formula>1</formula>
      <formula>24</formula>
    </cfRule>
  </conditionalFormatting>
  <conditionalFormatting sqref="AD14">
    <cfRule type="cellIs" priority="5495" stopIfTrue="1" operator="between">
      <formula>1</formula>
      <formula>24</formula>
    </cfRule>
  </conditionalFormatting>
  <conditionalFormatting sqref="AD14">
    <cfRule type="cellIs" priority="5494" stopIfTrue="1" operator="between">
      <formula>1</formula>
      <formula>24</formula>
    </cfRule>
  </conditionalFormatting>
  <conditionalFormatting sqref="AD14">
    <cfRule type="cellIs" priority="5493" stopIfTrue="1" operator="between">
      <formula>1</formula>
      <formula>24</formula>
    </cfRule>
  </conditionalFormatting>
  <conditionalFormatting sqref="AD14">
    <cfRule type="cellIs" priority="5492" stopIfTrue="1" operator="between">
      <formula>1</formula>
      <formula>24</formula>
    </cfRule>
  </conditionalFormatting>
  <conditionalFormatting sqref="AD14">
    <cfRule type="cellIs" priority="5491" stopIfTrue="1" operator="between">
      <formula>1</formula>
      <formula>24</formula>
    </cfRule>
  </conditionalFormatting>
  <conditionalFormatting sqref="AD14">
    <cfRule type="cellIs" priority="5490" stopIfTrue="1" operator="between">
      <formula>1</formula>
      <formula>24</formula>
    </cfRule>
  </conditionalFormatting>
  <conditionalFormatting sqref="AD14">
    <cfRule type="cellIs" priority="5489" stopIfTrue="1" operator="between">
      <formula>1</formula>
      <formula>24</formula>
    </cfRule>
  </conditionalFormatting>
  <conditionalFormatting sqref="AD14">
    <cfRule type="cellIs" priority="5488" stopIfTrue="1" operator="between">
      <formula>1</formula>
      <formula>24</formula>
    </cfRule>
  </conditionalFormatting>
  <conditionalFormatting sqref="AD14">
    <cfRule type="cellIs" priority="5487" stopIfTrue="1" operator="between">
      <formula>1</formula>
      <formula>24</formula>
    </cfRule>
  </conditionalFormatting>
  <conditionalFormatting sqref="AD14">
    <cfRule type="cellIs" priority="5486" stopIfTrue="1" operator="between">
      <formula>1</formula>
      <formula>24</formula>
    </cfRule>
  </conditionalFormatting>
  <conditionalFormatting sqref="AD14">
    <cfRule type="cellIs" priority="5485" stopIfTrue="1" operator="between">
      <formula>1</formula>
      <formula>24</formula>
    </cfRule>
  </conditionalFormatting>
  <conditionalFormatting sqref="AD14">
    <cfRule type="cellIs" priority="5484" stopIfTrue="1" operator="between">
      <formula>1</formula>
      <formula>24</formula>
    </cfRule>
  </conditionalFormatting>
  <conditionalFormatting sqref="AD14">
    <cfRule type="cellIs" priority="5483" stopIfTrue="1" operator="between">
      <formula>1</formula>
      <formula>24</formula>
    </cfRule>
  </conditionalFormatting>
  <conditionalFormatting sqref="AD14">
    <cfRule type="cellIs" priority="5482" stopIfTrue="1" operator="between">
      <formula>1</formula>
      <formula>24</formula>
    </cfRule>
  </conditionalFormatting>
  <conditionalFormatting sqref="AD14">
    <cfRule type="cellIs" priority="5481" stopIfTrue="1" operator="between">
      <formula>1</formula>
      <formula>24</formula>
    </cfRule>
  </conditionalFormatting>
  <conditionalFormatting sqref="G9:H11">
    <cfRule type="cellIs" priority="5480" stopIfTrue="1" operator="between">
      <formula>1</formula>
      <formula>24</formula>
    </cfRule>
  </conditionalFormatting>
  <conditionalFormatting sqref="K9:K11">
    <cfRule type="cellIs" priority="5479" stopIfTrue="1" operator="between">
      <formula>1</formula>
      <formula>24</formula>
    </cfRule>
  </conditionalFormatting>
  <conditionalFormatting sqref="K11">
    <cfRule type="cellIs" priority="5478" stopIfTrue="1" operator="between">
      <formula>1</formula>
      <formula>24</formula>
    </cfRule>
  </conditionalFormatting>
  <conditionalFormatting sqref="K11">
    <cfRule type="cellIs" priority="5477" stopIfTrue="1" operator="between">
      <formula>1</formula>
      <formula>24</formula>
    </cfRule>
  </conditionalFormatting>
  <conditionalFormatting sqref="K11">
    <cfRule type="cellIs" priority="5476" stopIfTrue="1" operator="between">
      <formula>1</formula>
      <formula>24</formula>
    </cfRule>
  </conditionalFormatting>
  <conditionalFormatting sqref="K10">
    <cfRule type="cellIs" priority="5475" stopIfTrue="1" operator="between">
      <formula>1</formula>
      <formula>24</formula>
    </cfRule>
  </conditionalFormatting>
  <conditionalFormatting sqref="R9:AD11">
    <cfRule type="cellIs" priority="5474" stopIfTrue="1" operator="between">
      <formula>1</formula>
      <formula>24</formula>
    </cfRule>
  </conditionalFormatting>
  <conditionalFormatting sqref="R9:R11">
    <cfRule type="cellIs" priority="5473" stopIfTrue="1" operator="between">
      <formula>1</formula>
      <formula>24</formula>
    </cfRule>
  </conditionalFormatting>
  <conditionalFormatting sqref="S9:S11">
    <cfRule type="cellIs" priority="5472" stopIfTrue="1" operator="between">
      <formula>1</formula>
      <formula>24</formula>
    </cfRule>
  </conditionalFormatting>
  <conditionalFormatting sqref="T9:T11">
    <cfRule type="cellIs" priority="5471" stopIfTrue="1" operator="between">
      <formula>1</formula>
      <formula>24</formula>
    </cfRule>
  </conditionalFormatting>
  <conditionalFormatting sqref="V9:W11">
    <cfRule type="cellIs" priority="5470" stopIfTrue="1" operator="between">
      <formula>1</formula>
      <formula>24</formula>
    </cfRule>
  </conditionalFormatting>
  <conditionalFormatting sqref="X9:X11">
    <cfRule type="cellIs" priority="5469" stopIfTrue="1" operator="between">
      <formula>1</formula>
      <formula>24</formula>
    </cfRule>
  </conditionalFormatting>
  <conditionalFormatting sqref="Y9:AA11">
    <cfRule type="cellIs" priority="5468" stopIfTrue="1" operator="between">
      <formula>1</formula>
      <formula>24</formula>
    </cfRule>
  </conditionalFormatting>
  <conditionalFormatting sqref="AB9:AB11">
    <cfRule type="cellIs" priority="5467" stopIfTrue="1" operator="between">
      <formula>1</formula>
      <formula>24</formula>
    </cfRule>
  </conditionalFormatting>
  <conditionalFormatting sqref="AC9:AC11">
    <cfRule type="cellIs" priority="5466" stopIfTrue="1" operator="between">
      <formula>1</formula>
      <formula>24</formula>
    </cfRule>
  </conditionalFormatting>
  <conditionalFormatting sqref="AD9:AD11">
    <cfRule type="cellIs" priority="5465" stopIfTrue="1" operator="between">
      <formula>1</formula>
      <formula>24</formula>
    </cfRule>
  </conditionalFormatting>
  <conditionalFormatting sqref="AE9:AE11">
    <cfRule type="cellIs" priority="5464" stopIfTrue="1" operator="between">
      <formula>1</formula>
      <formula>24</formula>
    </cfRule>
  </conditionalFormatting>
  <conditionalFormatting sqref="Y9:Y11">
    <cfRule type="cellIs" priority="5463" stopIfTrue="1" operator="between">
      <formula>1</formula>
      <formula>24</formula>
    </cfRule>
  </conditionalFormatting>
  <conditionalFormatting sqref="AB11">
    <cfRule type="cellIs" priority="5462" stopIfTrue="1" operator="between">
      <formula>1</formula>
      <formula>24</formula>
    </cfRule>
  </conditionalFormatting>
  <conditionalFormatting sqref="U11">
    <cfRule type="cellIs" priority="5461" stopIfTrue="1" operator="between">
      <formula>1</formula>
      <formula>24</formula>
    </cfRule>
  </conditionalFormatting>
  <conditionalFormatting sqref="AB11">
    <cfRule type="cellIs" priority="5460" stopIfTrue="1" operator="between">
      <formula>1</formula>
      <formula>24</formula>
    </cfRule>
  </conditionalFormatting>
  <conditionalFormatting sqref="U11">
    <cfRule type="cellIs" priority="5459" stopIfTrue="1" operator="between">
      <formula>1</formula>
      <formula>24</formula>
    </cfRule>
  </conditionalFormatting>
  <conditionalFormatting sqref="AB10">
    <cfRule type="cellIs" priority="5458" stopIfTrue="1" operator="between">
      <formula>1</formula>
      <formula>24</formula>
    </cfRule>
  </conditionalFormatting>
  <conditionalFormatting sqref="U10">
    <cfRule type="cellIs" priority="5457" stopIfTrue="1" operator="between">
      <formula>1</formula>
      <formula>24</formula>
    </cfRule>
  </conditionalFormatting>
  <conditionalFormatting sqref="AB11">
    <cfRule type="cellIs" priority="5456" stopIfTrue="1" operator="between">
      <formula>1</formula>
      <formula>24</formula>
    </cfRule>
  </conditionalFormatting>
  <conditionalFormatting sqref="X9:X11">
    <cfRule type="cellIs" priority="5455" stopIfTrue="1" operator="between">
      <formula>1</formula>
      <formula>24</formula>
    </cfRule>
  </conditionalFormatting>
  <conditionalFormatting sqref="AB9:AB11">
    <cfRule type="cellIs" priority="5454" stopIfTrue="1" operator="between">
      <formula>1</formula>
      <formula>24</formula>
    </cfRule>
  </conditionalFormatting>
  <conditionalFormatting sqref="R9:AD11">
    <cfRule type="cellIs" priority="5453" stopIfTrue="1" operator="between">
      <formula>1</formula>
      <formula>24</formula>
    </cfRule>
  </conditionalFormatting>
  <conditionalFormatting sqref="R9:R11">
    <cfRule type="cellIs" priority="5452" stopIfTrue="1" operator="between">
      <formula>1</formula>
      <formula>24</formula>
    </cfRule>
  </conditionalFormatting>
  <conditionalFormatting sqref="S9:S11">
    <cfRule type="cellIs" priority="5451" stopIfTrue="1" operator="between">
      <formula>1</formula>
      <formula>24</formula>
    </cfRule>
  </conditionalFormatting>
  <conditionalFormatting sqref="T9:T11">
    <cfRule type="cellIs" priority="5450" stopIfTrue="1" operator="between">
      <formula>1</formula>
      <formula>24</formula>
    </cfRule>
  </conditionalFormatting>
  <conditionalFormatting sqref="V9:W11">
    <cfRule type="cellIs" priority="5449" stopIfTrue="1" operator="between">
      <formula>1</formula>
      <formula>24</formula>
    </cfRule>
  </conditionalFormatting>
  <conditionalFormatting sqref="X9:X11">
    <cfRule type="cellIs" priority="5448" stopIfTrue="1" operator="between">
      <formula>1</formula>
      <formula>24</formula>
    </cfRule>
  </conditionalFormatting>
  <conditionalFormatting sqref="Y9:AA11">
    <cfRule type="cellIs" priority="5447" stopIfTrue="1" operator="between">
      <formula>1</formula>
      <formula>24</formula>
    </cfRule>
  </conditionalFormatting>
  <conditionalFormatting sqref="AB9:AB11">
    <cfRule type="cellIs" priority="5446" stopIfTrue="1" operator="between">
      <formula>1</formula>
      <formula>24</formula>
    </cfRule>
  </conditionalFormatting>
  <conditionalFormatting sqref="AC9:AC11">
    <cfRule type="cellIs" priority="5445" stopIfTrue="1" operator="between">
      <formula>1</formula>
      <formula>24</formula>
    </cfRule>
  </conditionalFormatting>
  <conditionalFormatting sqref="AD9:AD11">
    <cfRule type="cellIs" priority="5444" stopIfTrue="1" operator="between">
      <formula>1</formula>
      <formula>24</formula>
    </cfRule>
  </conditionalFormatting>
  <conditionalFormatting sqref="AE9:AE11">
    <cfRule type="cellIs" priority="5443" stopIfTrue="1" operator="between">
      <formula>1</formula>
      <formula>24</formula>
    </cfRule>
  </conditionalFormatting>
  <conditionalFormatting sqref="AB11">
    <cfRule type="cellIs" priority="5442" stopIfTrue="1" operator="between">
      <formula>1</formula>
      <formula>24</formula>
    </cfRule>
  </conditionalFormatting>
  <conditionalFormatting sqref="U11">
    <cfRule type="cellIs" priority="5441" stopIfTrue="1" operator="between">
      <formula>1</formula>
      <formula>24</formula>
    </cfRule>
  </conditionalFormatting>
  <conditionalFormatting sqref="Y9:Y11">
    <cfRule type="cellIs" priority="5440" stopIfTrue="1" operator="between">
      <formula>1</formula>
      <formula>24</formula>
    </cfRule>
  </conditionalFormatting>
  <conditionalFormatting sqref="AB10">
    <cfRule type="cellIs" priority="5439" stopIfTrue="1" operator="between">
      <formula>1</formula>
      <formula>24</formula>
    </cfRule>
  </conditionalFormatting>
  <conditionalFormatting sqref="U10">
    <cfRule type="cellIs" priority="5438" stopIfTrue="1" operator="between">
      <formula>1</formula>
      <formula>24</formula>
    </cfRule>
  </conditionalFormatting>
  <conditionalFormatting sqref="AB11">
    <cfRule type="cellIs" priority="5437" stopIfTrue="1" operator="between">
      <formula>1</formula>
      <formula>24</formula>
    </cfRule>
  </conditionalFormatting>
  <conditionalFormatting sqref="U11">
    <cfRule type="cellIs" priority="5436" stopIfTrue="1" operator="between">
      <formula>1</formula>
      <formula>24</formula>
    </cfRule>
  </conditionalFormatting>
  <conditionalFormatting sqref="U10">
    <cfRule type="cellIs" priority="5435" stopIfTrue="1" operator="between">
      <formula>1</formula>
      <formula>24</formula>
    </cfRule>
  </conditionalFormatting>
  <conditionalFormatting sqref="U10">
    <cfRule type="cellIs" priority="5434" stopIfTrue="1" operator="between">
      <formula>1</formula>
      <formula>24</formula>
    </cfRule>
  </conditionalFormatting>
  <conditionalFormatting sqref="U10">
    <cfRule type="cellIs" priority="5433" stopIfTrue="1" operator="between">
      <formula>1</formula>
      <formula>24</formula>
    </cfRule>
  </conditionalFormatting>
  <conditionalFormatting sqref="AB11">
    <cfRule type="cellIs" priority="5432" stopIfTrue="1" operator="between">
      <formula>1</formula>
      <formula>24</formula>
    </cfRule>
  </conditionalFormatting>
  <conditionalFormatting sqref="AB10">
    <cfRule type="cellIs" priority="5431" stopIfTrue="1" operator="between">
      <formula>1</formula>
      <formula>24</formula>
    </cfRule>
  </conditionalFormatting>
  <conditionalFormatting sqref="AB11">
    <cfRule type="cellIs" priority="5430" stopIfTrue="1" operator="between">
      <formula>1</formula>
      <formula>24</formula>
    </cfRule>
  </conditionalFormatting>
  <conditionalFormatting sqref="AB10">
    <cfRule type="cellIs" priority="5429" stopIfTrue="1" operator="between">
      <formula>1</formula>
      <formula>24</formula>
    </cfRule>
  </conditionalFormatting>
  <conditionalFormatting sqref="AB11">
    <cfRule type="cellIs" priority="5428" stopIfTrue="1" operator="between">
      <formula>1</formula>
      <formula>24</formula>
    </cfRule>
  </conditionalFormatting>
  <conditionalFormatting sqref="AB10">
    <cfRule type="cellIs" priority="5427" stopIfTrue="1" operator="between">
      <formula>1</formula>
      <formula>24</formula>
    </cfRule>
  </conditionalFormatting>
  <conditionalFormatting sqref="AB11">
    <cfRule type="cellIs" priority="5426" stopIfTrue="1" operator="between">
      <formula>1</formula>
      <formula>24</formula>
    </cfRule>
  </conditionalFormatting>
  <conditionalFormatting sqref="AB10">
    <cfRule type="cellIs" priority="5425" stopIfTrue="1" operator="between">
      <formula>1</formula>
      <formula>24</formula>
    </cfRule>
  </conditionalFormatting>
  <conditionalFormatting sqref="AB11">
    <cfRule type="cellIs" priority="5424" stopIfTrue="1" operator="between">
      <formula>1</formula>
      <formula>24</formula>
    </cfRule>
  </conditionalFormatting>
  <conditionalFormatting sqref="AB10">
    <cfRule type="cellIs" priority="5423" stopIfTrue="1" operator="between">
      <formula>1</formula>
      <formula>24</formula>
    </cfRule>
  </conditionalFormatting>
  <conditionalFormatting sqref="AB11">
    <cfRule type="cellIs" priority="5422" stopIfTrue="1" operator="between">
      <formula>1</formula>
      <formula>24</formula>
    </cfRule>
  </conditionalFormatting>
  <conditionalFormatting sqref="AM10:AM11 AG9:AH11">
    <cfRule type="cellIs" priority="5421" stopIfTrue="1" operator="between">
      <formula>1</formula>
      <formula>24</formula>
    </cfRule>
  </conditionalFormatting>
  <conditionalFormatting sqref="AG9:AH11">
    <cfRule type="cellIs" priority="5420" stopIfTrue="1" operator="between">
      <formula>1</formula>
      <formula>24</formula>
    </cfRule>
  </conditionalFormatting>
  <conditionalFormatting sqref="AG10">
    <cfRule type="cellIs" priority="5419" stopIfTrue="1" operator="between">
      <formula>1</formula>
      <formula>24</formula>
    </cfRule>
  </conditionalFormatting>
  <conditionalFormatting sqref="AH10">
    <cfRule type="cellIs" priority="5418" stopIfTrue="1" operator="between">
      <formula>1</formula>
      <formula>24</formula>
    </cfRule>
  </conditionalFormatting>
  <conditionalFormatting sqref="AG11:AH11">
    <cfRule type="cellIs" priority="5417" stopIfTrue="1" operator="between">
      <formula>1</formula>
      <formula>24</formula>
    </cfRule>
  </conditionalFormatting>
  <conditionalFormatting sqref="AG11:AH11">
    <cfRule type="cellIs" priority="5416" stopIfTrue="1" operator="between">
      <formula>1</formula>
      <formula>24</formula>
    </cfRule>
  </conditionalFormatting>
  <conditionalFormatting sqref="AG10:AH10">
    <cfRule type="cellIs" priority="5415" stopIfTrue="1" operator="between">
      <formula>1</formula>
      <formula>24</formula>
    </cfRule>
  </conditionalFormatting>
  <conditionalFormatting sqref="AG11:AH11">
    <cfRule type="cellIs" priority="5414" stopIfTrue="1" operator="between">
      <formula>1</formula>
      <formula>24</formula>
    </cfRule>
  </conditionalFormatting>
  <conditionalFormatting sqref="AG10:AH10">
    <cfRule type="cellIs" priority="5413" stopIfTrue="1" operator="between">
      <formula>1</formula>
      <formula>24</formula>
    </cfRule>
  </conditionalFormatting>
  <conditionalFormatting sqref="AG10:AH10">
    <cfRule type="cellIs" priority="5412" stopIfTrue="1" operator="between">
      <formula>1</formula>
      <formula>24</formula>
    </cfRule>
  </conditionalFormatting>
  <conditionalFormatting sqref="AG11:AH11">
    <cfRule type="cellIs" priority="5411" stopIfTrue="1" operator="between">
      <formula>1</formula>
      <formula>24</formula>
    </cfRule>
  </conditionalFormatting>
  <conditionalFormatting sqref="AG11:AH11">
    <cfRule type="cellIs" priority="5410" stopIfTrue="1" operator="between">
      <formula>1</formula>
      <formula>24</formula>
    </cfRule>
  </conditionalFormatting>
  <conditionalFormatting sqref="AG10:AH10">
    <cfRule type="cellIs" priority="5409" stopIfTrue="1" operator="between">
      <formula>1</formula>
      <formula>24</formula>
    </cfRule>
  </conditionalFormatting>
  <conditionalFormatting sqref="AG10:AH10">
    <cfRule type="cellIs" priority="5408" stopIfTrue="1" operator="between">
      <formula>1</formula>
      <formula>24</formula>
    </cfRule>
  </conditionalFormatting>
  <conditionalFormatting sqref="AG11:AH11">
    <cfRule type="cellIs" priority="5407" stopIfTrue="1" operator="between">
      <formula>1</formula>
      <formula>24</formula>
    </cfRule>
  </conditionalFormatting>
  <conditionalFormatting sqref="AG10:AH10">
    <cfRule type="cellIs" priority="5406" stopIfTrue="1" operator="between">
      <formula>1</formula>
      <formula>24</formula>
    </cfRule>
  </conditionalFormatting>
  <conditionalFormatting sqref="AG11:AH11">
    <cfRule type="cellIs" priority="5405" stopIfTrue="1" operator="between">
      <formula>1</formula>
      <formula>24</formula>
    </cfRule>
  </conditionalFormatting>
  <conditionalFormatting sqref="AG10:AH10">
    <cfRule type="cellIs" priority="5404" stopIfTrue="1" operator="between">
      <formula>1</formula>
      <formula>24</formula>
    </cfRule>
  </conditionalFormatting>
  <conditionalFormatting sqref="AG11:AH11">
    <cfRule type="cellIs" priority="5403" stopIfTrue="1" operator="between">
      <formula>1</formula>
      <formula>24</formula>
    </cfRule>
  </conditionalFormatting>
  <conditionalFormatting sqref="AC15">
    <cfRule type="cellIs" priority="5402" stopIfTrue="1" operator="between">
      <formula>1</formula>
      <formula>24</formula>
    </cfRule>
  </conditionalFormatting>
  <conditionalFormatting sqref="AC15">
    <cfRule type="cellIs" priority="5401" stopIfTrue="1" operator="between">
      <formula>1</formula>
      <formula>24</formula>
    </cfRule>
  </conditionalFormatting>
  <conditionalFormatting sqref="AC15">
    <cfRule type="cellIs" priority="5400" stopIfTrue="1" operator="between">
      <formula>1</formula>
      <formula>24</formula>
    </cfRule>
  </conditionalFormatting>
  <conditionalFormatting sqref="AC15">
    <cfRule type="cellIs" priority="5399" stopIfTrue="1" operator="between">
      <formula>1</formula>
      <formula>24</formula>
    </cfRule>
  </conditionalFormatting>
  <conditionalFormatting sqref="AC15">
    <cfRule type="cellIs" priority="5398" stopIfTrue="1" operator="between">
      <formula>1</formula>
      <formula>24</formula>
    </cfRule>
  </conditionalFormatting>
  <conditionalFormatting sqref="AC15">
    <cfRule type="cellIs" priority="5397" stopIfTrue="1" operator="between">
      <formula>1</formula>
      <formula>24</formula>
    </cfRule>
  </conditionalFormatting>
  <conditionalFormatting sqref="AC15">
    <cfRule type="cellIs" priority="5396" stopIfTrue="1" operator="between">
      <formula>1</formula>
      <formula>24</formula>
    </cfRule>
  </conditionalFormatting>
  <conditionalFormatting sqref="AC15">
    <cfRule type="cellIs" priority="5395" stopIfTrue="1" operator="between">
      <formula>1</formula>
      <formula>24</formula>
    </cfRule>
  </conditionalFormatting>
  <conditionalFormatting sqref="AC15">
    <cfRule type="cellIs" priority="5394" stopIfTrue="1" operator="between">
      <formula>1</formula>
      <formula>24</formula>
    </cfRule>
  </conditionalFormatting>
  <conditionalFormatting sqref="AC15">
    <cfRule type="cellIs" priority="5393" stopIfTrue="1" operator="between">
      <formula>1</formula>
      <formula>24</formula>
    </cfRule>
  </conditionalFormatting>
  <conditionalFormatting sqref="AC15">
    <cfRule type="cellIs" priority="5392" stopIfTrue="1" operator="between">
      <formula>1</formula>
      <formula>24</formula>
    </cfRule>
  </conditionalFormatting>
  <conditionalFormatting sqref="AC15">
    <cfRule type="cellIs" priority="5391" stopIfTrue="1" operator="between">
      <formula>1</formula>
      <formula>24</formula>
    </cfRule>
  </conditionalFormatting>
  <conditionalFormatting sqref="AC15">
    <cfRule type="cellIs" priority="5390" stopIfTrue="1" operator="between">
      <formula>1</formula>
      <formula>24</formula>
    </cfRule>
  </conditionalFormatting>
  <conditionalFormatting sqref="AC15">
    <cfRule type="cellIs" priority="5389" stopIfTrue="1" operator="between">
      <formula>1</formula>
      <formula>24</formula>
    </cfRule>
  </conditionalFormatting>
  <conditionalFormatting sqref="AD15">
    <cfRule type="cellIs" priority="5388" stopIfTrue="1" operator="between">
      <formula>1</formula>
      <formula>24</formula>
    </cfRule>
  </conditionalFormatting>
  <conditionalFormatting sqref="AD15">
    <cfRule type="cellIs" priority="5387" stopIfTrue="1" operator="between">
      <formula>1</formula>
      <formula>24</formula>
    </cfRule>
  </conditionalFormatting>
  <conditionalFormatting sqref="AD15">
    <cfRule type="cellIs" priority="5386" stopIfTrue="1" operator="between">
      <formula>1</formula>
      <formula>24</formula>
    </cfRule>
  </conditionalFormatting>
  <conditionalFormatting sqref="AD15">
    <cfRule type="cellIs" priority="5385" stopIfTrue="1" operator="between">
      <formula>1</formula>
      <formula>24</formula>
    </cfRule>
  </conditionalFormatting>
  <conditionalFormatting sqref="AD15">
    <cfRule type="cellIs" priority="5384" stopIfTrue="1" operator="between">
      <formula>1</formula>
      <formula>24</formula>
    </cfRule>
  </conditionalFormatting>
  <conditionalFormatting sqref="AD15">
    <cfRule type="cellIs" priority="5383" stopIfTrue="1" operator="between">
      <formula>1</formula>
      <formula>24</formula>
    </cfRule>
  </conditionalFormatting>
  <conditionalFormatting sqref="AD15">
    <cfRule type="cellIs" priority="5382" stopIfTrue="1" operator="between">
      <formula>1</formula>
      <formula>24</formula>
    </cfRule>
  </conditionalFormatting>
  <conditionalFormatting sqref="AD15">
    <cfRule type="cellIs" priority="5381" stopIfTrue="1" operator="between">
      <formula>1</formula>
      <formula>24</formula>
    </cfRule>
  </conditionalFormatting>
  <conditionalFormatting sqref="AD15">
    <cfRule type="cellIs" priority="5380" stopIfTrue="1" operator="between">
      <formula>1</formula>
      <formula>24</formula>
    </cfRule>
  </conditionalFormatting>
  <conditionalFormatting sqref="AD15">
    <cfRule type="cellIs" priority="5379" stopIfTrue="1" operator="between">
      <formula>1</formula>
      <formula>24</formula>
    </cfRule>
  </conditionalFormatting>
  <conditionalFormatting sqref="AD15">
    <cfRule type="cellIs" priority="5378" stopIfTrue="1" operator="between">
      <formula>1</formula>
      <formula>24</formula>
    </cfRule>
  </conditionalFormatting>
  <conditionalFormatting sqref="AD15">
    <cfRule type="cellIs" priority="5377" stopIfTrue="1" operator="between">
      <formula>1</formula>
      <formula>24</formula>
    </cfRule>
  </conditionalFormatting>
  <conditionalFormatting sqref="AD15">
    <cfRule type="cellIs" priority="5376" stopIfTrue="1" operator="between">
      <formula>1</formula>
      <formula>24</formula>
    </cfRule>
  </conditionalFormatting>
  <conditionalFormatting sqref="AD15">
    <cfRule type="cellIs" priority="5375" stopIfTrue="1" operator="between">
      <formula>1</formula>
      <formula>24</formula>
    </cfRule>
  </conditionalFormatting>
  <conditionalFormatting sqref="AD15">
    <cfRule type="cellIs" priority="5374" stopIfTrue="1" operator="between">
      <formula>1</formula>
      <formula>24</formula>
    </cfRule>
  </conditionalFormatting>
  <conditionalFormatting sqref="AD15">
    <cfRule type="cellIs" priority="5373" stopIfTrue="1" operator="between">
      <formula>1</formula>
      <formula>24</formula>
    </cfRule>
  </conditionalFormatting>
  <conditionalFormatting sqref="AD15">
    <cfRule type="cellIs" priority="5372" stopIfTrue="1" operator="between">
      <formula>1</formula>
      <formula>24</formula>
    </cfRule>
  </conditionalFormatting>
  <conditionalFormatting sqref="AD15">
    <cfRule type="cellIs" priority="5371" stopIfTrue="1" operator="between">
      <formula>1</formula>
      <formula>24</formula>
    </cfRule>
  </conditionalFormatting>
  <conditionalFormatting sqref="AD15">
    <cfRule type="cellIs" priority="5370" stopIfTrue="1" operator="between">
      <formula>1</formula>
      <formula>24</formula>
    </cfRule>
  </conditionalFormatting>
  <conditionalFormatting sqref="AD15">
    <cfRule type="cellIs" priority="5369" stopIfTrue="1" operator="between">
      <formula>1</formula>
      <formula>24</formula>
    </cfRule>
  </conditionalFormatting>
  <conditionalFormatting sqref="AD15">
    <cfRule type="cellIs" priority="5368" stopIfTrue="1" operator="between">
      <formula>1</formula>
      <formula>24</formula>
    </cfRule>
  </conditionalFormatting>
  <conditionalFormatting sqref="AD15">
    <cfRule type="cellIs" priority="5367" stopIfTrue="1" operator="between">
      <formula>1</formula>
      <formula>24</formula>
    </cfRule>
  </conditionalFormatting>
  <conditionalFormatting sqref="AD15">
    <cfRule type="cellIs" priority="5366" stopIfTrue="1" operator="between">
      <formula>1</formula>
      <formula>24</formula>
    </cfRule>
  </conditionalFormatting>
  <conditionalFormatting sqref="AD15">
    <cfRule type="cellIs" priority="5365" stopIfTrue="1" operator="between">
      <formula>1</formula>
      <formula>24</formula>
    </cfRule>
  </conditionalFormatting>
  <conditionalFormatting sqref="AD15">
    <cfRule type="cellIs" priority="5364" stopIfTrue="1" operator="between">
      <formula>1</formula>
      <formula>24</formula>
    </cfRule>
  </conditionalFormatting>
  <conditionalFormatting sqref="AD15">
    <cfRule type="cellIs" priority="5363" stopIfTrue="1" operator="between">
      <formula>1</formula>
      <formula>24</formula>
    </cfRule>
  </conditionalFormatting>
  <conditionalFormatting sqref="AD15">
    <cfRule type="cellIs" priority="5362" stopIfTrue="1" operator="between">
      <formula>1</formula>
      <formula>24</formula>
    </cfRule>
  </conditionalFormatting>
  <conditionalFormatting sqref="AD15">
    <cfRule type="cellIs" priority="5361" stopIfTrue="1" operator="between">
      <formula>1</formula>
      <formula>24</formula>
    </cfRule>
  </conditionalFormatting>
  <conditionalFormatting sqref="AD15">
    <cfRule type="cellIs" priority="5360" stopIfTrue="1" operator="between">
      <formula>1</formula>
      <formula>24</formula>
    </cfRule>
  </conditionalFormatting>
  <conditionalFormatting sqref="AD15">
    <cfRule type="cellIs" priority="5359" stopIfTrue="1" operator="between">
      <formula>1</formula>
      <formula>24</formula>
    </cfRule>
  </conditionalFormatting>
  <conditionalFormatting sqref="AD15">
    <cfRule type="cellIs" priority="5358" stopIfTrue="1" operator="between">
      <formula>1</formula>
      <formula>24</formula>
    </cfRule>
  </conditionalFormatting>
  <conditionalFormatting sqref="AD15">
    <cfRule type="cellIs" priority="5357" stopIfTrue="1" operator="between">
      <formula>1</formula>
      <formula>24</formula>
    </cfRule>
  </conditionalFormatting>
  <conditionalFormatting sqref="AD15">
    <cfRule type="cellIs" priority="5356" stopIfTrue="1" operator="between">
      <formula>1</formula>
      <formula>24</formula>
    </cfRule>
  </conditionalFormatting>
  <conditionalFormatting sqref="AD15">
    <cfRule type="cellIs" priority="5355" stopIfTrue="1" operator="between">
      <formula>1</formula>
      <formula>24</formula>
    </cfRule>
  </conditionalFormatting>
  <conditionalFormatting sqref="AB16">
    <cfRule type="cellIs" priority="5354" stopIfTrue="1" operator="between">
      <formula>1</formula>
      <formula>24</formula>
    </cfRule>
  </conditionalFormatting>
  <conditionalFormatting sqref="Y16">
    <cfRule type="cellIs" priority="5353" stopIfTrue="1" operator="between">
      <formula>1</formula>
      <formula>24</formula>
    </cfRule>
  </conditionalFormatting>
  <conditionalFormatting sqref="Y16">
    <cfRule type="cellIs" priority="5352" stopIfTrue="1" operator="between">
      <formula>1</formula>
      <formula>24</formula>
    </cfRule>
  </conditionalFormatting>
  <conditionalFormatting sqref="Y16">
    <cfRule type="cellIs" priority="5351" stopIfTrue="1" operator="between">
      <formula>1</formula>
      <formula>24</formula>
    </cfRule>
  </conditionalFormatting>
  <conditionalFormatting sqref="AC13:AC21">
    <cfRule type="cellIs" priority="5350" stopIfTrue="1" operator="between">
      <formula>1</formula>
      <formula>24</formula>
    </cfRule>
  </conditionalFormatting>
  <conditionalFormatting sqref="AC13:AC21">
    <cfRule type="cellIs" priority="5349" stopIfTrue="1" operator="between">
      <formula>1</formula>
      <formula>24</formula>
    </cfRule>
  </conditionalFormatting>
  <conditionalFormatting sqref="AC13:AC21">
    <cfRule type="cellIs" priority="5348" stopIfTrue="1" operator="between">
      <formula>1</formula>
      <formula>24</formula>
    </cfRule>
  </conditionalFormatting>
  <conditionalFormatting sqref="AC13:AC21">
    <cfRule type="cellIs" priority="5347" stopIfTrue="1" operator="between">
      <formula>1</formula>
      <formula>24</formula>
    </cfRule>
  </conditionalFormatting>
  <conditionalFormatting sqref="AC13:AC21">
    <cfRule type="cellIs" priority="5346" stopIfTrue="1" operator="between">
      <formula>1</formula>
      <formula>24</formula>
    </cfRule>
  </conditionalFormatting>
  <conditionalFormatting sqref="AC13:AC21">
    <cfRule type="cellIs" priority="5345" stopIfTrue="1" operator="between">
      <formula>1</formula>
      <formula>24</formula>
    </cfRule>
  </conditionalFormatting>
  <conditionalFormatting sqref="AC13:AC21">
    <cfRule type="cellIs" priority="5344" stopIfTrue="1" operator="between">
      <formula>1</formula>
      <formula>24</formula>
    </cfRule>
  </conditionalFormatting>
  <conditionalFormatting sqref="AC13:AC21">
    <cfRule type="cellIs" priority="5343" stopIfTrue="1" operator="between">
      <formula>1</formula>
      <formula>24</formula>
    </cfRule>
  </conditionalFormatting>
  <conditionalFormatting sqref="AC13:AC21">
    <cfRule type="cellIs" priority="5342" stopIfTrue="1" operator="between">
      <formula>1</formula>
      <formula>24</formula>
    </cfRule>
  </conditionalFormatting>
  <conditionalFormatting sqref="AC13:AC21">
    <cfRule type="cellIs" priority="5341" stopIfTrue="1" operator="between">
      <formula>1</formula>
      <formula>24</formula>
    </cfRule>
  </conditionalFormatting>
  <conditionalFormatting sqref="AD16">
    <cfRule type="cellIs" priority="5340" stopIfTrue="1" operator="between">
      <formula>1</formula>
      <formula>24</formula>
    </cfRule>
  </conditionalFormatting>
  <conditionalFormatting sqref="AD16">
    <cfRule type="cellIs" priority="5339" stopIfTrue="1" operator="between">
      <formula>1</formula>
      <formula>24</formula>
    </cfRule>
  </conditionalFormatting>
  <conditionalFormatting sqref="AD16">
    <cfRule type="cellIs" priority="5338" stopIfTrue="1" operator="between">
      <formula>1</formula>
      <formula>24</formula>
    </cfRule>
  </conditionalFormatting>
  <conditionalFormatting sqref="AD16">
    <cfRule type="cellIs" priority="5337" stopIfTrue="1" operator="between">
      <formula>1</formula>
      <formula>24</formula>
    </cfRule>
  </conditionalFormatting>
  <conditionalFormatting sqref="AD16">
    <cfRule type="cellIs" priority="5336" stopIfTrue="1" operator="between">
      <formula>1</formula>
      <formula>24</formula>
    </cfRule>
  </conditionalFormatting>
  <conditionalFormatting sqref="AD16">
    <cfRule type="cellIs" priority="5335" stopIfTrue="1" operator="between">
      <formula>1</formula>
      <formula>24</formula>
    </cfRule>
  </conditionalFormatting>
  <conditionalFormatting sqref="AD16">
    <cfRule type="cellIs" priority="5334" stopIfTrue="1" operator="between">
      <formula>1</formula>
      <formula>24</formula>
    </cfRule>
  </conditionalFormatting>
  <conditionalFormatting sqref="AD16">
    <cfRule type="cellIs" priority="5333" stopIfTrue="1" operator="between">
      <formula>1</formula>
      <formula>24</formula>
    </cfRule>
  </conditionalFormatting>
  <conditionalFormatting sqref="AD16">
    <cfRule type="cellIs" priority="5332" stopIfTrue="1" operator="between">
      <formula>1</formula>
      <formula>24</formula>
    </cfRule>
  </conditionalFormatting>
  <conditionalFormatting sqref="AD16">
    <cfRule type="cellIs" priority="5331" stopIfTrue="1" operator="between">
      <formula>1</formula>
      <formula>24</formula>
    </cfRule>
  </conditionalFormatting>
  <conditionalFormatting sqref="AD16">
    <cfRule type="cellIs" priority="5330" stopIfTrue="1" operator="between">
      <formula>1</formula>
      <formula>24</formula>
    </cfRule>
  </conditionalFormatting>
  <conditionalFormatting sqref="AD16">
    <cfRule type="cellIs" priority="5329" stopIfTrue="1" operator="between">
      <formula>1</formula>
      <formula>24</formula>
    </cfRule>
  </conditionalFormatting>
  <conditionalFormatting sqref="AD16">
    <cfRule type="cellIs" priority="5328" stopIfTrue="1" operator="between">
      <formula>1</formula>
      <formula>24</formula>
    </cfRule>
  </conditionalFormatting>
  <conditionalFormatting sqref="AD16">
    <cfRule type="cellIs" priority="5327" stopIfTrue="1" operator="between">
      <formula>1</formula>
      <formula>24</formula>
    </cfRule>
  </conditionalFormatting>
  <conditionalFormatting sqref="AD16">
    <cfRule type="cellIs" priority="5326" stopIfTrue="1" operator="between">
      <formula>1</formula>
      <formula>24</formula>
    </cfRule>
  </conditionalFormatting>
  <conditionalFormatting sqref="AD16">
    <cfRule type="cellIs" priority="5325" stopIfTrue="1" operator="between">
      <formula>1</formula>
      <formula>24</formula>
    </cfRule>
  </conditionalFormatting>
  <conditionalFormatting sqref="AD16">
    <cfRule type="cellIs" priority="5324" stopIfTrue="1" operator="between">
      <formula>1</formula>
      <formula>24</formula>
    </cfRule>
  </conditionalFormatting>
  <conditionalFormatting sqref="AD16">
    <cfRule type="cellIs" priority="5323" stopIfTrue="1" operator="between">
      <formula>1</formula>
      <formula>24</formula>
    </cfRule>
  </conditionalFormatting>
  <conditionalFormatting sqref="AD16">
    <cfRule type="cellIs" priority="5322" stopIfTrue="1" operator="between">
      <formula>1</formula>
      <formula>24</formula>
    </cfRule>
  </conditionalFormatting>
  <conditionalFormatting sqref="AD16">
    <cfRule type="cellIs" priority="5321" stopIfTrue="1" operator="between">
      <formula>1</formula>
      <formula>24</formula>
    </cfRule>
  </conditionalFormatting>
  <conditionalFormatting sqref="AD16">
    <cfRule type="cellIs" priority="5320" stopIfTrue="1" operator="between">
      <formula>1</formula>
      <formula>24</formula>
    </cfRule>
  </conditionalFormatting>
  <conditionalFormatting sqref="AD16">
    <cfRule type="cellIs" priority="5319" stopIfTrue="1" operator="between">
      <formula>1</formula>
      <formula>24</formula>
    </cfRule>
  </conditionalFormatting>
  <conditionalFormatting sqref="AD16">
    <cfRule type="cellIs" priority="5318" stopIfTrue="1" operator="between">
      <formula>1</formula>
      <formula>24</formula>
    </cfRule>
  </conditionalFormatting>
  <conditionalFormatting sqref="AD16">
    <cfRule type="cellIs" priority="5317" stopIfTrue="1" operator="between">
      <formula>1</formula>
      <formula>24</formula>
    </cfRule>
  </conditionalFormatting>
  <conditionalFormatting sqref="AD16">
    <cfRule type="cellIs" priority="5316" stopIfTrue="1" operator="between">
      <formula>1</formula>
      <formula>24</formula>
    </cfRule>
  </conditionalFormatting>
  <conditionalFormatting sqref="AD16">
    <cfRule type="cellIs" priority="5315" stopIfTrue="1" operator="between">
      <formula>1</formula>
      <formula>24</formula>
    </cfRule>
  </conditionalFormatting>
  <conditionalFormatting sqref="AD16">
    <cfRule type="cellIs" priority="5314" stopIfTrue="1" operator="between">
      <formula>1</formula>
      <formula>24</formula>
    </cfRule>
  </conditionalFormatting>
  <conditionalFormatting sqref="AD16">
    <cfRule type="cellIs" priority="5313" stopIfTrue="1" operator="between">
      <formula>1</formula>
      <formula>24</formula>
    </cfRule>
  </conditionalFormatting>
  <conditionalFormatting sqref="AD16">
    <cfRule type="cellIs" priority="5312" stopIfTrue="1" operator="between">
      <formula>1</formula>
      <formula>24</formula>
    </cfRule>
  </conditionalFormatting>
  <conditionalFormatting sqref="AD16">
    <cfRule type="cellIs" priority="5311" stopIfTrue="1" operator="between">
      <formula>1</formula>
      <formula>24</formula>
    </cfRule>
  </conditionalFormatting>
  <conditionalFormatting sqref="AD16">
    <cfRule type="cellIs" priority="5310" stopIfTrue="1" operator="between">
      <formula>1</formula>
      <formula>24</formula>
    </cfRule>
  </conditionalFormatting>
  <conditionalFormatting sqref="AD16">
    <cfRule type="cellIs" priority="5309" stopIfTrue="1" operator="between">
      <formula>1</formula>
      <formula>24</formula>
    </cfRule>
  </conditionalFormatting>
  <conditionalFormatting sqref="AB17">
    <cfRule type="cellIs" priority="5308" stopIfTrue="1" operator="between">
      <formula>1</formula>
      <formula>24</formula>
    </cfRule>
  </conditionalFormatting>
  <conditionalFormatting sqref="Y17">
    <cfRule type="cellIs" priority="5307" stopIfTrue="1" operator="between">
      <formula>1</formula>
      <formula>24</formula>
    </cfRule>
  </conditionalFormatting>
  <conditionalFormatting sqref="Y17">
    <cfRule type="cellIs" priority="5306" stopIfTrue="1" operator="between">
      <formula>1</formula>
      <formula>24</formula>
    </cfRule>
  </conditionalFormatting>
  <conditionalFormatting sqref="Y17">
    <cfRule type="cellIs" priority="5305" stopIfTrue="1" operator="between">
      <formula>1</formula>
      <formula>24</formula>
    </cfRule>
  </conditionalFormatting>
  <conditionalFormatting sqref="AC17">
    <cfRule type="cellIs" priority="5304" stopIfTrue="1" operator="between">
      <formula>1</formula>
      <formula>24</formula>
    </cfRule>
  </conditionalFormatting>
  <conditionalFormatting sqref="AC17">
    <cfRule type="cellIs" priority="5303" stopIfTrue="1" operator="between">
      <formula>1</formula>
      <formula>24</formula>
    </cfRule>
  </conditionalFormatting>
  <conditionalFormatting sqref="AC17">
    <cfRule type="cellIs" priority="5302" stopIfTrue="1" operator="between">
      <formula>1</formula>
      <formula>24</formula>
    </cfRule>
  </conditionalFormatting>
  <conditionalFormatting sqref="AC17">
    <cfRule type="cellIs" priority="5301" stopIfTrue="1" operator="between">
      <formula>1</formula>
      <formula>24</formula>
    </cfRule>
  </conditionalFormatting>
  <conditionalFormatting sqref="AC17">
    <cfRule type="cellIs" priority="5300" stopIfTrue="1" operator="between">
      <formula>1</formula>
      <formula>24</formula>
    </cfRule>
  </conditionalFormatting>
  <conditionalFormatting sqref="AC17">
    <cfRule type="cellIs" priority="5299" stopIfTrue="1" operator="between">
      <formula>1</formula>
      <formula>24</formula>
    </cfRule>
  </conditionalFormatting>
  <conditionalFormatting sqref="AC17">
    <cfRule type="cellIs" priority="5298" stopIfTrue="1" operator="between">
      <formula>1</formula>
      <formula>24</formula>
    </cfRule>
  </conditionalFormatting>
  <conditionalFormatting sqref="AD18">
    <cfRule type="cellIs" priority="5297" stopIfTrue="1" operator="between">
      <formula>1</formula>
      <formula>24</formula>
    </cfRule>
  </conditionalFormatting>
  <conditionalFormatting sqref="AD18">
    <cfRule type="cellIs" priority="5296" stopIfTrue="1" operator="between">
      <formula>1</formula>
      <formula>24</formula>
    </cfRule>
  </conditionalFormatting>
  <conditionalFormatting sqref="AD18">
    <cfRule type="cellIs" priority="5295" stopIfTrue="1" operator="between">
      <formula>1</formula>
      <formula>24</formula>
    </cfRule>
  </conditionalFormatting>
  <conditionalFormatting sqref="AD18">
    <cfRule type="cellIs" priority="5294" stopIfTrue="1" operator="between">
      <formula>1</formula>
      <formula>24</formula>
    </cfRule>
  </conditionalFormatting>
  <conditionalFormatting sqref="AD18">
    <cfRule type="cellIs" priority="5293" stopIfTrue="1" operator="between">
      <formula>1</formula>
      <formula>24</formula>
    </cfRule>
  </conditionalFormatting>
  <conditionalFormatting sqref="AD18">
    <cfRule type="cellIs" priority="5292" stopIfTrue="1" operator="between">
      <formula>1</formula>
      <formula>24</formula>
    </cfRule>
  </conditionalFormatting>
  <conditionalFormatting sqref="AD18">
    <cfRule type="cellIs" priority="5291" stopIfTrue="1" operator="between">
      <formula>1</formula>
      <formula>24</formula>
    </cfRule>
  </conditionalFormatting>
  <conditionalFormatting sqref="AD18">
    <cfRule type="cellIs" priority="5290" stopIfTrue="1" operator="between">
      <formula>1</formula>
      <formula>24</formula>
    </cfRule>
  </conditionalFormatting>
  <conditionalFormatting sqref="AD18">
    <cfRule type="cellIs" priority="5289" stopIfTrue="1" operator="between">
      <formula>1</formula>
      <formula>24</formula>
    </cfRule>
  </conditionalFormatting>
  <conditionalFormatting sqref="AD18">
    <cfRule type="cellIs" priority="5288" stopIfTrue="1" operator="between">
      <formula>1</formula>
      <formula>24</formula>
    </cfRule>
  </conditionalFormatting>
  <conditionalFormatting sqref="AD18">
    <cfRule type="cellIs" priority="5287" stopIfTrue="1" operator="between">
      <formula>1</formula>
      <formula>24</formula>
    </cfRule>
  </conditionalFormatting>
  <conditionalFormatting sqref="AD18">
    <cfRule type="cellIs" priority="5286" stopIfTrue="1" operator="between">
      <formula>1</formula>
      <formula>24</formula>
    </cfRule>
  </conditionalFormatting>
  <conditionalFormatting sqref="AD18">
    <cfRule type="cellIs" priority="5285" stopIfTrue="1" operator="between">
      <formula>1</formula>
      <formula>24</formula>
    </cfRule>
  </conditionalFormatting>
  <conditionalFormatting sqref="AD18">
    <cfRule type="cellIs" priority="5284" stopIfTrue="1" operator="between">
      <formula>1</formula>
      <formula>24</formula>
    </cfRule>
  </conditionalFormatting>
  <conditionalFormatting sqref="AD18">
    <cfRule type="cellIs" priority="5283" stopIfTrue="1" operator="between">
      <formula>1</formula>
      <formula>24</formula>
    </cfRule>
  </conditionalFormatting>
  <conditionalFormatting sqref="AD18">
    <cfRule type="cellIs" priority="5282" stopIfTrue="1" operator="between">
      <formula>1</formula>
      <formula>24</formula>
    </cfRule>
  </conditionalFormatting>
  <conditionalFormatting sqref="AD18">
    <cfRule type="cellIs" priority="5281" stopIfTrue="1" operator="between">
      <formula>1</formula>
      <formula>24</formula>
    </cfRule>
  </conditionalFormatting>
  <conditionalFormatting sqref="AD18">
    <cfRule type="cellIs" priority="5280" stopIfTrue="1" operator="between">
      <formula>1</formula>
      <formula>24</formula>
    </cfRule>
  </conditionalFormatting>
  <conditionalFormatting sqref="AD18">
    <cfRule type="cellIs" priority="5279" stopIfTrue="1" operator="between">
      <formula>1</formula>
      <formula>24</formula>
    </cfRule>
  </conditionalFormatting>
  <conditionalFormatting sqref="AD18">
    <cfRule type="cellIs" priority="5278" stopIfTrue="1" operator="between">
      <formula>1</formula>
      <formula>24</formula>
    </cfRule>
  </conditionalFormatting>
  <conditionalFormatting sqref="AD18">
    <cfRule type="cellIs" priority="5277" stopIfTrue="1" operator="between">
      <formula>1</formula>
      <formula>24</formula>
    </cfRule>
  </conditionalFormatting>
  <conditionalFormatting sqref="AD18">
    <cfRule type="cellIs" priority="5276" stopIfTrue="1" operator="between">
      <formula>1</formula>
      <formula>24</formula>
    </cfRule>
  </conditionalFormatting>
  <conditionalFormatting sqref="AD18">
    <cfRule type="cellIs" priority="5275" stopIfTrue="1" operator="between">
      <formula>1</formula>
      <formula>24</formula>
    </cfRule>
  </conditionalFormatting>
  <conditionalFormatting sqref="AD18">
    <cfRule type="cellIs" priority="5274" stopIfTrue="1" operator="between">
      <formula>1</formula>
      <formula>24</formula>
    </cfRule>
  </conditionalFormatting>
  <conditionalFormatting sqref="AD18">
    <cfRule type="cellIs" priority="5273" stopIfTrue="1" operator="between">
      <formula>1</formula>
      <formula>24</formula>
    </cfRule>
  </conditionalFormatting>
  <conditionalFormatting sqref="AD18">
    <cfRule type="cellIs" priority="5272" stopIfTrue="1" operator="between">
      <formula>1</formula>
      <formula>24</formula>
    </cfRule>
  </conditionalFormatting>
  <conditionalFormatting sqref="AD18">
    <cfRule type="cellIs" priority="5271" stopIfTrue="1" operator="between">
      <formula>1</formula>
      <formula>24</formula>
    </cfRule>
  </conditionalFormatting>
  <conditionalFormatting sqref="AD18">
    <cfRule type="cellIs" priority="5270" stopIfTrue="1" operator="between">
      <formula>1</formula>
      <formula>24</formula>
    </cfRule>
  </conditionalFormatting>
  <conditionalFormatting sqref="AD18">
    <cfRule type="cellIs" priority="5269" stopIfTrue="1" operator="between">
      <formula>1</formula>
      <formula>24</formula>
    </cfRule>
  </conditionalFormatting>
  <conditionalFormatting sqref="AD17">
    <cfRule type="cellIs" priority="5268" stopIfTrue="1" operator="between">
      <formula>1</formula>
      <formula>24</formula>
    </cfRule>
  </conditionalFormatting>
  <conditionalFormatting sqref="AD17">
    <cfRule type="cellIs" priority="5267" stopIfTrue="1" operator="between">
      <formula>1</formula>
      <formula>24</formula>
    </cfRule>
  </conditionalFormatting>
  <conditionalFormatting sqref="AD17">
    <cfRule type="cellIs" priority="5266" stopIfTrue="1" operator="between">
      <formula>1</formula>
      <formula>24</formula>
    </cfRule>
  </conditionalFormatting>
  <conditionalFormatting sqref="AD17">
    <cfRule type="cellIs" priority="5265" stopIfTrue="1" operator="between">
      <formula>1</formula>
      <formula>24</formula>
    </cfRule>
  </conditionalFormatting>
  <conditionalFormatting sqref="AD17">
    <cfRule type="cellIs" priority="5264" stopIfTrue="1" operator="between">
      <formula>1</formula>
      <formula>24</formula>
    </cfRule>
  </conditionalFormatting>
  <conditionalFormatting sqref="AD17">
    <cfRule type="cellIs" priority="5263" stopIfTrue="1" operator="between">
      <formula>1</formula>
      <formula>24</formula>
    </cfRule>
  </conditionalFormatting>
  <conditionalFormatting sqref="AD17">
    <cfRule type="cellIs" priority="5262" stopIfTrue="1" operator="between">
      <formula>1</formula>
      <formula>24</formula>
    </cfRule>
  </conditionalFormatting>
  <conditionalFormatting sqref="AD17">
    <cfRule type="cellIs" priority="5261" stopIfTrue="1" operator="between">
      <formula>1</formula>
      <formula>24</formula>
    </cfRule>
  </conditionalFormatting>
  <conditionalFormatting sqref="AD17">
    <cfRule type="cellIs" priority="5260" stopIfTrue="1" operator="between">
      <formula>1</formula>
      <formula>24</formula>
    </cfRule>
  </conditionalFormatting>
  <conditionalFormatting sqref="AD19">
    <cfRule type="cellIs" priority="5259" stopIfTrue="1" operator="between">
      <formula>1</formula>
      <formula>24</formula>
    </cfRule>
  </conditionalFormatting>
  <conditionalFormatting sqref="AD19">
    <cfRule type="cellIs" priority="5258" stopIfTrue="1" operator="between">
      <formula>1</formula>
      <formula>24</formula>
    </cfRule>
  </conditionalFormatting>
  <conditionalFormatting sqref="AD19">
    <cfRule type="cellIs" priority="5257" stopIfTrue="1" operator="between">
      <formula>1</formula>
      <formula>24</formula>
    </cfRule>
  </conditionalFormatting>
  <conditionalFormatting sqref="AD19">
    <cfRule type="cellIs" priority="5256" stopIfTrue="1" operator="between">
      <formula>1</formula>
      <formula>24</formula>
    </cfRule>
  </conditionalFormatting>
  <conditionalFormatting sqref="AD19">
    <cfRule type="cellIs" priority="5255" stopIfTrue="1" operator="between">
      <formula>1</formula>
      <formula>24</formula>
    </cfRule>
  </conditionalFormatting>
  <conditionalFormatting sqref="AD19">
    <cfRule type="cellIs" priority="5254" stopIfTrue="1" operator="between">
      <formula>1</formula>
      <formula>24</formula>
    </cfRule>
  </conditionalFormatting>
  <conditionalFormatting sqref="AD19">
    <cfRule type="cellIs" priority="5253" stopIfTrue="1" operator="between">
      <formula>1</formula>
      <formula>24</formula>
    </cfRule>
  </conditionalFormatting>
  <conditionalFormatting sqref="AD19">
    <cfRule type="cellIs" priority="5252" stopIfTrue="1" operator="between">
      <formula>1</formula>
      <formula>24</formula>
    </cfRule>
  </conditionalFormatting>
  <conditionalFormatting sqref="AD19">
    <cfRule type="cellIs" priority="5251" stopIfTrue="1" operator="between">
      <formula>1</formula>
      <formula>24</formula>
    </cfRule>
  </conditionalFormatting>
  <conditionalFormatting sqref="AD19">
    <cfRule type="cellIs" priority="5250" stopIfTrue="1" operator="between">
      <formula>1</formula>
      <formula>24</formula>
    </cfRule>
  </conditionalFormatting>
  <conditionalFormatting sqref="AD19">
    <cfRule type="cellIs" priority="5249" stopIfTrue="1" operator="between">
      <formula>1</formula>
      <formula>24</formula>
    </cfRule>
  </conditionalFormatting>
  <conditionalFormatting sqref="AD19">
    <cfRule type="cellIs" priority="5248" stopIfTrue="1" operator="between">
      <formula>1</formula>
      <formula>24</formula>
    </cfRule>
  </conditionalFormatting>
  <conditionalFormatting sqref="AD19">
    <cfRule type="cellIs" priority="5247" stopIfTrue="1" operator="between">
      <formula>1</formula>
      <formula>24</formula>
    </cfRule>
  </conditionalFormatting>
  <conditionalFormatting sqref="AD19">
    <cfRule type="cellIs" priority="5246" stopIfTrue="1" operator="between">
      <formula>1</formula>
      <formula>24</formula>
    </cfRule>
  </conditionalFormatting>
  <conditionalFormatting sqref="AD19">
    <cfRule type="cellIs" priority="5245" stopIfTrue="1" operator="between">
      <formula>1</formula>
      <formula>24</formula>
    </cfRule>
  </conditionalFormatting>
  <conditionalFormatting sqref="AD19">
    <cfRule type="cellIs" priority="5244" stopIfTrue="1" operator="between">
      <formula>1</formula>
      <formula>24</formula>
    </cfRule>
  </conditionalFormatting>
  <conditionalFormatting sqref="AD19">
    <cfRule type="cellIs" priority="5243" stopIfTrue="1" operator="between">
      <formula>1</formula>
      <formula>24</formula>
    </cfRule>
  </conditionalFormatting>
  <conditionalFormatting sqref="AD19">
    <cfRule type="cellIs" priority="5242" stopIfTrue="1" operator="between">
      <formula>1</formula>
      <formula>24</formula>
    </cfRule>
  </conditionalFormatting>
  <conditionalFormatting sqref="AD19">
    <cfRule type="cellIs" priority="5241" stopIfTrue="1" operator="between">
      <formula>1</formula>
      <formula>24</formula>
    </cfRule>
  </conditionalFormatting>
  <conditionalFormatting sqref="AD19">
    <cfRule type="cellIs" priority="5240" stopIfTrue="1" operator="between">
      <formula>1</formula>
      <formula>24</formula>
    </cfRule>
  </conditionalFormatting>
  <conditionalFormatting sqref="AD19">
    <cfRule type="cellIs" priority="5239" stopIfTrue="1" operator="between">
      <formula>1</formula>
      <formula>24</formula>
    </cfRule>
  </conditionalFormatting>
  <conditionalFormatting sqref="AD19">
    <cfRule type="cellIs" priority="5238" stopIfTrue="1" operator="between">
      <formula>1</formula>
      <formula>24</formula>
    </cfRule>
  </conditionalFormatting>
  <conditionalFormatting sqref="AD19">
    <cfRule type="cellIs" priority="5237" stopIfTrue="1" operator="between">
      <formula>1</formula>
      <formula>24</formula>
    </cfRule>
  </conditionalFormatting>
  <conditionalFormatting sqref="AD19">
    <cfRule type="cellIs" priority="5236" stopIfTrue="1" operator="between">
      <formula>1</formula>
      <formula>24</formula>
    </cfRule>
  </conditionalFormatting>
  <conditionalFormatting sqref="AD19">
    <cfRule type="cellIs" priority="5235" stopIfTrue="1" operator="between">
      <formula>1</formula>
      <formula>24</formula>
    </cfRule>
  </conditionalFormatting>
  <conditionalFormatting sqref="AD19">
    <cfRule type="cellIs" priority="5234" stopIfTrue="1" operator="between">
      <formula>1</formula>
      <formula>24</formula>
    </cfRule>
  </conditionalFormatting>
  <conditionalFormatting sqref="AD19">
    <cfRule type="cellIs" priority="5233" stopIfTrue="1" operator="between">
      <formula>1</formula>
      <formula>24</formula>
    </cfRule>
  </conditionalFormatting>
  <conditionalFormatting sqref="AD19">
    <cfRule type="cellIs" priority="5232" stopIfTrue="1" operator="between">
      <formula>1</formula>
      <formula>24</formula>
    </cfRule>
  </conditionalFormatting>
  <conditionalFormatting sqref="AD19">
    <cfRule type="cellIs" priority="5231" stopIfTrue="1" operator="between">
      <formula>1</formula>
      <formula>24</formula>
    </cfRule>
  </conditionalFormatting>
  <conditionalFormatting sqref="G18:G22">
    <cfRule type="cellIs" priority="5230" stopIfTrue="1" operator="between">
      <formula>1</formula>
      <formula>24</formula>
    </cfRule>
  </conditionalFormatting>
  <conditionalFormatting sqref="AD20">
    <cfRule type="cellIs" priority="5229" stopIfTrue="1" operator="between">
      <formula>1</formula>
      <formula>24</formula>
    </cfRule>
  </conditionalFormatting>
  <conditionalFormatting sqref="AD20">
    <cfRule type="cellIs" priority="5228" stopIfTrue="1" operator="between">
      <formula>1</formula>
      <formula>24</formula>
    </cfRule>
  </conditionalFormatting>
  <conditionalFormatting sqref="AD20">
    <cfRule type="cellIs" priority="5227" stopIfTrue="1" operator="between">
      <formula>1</formula>
      <formula>24</formula>
    </cfRule>
  </conditionalFormatting>
  <conditionalFormatting sqref="AD20">
    <cfRule type="cellIs" priority="5226" stopIfTrue="1" operator="between">
      <formula>1</formula>
      <formula>24</formula>
    </cfRule>
  </conditionalFormatting>
  <conditionalFormatting sqref="AD20">
    <cfRule type="cellIs" priority="5225" stopIfTrue="1" operator="between">
      <formula>1</formula>
      <formula>24</formula>
    </cfRule>
  </conditionalFormatting>
  <conditionalFormatting sqref="AD20">
    <cfRule type="cellIs" priority="5224" stopIfTrue="1" operator="between">
      <formula>1</formula>
      <formula>24</formula>
    </cfRule>
  </conditionalFormatting>
  <conditionalFormatting sqref="AD20">
    <cfRule type="cellIs" priority="5223" stopIfTrue="1" operator="between">
      <formula>1</formula>
      <formula>24</formula>
    </cfRule>
  </conditionalFormatting>
  <conditionalFormatting sqref="AD20">
    <cfRule type="cellIs" priority="5222" stopIfTrue="1" operator="between">
      <formula>1</formula>
      <formula>24</formula>
    </cfRule>
  </conditionalFormatting>
  <conditionalFormatting sqref="AD20">
    <cfRule type="cellIs" priority="5221" stopIfTrue="1" operator="between">
      <formula>1</formula>
      <formula>24</formula>
    </cfRule>
  </conditionalFormatting>
  <conditionalFormatting sqref="AD20">
    <cfRule type="cellIs" priority="5220" stopIfTrue="1" operator="between">
      <formula>1</formula>
      <formula>24</formula>
    </cfRule>
  </conditionalFormatting>
  <conditionalFormatting sqref="AD20">
    <cfRule type="cellIs" priority="5219" stopIfTrue="1" operator="between">
      <formula>1</formula>
      <formula>24</formula>
    </cfRule>
  </conditionalFormatting>
  <conditionalFormatting sqref="AD20">
    <cfRule type="cellIs" priority="5218" stopIfTrue="1" operator="between">
      <formula>1</formula>
      <formula>24</formula>
    </cfRule>
  </conditionalFormatting>
  <conditionalFormatting sqref="AD20">
    <cfRule type="cellIs" priority="5217" stopIfTrue="1" operator="between">
      <formula>1</formula>
      <formula>24</formula>
    </cfRule>
  </conditionalFormatting>
  <conditionalFormatting sqref="AD20">
    <cfRule type="cellIs" priority="5216" stopIfTrue="1" operator="between">
      <formula>1</formula>
      <formula>24</formula>
    </cfRule>
  </conditionalFormatting>
  <conditionalFormatting sqref="AD20">
    <cfRule type="cellIs" priority="5215" stopIfTrue="1" operator="between">
      <formula>1</formula>
      <formula>24</formula>
    </cfRule>
  </conditionalFormatting>
  <conditionalFormatting sqref="AD20">
    <cfRule type="cellIs" priority="5214" stopIfTrue="1" operator="between">
      <formula>1</formula>
      <formula>24</formula>
    </cfRule>
  </conditionalFormatting>
  <conditionalFormatting sqref="AD20">
    <cfRule type="cellIs" priority="5213" stopIfTrue="1" operator="between">
      <formula>1</formula>
      <formula>24</formula>
    </cfRule>
  </conditionalFormatting>
  <conditionalFormatting sqref="AD20">
    <cfRule type="cellIs" priority="5212" stopIfTrue="1" operator="between">
      <formula>1</formula>
      <formula>24</formula>
    </cfRule>
  </conditionalFormatting>
  <conditionalFormatting sqref="AD20">
    <cfRule type="cellIs" priority="5211" stopIfTrue="1" operator="between">
      <formula>1</formula>
      <formula>24</formula>
    </cfRule>
  </conditionalFormatting>
  <conditionalFormatting sqref="AD20">
    <cfRule type="cellIs" priority="5210" stopIfTrue="1" operator="between">
      <formula>1</formula>
      <formula>24</formula>
    </cfRule>
  </conditionalFormatting>
  <conditionalFormatting sqref="AD20">
    <cfRule type="cellIs" priority="5209" stopIfTrue="1" operator="between">
      <formula>1</formula>
      <formula>24</formula>
    </cfRule>
  </conditionalFormatting>
  <conditionalFormatting sqref="AD20">
    <cfRule type="cellIs" priority="5208" stopIfTrue="1" operator="between">
      <formula>1</formula>
      <formula>24</formula>
    </cfRule>
  </conditionalFormatting>
  <conditionalFormatting sqref="AD20">
    <cfRule type="cellIs" priority="5207" stopIfTrue="1" operator="between">
      <formula>1</formula>
      <formula>24</formula>
    </cfRule>
  </conditionalFormatting>
  <conditionalFormatting sqref="AD20">
    <cfRule type="cellIs" priority="5206" stopIfTrue="1" operator="between">
      <formula>1</formula>
      <formula>24</formula>
    </cfRule>
  </conditionalFormatting>
  <conditionalFormatting sqref="AD20">
    <cfRule type="cellIs" priority="5205" stopIfTrue="1" operator="between">
      <formula>1</formula>
      <formula>24</formula>
    </cfRule>
  </conditionalFormatting>
  <conditionalFormatting sqref="AD20">
    <cfRule type="cellIs" priority="5204" stopIfTrue="1" operator="between">
      <formula>1</formula>
      <formula>24</formula>
    </cfRule>
  </conditionalFormatting>
  <conditionalFormatting sqref="AD20">
    <cfRule type="cellIs" priority="5203" stopIfTrue="1" operator="between">
      <formula>1</formula>
      <formula>24</formula>
    </cfRule>
  </conditionalFormatting>
  <conditionalFormatting sqref="AD20">
    <cfRule type="cellIs" priority="5202" stopIfTrue="1" operator="between">
      <formula>1</formula>
      <formula>24</formula>
    </cfRule>
  </conditionalFormatting>
  <conditionalFormatting sqref="AD20">
    <cfRule type="cellIs" priority="5201" stopIfTrue="1" operator="between">
      <formula>1</formula>
      <formula>24</formula>
    </cfRule>
  </conditionalFormatting>
  <conditionalFormatting sqref="AD21">
    <cfRule type="cellIs" priority="5200" stopIfTrue="1" operator="between">
      <formula>1</formula>
      <formula>24</formula>
    </cfRule>
  </conditionalFormatting>
  <conditionalFormatting sqref="AD21">
    <cfRule type="cellIs" priority="5199" stopIfTrue="1" operator="between">
      <formula>1</formula>
      <formula>24</formula>
    </cfRule>
  </conditionalFormatting>
  <conditionalFormatting sqref="AD21">
    <cfRule type="cellIs" priority="5198" stopIfTrue="1" operator="between">
      <formula>1</formula>
      <formula>24</formula>
    </cfRule>
  </conditionalFormatting>
  <conditionalFormatting sqref="AD21">
    <cfRule type="cellIs" priority="5197" stopIfTrue="1" operator="between">
      <formula>1</formula>
      <formula>24</formula>
    </cfRule>
  </conditionalFormatting>
  <conditionalFormatting sqref="AD21">
    <cfRule type="cellIs" priority="5196" stopIfTrue="1" operator="between">
      <formula>1</formula>
      <formula>24</formula>
    </cfRule>
  </conditionalFormatting>
  <conditionalFormatting sqref="AD21">
    <cfRule type="cellIs" priority="5195" stopIfTrue="1" operator="between">
      <formula>1</formula>
      <formula>24</formula>
    </cfRule>
  </conditionalFormatting>
  <conditionalFormatting sqref="AD21">
    <cfRule type="cellIs" priority="5194" stopIfTrue="1" operator="between">
      <formula>1</formula>
      <formula>24</formula>
    </cfRule>
  </conditionalFormatting>
  <conditionalFormatting sqref="AD21">
    <cfRule type="cellIs" priority="5193" stopIfTrue="1" operator="between">
      <formula>1</formula>
      <formula>24</formula>
    </cfRule>
  </conditionalFormatting>
  <conditionalFormatting sqref="AD21">
    <cfRule type="cellIs" priority="5192" stopIfTrue="1" operator="between">
      <formula>1</formula>
      <formula>24</formula>
    </cfRule>
  </conditionalFormatting>
  <conditionalFormatting sqref="AD21">
    <cfRule type="cellIs" priority="5191" stopIfTrue="1" operator="between">
      <formula>1</formula>
      <formula>24</formula>
    </cfRule>
  </conditionalFormatting>
  <conditionalFormatting sqref="AD21">
    <cfRule type="cellIs" priority="5190" stopIfTrue="1" operator="between">
      <formula>1</formula>
      <formula>24</formula>
    </cfRule>
  </conditionalFormatting>
  <conditionalFormatting sqref="AD21">
    <cfRule type="cellIs" priority="5189" stopIfTrue="1" operator="between">
      <formula>1</formula>
      <formula>24</formula>
    </cfRule>
  </conditionalFormatting>
  <conditionalFormatting sqref="AD21">
    <cfRule type="cellIs" priority="5188" stopIfTrue="1" operator="between">
      <formula>1</formula>
      <formula>24</formula>
    </cfRule>
  </conditionalFormatting>
  <conditionalFormatting sqref="AD21">
    <cfRule type="cellIs" priority="5187" stopIfTrue="1" operator="between">
      <formula>1</formula>
      <formula>24</formula>
    </cfRule>
  </conditionalFormatting>
  <conditionalFormatting sqref="AD21">
    <cfRule type="cellIs" priority="5186" stopIfTrue="1" operator="between">
      <formula>1</formula>
      <formula>24</formula>
    </cfRule>
  </conditionalFormatting>
  <conditionalFormatting sqref="AD21">
    <cfRule type="cellIs" priority="5185" stopIfTrue="1" operator="between">
      <formula>1</formula>
      <formula>24</formula>
    </cfRule>
  </conditionalFormatting>
  <conditionalFormatting sqref="AD21">
    <cfRule type="cellIs" priority="5184" stopIfTrue="1" operator="between">
      <formula>1</formula>
      <formula>24</formula>
    </cfRule>
  </conditionalFormatting>
  <conditionalFormatting sqref="AD21">
    <cfRule type="cellIs" priority="5183" stopIfTrue="1" operator="between">
      <formula>1</formula>
      <formula>24</formula>
    </cfRule>
  </conditionalFormatting>
  <conditionalFormatting sqref="AD21">
    <cfRule type="cellIs" priority="5182" stopIfTrue="1" operator="between">
      <formula>1</formula>
      <formula>24</formula>
    </cfRule>
  </conditionalFormatting>
  <conditionalFormatting sqref="AD21">
    <cfRule type="cellIs" priority="5181" stopIfTrue="1" operator="between">
      <formula>1</formula>
      <formula>24</formula>
    </cfRule>
  </conditionalFormatting>
  <conditionalFormatting sqref="AD21">
    <cfRule type="cellIs" priority="5180" stopIfTrue="1" operator="between">
      <formula>1</formula>
      <formula>24</formula>
    </cfRule>
  </conditionalFormatting>
  <conditionalFormatting sqref="AD21">
    <cfRule type="cellIs" priority="5179" stopIfTrue="1" operator="between">
      <formula>1</formula>
      <formula>24</formula>
    </cfRule>
  </conditionalFormatting>
  <conditionalFormatting sqref="AD21">
    <cfRule type="cellIs" priority="5178" stopIfTrue="1" operator="between">
      <formula>1</formula>
      <formula>24</formula>
    </cfRule>
  </conditionalFormatting>
  <conditionalFormatting sqref="AD21">
    <cfRule type="cellIs" priority="5177" stopIfTrue="1" operator="between">
      <formula>1</formula>
      <formula>24</formula>
    </cfRule>
  </conditionalFormatting>
  <conditionalFormatting sqref="AD21">
    <cfRule type="cellIs" priority="5176" stopIfTrue="1" operator="between">
      <formula>1</formula>
      <formula>24</formula>
    </cfRule>
  </conditionalFormatting>
  <conditionalFormatting sqref="AD21">
    <cfRule type="cellIs" priority="5175" stopIfTrue="1" operator="between">
      <formula>1</formula>
      <formula>24</formula>
    </cfRule>
  </conditionalFormatting>
  <conditionalFormatting sqref="AD21">
    <cfRule type="cellIs" priority="5174" stopIfTrue="1" operator="between">
      <formula>1</formula>
      <formula>24</formula>
    </cfRule>
  </conditionalFormatting>
  <conditionalFormatting sqref="AD21">
    <cfRule type="cellIs" priority="5173" stopIfTrue="1" operator="between">
      <formula>1</formula>
      <formula>24</formula>
    </cfRule>
  </conditionalFormatting>
  <conditionalFormatting sqref="AD21">
    <cfRule type="cellIs" priority="5172" stopIfTrue="1" operator="between">
      <formula>1</formula>
      <formula>24</formula>
    </cfRule>
  </conditionalFormatting>
  <conditionalFormatting sqref="AD20:AD25">
    <cfRule type="cellIs" priority="5171" stopIfTrue="1" operator="between">
      <formula>1</formula>
      <formula>24</formula>
    </cfRule>
  </conditionalFormatting>
  <conditionalFormatting sqref="AD20:AD25">
    <cfRule type="cellIs" priority="5170" stopIfTrue="1" operator="between">
      <formula>1</formula>
      <formula>24</formula>
    </cfRule>
  </conditionalFormatting>
  <conditionalFormatting sqref="AD20:AD25">
    <cfRule type="cellIs" priority="5169" stopIfTrue="1" operator="between">
      <formula>1</formula>
      <formula>24</formula>
    </cfRule>
  </conditionalFormatting>
  <conditionalFormatting sqref="AD20:AD25">
    <cfRule type="cellIs" priority="5168" stopIfTrue="1" operator="between">
      <formula>1</formula>
      <formula>24</formula>
    </cfRule>
  </conditionalFormatting>
  <conditionalFormatting sqref="AD20:AD25">
    <cfRule type="cellIs" priority="5167" stopIfTrue="1" operator="between">
      <formula>1</formula>
      <formula>24</formula>
    </cfRule>
  </conditionalFormatting>
  <conditionalFormatting sqref="AD20:AD25">
    <cfRule type="cellIs" priority="5166" stopIfTrue="1" operator="between">
      <formula>1</formula>
      <formula>24</formula>
    </cfRule>
  </conditionalFormatting>
  <conditionalFormatting sqref="AD20:AD25">
    <cfRule type="cellIs" priority="5165" stopIfTrue="1" operator="between">
      <formula>1</formula>
      <formula>24</formula>
    </cfRule>
  </conditionalFormatting>
  <conditionalFormatting sqref="AD20:AD25">
    <cfRule type="cellIs" priority="5164" stopIfTrue="1" operator="between">
      <formula>1</formula>
      <formula>24</formula>
    </cfRule>
  </conditionalFormatting>
  <conditionalFormatting sqref="AD20:AD25">
    <cfRule type="cellIs" priority="5163" stopIfTrue="1" operator="between">
      <formula>1</formula>
      <formula>24</formula>
    </cfRule>
  </conditionalFormatting>
  <conditionalFormatting sqref="AD20:AD25">
    <cfRule type="cellIs" priority="5162" stopIfTrue="1" operator="between">
      <formula>1</formula>
      <formula>24</formula>
    </cfRule>
  </conditionalFormatting>
  <conditionalFormatting sqref="AD20:AD25">
    <cfRule type="cellIs" priority="5161" stopIfTrue="1" operator="between">
      <formula>1</formula>
      <formula>24</formula>
    </cfRule>
  </conditionalFormatting>
  <conditionalFormatting sqref="AD20:AD25">
    <cfRule type="cellIs" priority="5160" stopIfTrue="1" operator="between">
      <formula>1</formula>
      <formula>24</formula>
    </cfRule>
  </conditionalFormatting>
  <conditionalFormatting sqref="AD20:AD25">
    <cfRule type="cellIs" priority="5159" stopIfTrue="1" operator="between">
      <formula>1</formula>
      <formula>24</formula>
    </cfRule>
  </conditionalFormatting>
  <conditionalFormatting sqref="AD20:AD25">
    <cfRule type="cellIs" priority="5158" stopIfTrue="1" operator="between">
      <formula>1</formula>
      <formula>24</formula>
    </cfRule>
  </conditionalFormatting>
  <conditionalFormatting sqref="AD20:AD25">
    <cfRule type="cellIs" priority="5157" stopIfTrue="1" operator="between">
      <formula>1</formula>
      <formula>24</formula>
    </cfRule>
  </conditionalFormatting>
  <conditionalFormatting sqref="AD20:AD25">
    <cfRule type="cellIs" priority="5156" stopIfTrue="1" operator="between">
      <formula>1</formula>
      <formula>24</formula>
    </cfRule>
  </conditionalFormatting>
  <conditionalFormatting sqref="AD20:AD25">
    <cfRule type="cellIs" priority="5155" stopIfTrue="1" operator="between">
      <formula>1</formula>
      <formula>24</formula>
    </cfRule>
  </conditionalFormatting>
  <conditionalFormatting sqref="AD20:AD25">
    <cfRule type="cellIs" priority="5154" stopIfTrue="1" operator="between">
      <formula>1</formula>
      <formula>24</formula>
    </cfRule>
  </conditionalFormatting>
  <conditionalFormatting sqref="AD20:AD25">
    <cfRule type="cellIs" priority="5153" stopIfTrue="1" operator="between">
      <formula>1</formula>
      <formula>24</formula>
    </cfRule>
  </conditionalFormatting>
  <conditionalFormatting sqref="AD20:AD25">
    <cfRule type="cellIs" priority="5152" stopIfTrue="1" operator="between">
      <formula>1</formula>
      <formula>24</formula>
    </cfRule>
  </conditionalFormatting>
  <conditionalFormatting sqref="AD20:AD25">
    <cfRule type="cellIs" priority="5151" stopIfTrue="1" operator="between">
      <formula>1</formula>
      <formula>24</formula>
    </cfRule>
  </conditionalFormatting>
  <conditionalFormatting sqref="AD20:AD25">
    <cfRule type="cellIs" priority="5150" stopIfTrue="1" operator="between">
      <formula>1</formula>
      <formula>24</formula>
    </cfRule>
  </conditionalFormatting>
  <conditionalFormatting sqref="AD20:AD25">
    <cfRule type="cellIs" priority="5149" stopIfTrue="1" operator="between">
      <formula>1</formula>
      <formula>24</formula>
    </cfRule>
  </conditionalFormatting>
  <conditionalFormatting sqref="AD20:AD25">
    <cfRule type="cellIs" priority="5148" stopIfTrue="1" operator="between">
      <formula>1</formula>
      <formula>24</formula>
    </cfRule>
  </conditionalFormatting>
  <conditionalFormatting sqref="AD20:AD25">
    <cfRule type="cellIs" priority="5147" stopIfTrue="1" operator="between">
      <formula>1</formula>
      <formula>24</formula>
    </cfRule>
  </conditionalFormatting>
  <conditionalFormatting sqref="AD20:AD25">
    <cfRule type="cellIs" priority="5146" stopIfTrue="1" operator="between">
      <formula>1</formula>
      <formula>24</formula>
    </cfRule>
  </conditionalFormatting>
  <conditionalFormatting sqref="AD20:AD25">
    <cfRule type="cellIs" priority="5145" stopIfTrue="1" operator="between">
      <formula>1</formula>
      <formula>24</formula>
    </cfRule>
  </conditionalFormatting>
  <conditionalFormatting sqref="AD20:AD25">
    <cfRule type="cellIs" priority="5144" stopIfTrue="1" operator="between">
      <formula>1</formula>
      <formula>24</formula>
    </cfRule>
  </conditionalFormatting>
  <conditionalFormatting sqref="AD20:AD25">
    <cfRule type="cellIs" priority="5143" stopIfTrue="1" operator="between">
      <formula>1</formula>
      <formula>24</formula>
    </cfRule>
  </conditionalFormatting>
  <conditionalFormatting sqref="AU23">
    <cfRule type="cellIs" priority="5142" stopIfTrue="1" operator="between">
      <formula>1</formula>
      <formula>24</formula>
    </cfRule>
  </conditionalFormatting>
  <conditionalFormatting sqref="AD26">
    <cfRule type="cellIs" priority="5141" stopIfTrue="1" operator="between">
      <formula>1</formula>
      <formula>24</formula>
    </cfRule>
  </conditionalFormatting>
  <conditionalFormatting sqref="AD27">
    <cfRule type="cellIs" priority="5140" stopIfTrue="1" operator="between">
      <formula>1</formula>
      <formula>24</formula>
    </cfRule>
  </conditionalFormatting>
  <conditionalFormatting sqref="AD27">
    <cfRule type="cellIs" priority="5139" stopIfTrue="1" operator="between">
      <formula>1</formula>
      <formula>24</formula>
    </cfRule>
  </conditionalFormatting>
  <conditionalFormatting sqref="AD27">
    <cfRule type="cellIs" priority="5138" stopIfTrue="1" operator="between">
      <formula>1</formula>
      <formula>24</formula>
    </cfRule>
  </conditionalFormatting>
  <conditionalFormatting sqref="AD27">
    <cfRule type="cellIs" priority="5137" stopIfTrue="1" operator="between">
      <formula>1</formula>
      <formula>24</formula>
    </cfRule>
  </conditionalFormatting>
  <conditionalFormatting sqref="AD27">
    <cfRule type="cellIs" priority="5136" stopIfTrue="1" operator="between">
      <formula>1</formula>
      <formula>24</formula>
    </cfRule>
  </conditionalFormatting>
  <conditionalFormatting sqref="AD27">
    <cfRule type="cellIs" priority="5135" stopIfTrue="1" operator="between">
      <formula>1</formula>
      <formula>24</formula>
    </cfRule>
  </conditionalFormatting>
  <conditionalFormatting sqref="AD27">
    <cfRule type="cellIs" priority="5134" stopIfTrue="1" operator="between">
      <formula>1</formula>
      <formula>24</formula>
    </cfRule>
  </conditionalFormatting>
  <conditionalFormatting sqref="AD27">
    <cfRule type="cellIs" priority="5133" stopIfTrue="1" operator="between">
      <formula>1</formula>
      <formula>24</formula>
    </cfRule>
  </conditionalFormatting>
  <conditionalFormatting sqref="AD27">
    <cfRule type="cellIs" priority="5132" stopIfTrue="1" operator="between">
      <formula>1</formula>
      <formula>24</formula>
    </cfRule>
  </conditionalFormatting>
  <conditionalFormatting sqref="AD27">
    <cfRule type="cellIs" priority="5131" stopIfTrue="1" operator="between">
      <formula>1</formula>
      <formula>24</formula>
    </cfRule>
  </conditionalFormatting>
  <conditionalFormatting sqref="AD27">
    <cfRule type="cellIs" priority="5130" stopIfTrue="1" operator="between">
      <formula>1</formula>
      <formula>24</formula>
    </cfRule>
  </conditionalFormatting>
  <conditionalFormatting sqref="AD27">
    <cfRule type="cellIs" priority="5129" stopIfTrue="1" operator="between">
      <formula>1</formula>
      <formula>24</formula>
    </cfRule>
  </conditionalFormatting>
  <conditionalFormatting sqref="AD27">
    <cfRule type="cellIs" priority="5128" stopIfTrue="1" operator="between">
      <formula>1</formula>
      <formula>24</formula>
    </cfRule>
  </conditionalFormatting>
  <conditionalFormatting sqref="AD27">
    <cfRule type="cellIs" priority="5127" stopIfTrue="1" operator="between">
      <formula>1</formula>
      <formula>24</formula>
    </cfRule>
  </conditionalFormatting>
  <conditionalFormatting sqref="AD27">
    <cfRule type="cellIs" priority="5126" stopIfTrue="1" operator="between">
      <formula>1</formula>
      <formula>24</formula>
    </cfRule>
  </conditionalFormatting>
  <conditionalFormatting sqref="AD27">
    <cfRule type="cellIs" priority="5125" stopIfTrue="1" operator="between">
      <formula>1</formula>
      <formula>24</formula>
    </cfRule>
  </conditionalFormatting>
  <conditionalFormatting sqref="AD27">
    <cfRule type="cellIs" priority="5124" stopIfTrue="1" operator="between">
      <formula>1</formula>
      <formula>24</formula>
    </cfRule>
  </conditionalFormatting>
  <conditionalFormatting sqref="AD27">
    <cfRule type="cellIs" priority="5123" stopIfTrue="1" operator="between">
      <formula>1</formula>
      <formula>24</formula>
    </cfRule>
  </conditionalFormatting>
  <conditionalFormatting sqref="AD27">
    <cfRule type="cellIs" priority="5122" stopIfTrue="1" operator="between">
      <formula>1</formula>
      <formula>24</formula>
    </cfRule>
  </conditionalFormatting>
  <conditionalFormatting sqref="AD27">
    <cfRule type="cellIs" priority="5121" stopIfTrue="1" operator="between">
      <formula>1</formula>
      <formula>24</formula>
    </cfRule>
  </conditionalFormatting>
  <conditionalFormatting sqref="AD27">
    <cfRule type="cellIs" priority="5120" stopIfTrue="1" operator="between">
      <formula>1</formula>
      <formula>24</formula>
    </cfRule>
  </conditionalFormatting>
  <conditionalFormatting sqref="AD27">
    <cfRule type="cellIs" priority="5119" stopIfTrue="1" operator="between">
      <formula>1</formula>
      <formula>24</formula>
    </cfRule>
  </conditionalFormatting>
  <conditionalFormatting sqref="AD27">
    <cfRule type="cellIs" priority="5118" stopIfTrue="1" operator="between">
      <formula>1</formula>
      <formula>24</formula>
    </cfRule>
  </conditionalFormatting>
  <conditionalFormatting sqref="AD27">
    <cfRule type="cellIs" priority="5117" stopIfTrue="1" operator="between">
      <formula>1</formula>
      <formula>24</formula>
    </cfRule>
  </conditionalFormatting>
  <conditionalFormatting sqref="AD27">
    <cfRule type="cellIs" priority="5116" stopIfTrue="1" operator="between">
      <formula>1</formula>
      <formula>24</formula>
    </cfRule>
  </conditionalFormatting>
  <conditionalFormatting sqref="AD27">
    <cfRule type="cellIs" priority="5115" stopIfTrue="1" operator="between">
      <formula>1</formula>
      <formula>24</formula>
    </cfRule>
  </conditionalFormatting>
  <conditionalFormatting sqref="AD27">
    <cfRule type="cellIs" priority="5114" stopIfTrue="1" operator="between">
      <formula>1</formula>
      <formula>24</formula>
    </cfRule>
  </conditionalFormatting>
  <conditionalFormatting sqref="AD27">
    <cfRule type="cellIs" priority="5113" stopIfTrue="1" operator="between">
      <formula>1</formula>
      <formula>24</formula>
    </cfRule>
  </conditionalFormatting>
  <conditionalFormatting sqref="AD27">
    <cfRule type="cellIs" priority="5112" stopIfTrue="1" operator="between">
      <formula>1</formula>
      <formula>24</formula>
    </cfRule>
  </conditionalFormatting>
  <conditionalFormatting sqref="AD27">
    <cfRule type="cellIs" priority="5111" stopIfTrue="1" operator="between">
      <formula>1</formula>
      <formula>24</formula>
    </cfRule>
  </conditionalFormatting>
  <conditionalFormatting sqref="AD27">
    <cfRule type="cellIs" priority="5110" stopIfTrue="1" operator="between">
      <formula>1</formula>
      <formula>24</formula>
    </cfRule>
  </conditionalFormatting>
  <conditionalFormatting sqref="AD27">
    <cfRule type="cellIs" priority="5109" stopIfTrue="1" operator="between">
      <formula>1</formula>
      <formula>24</formula>
    </cfRule>
  </conditionalFormatting>
  <conditionalFormatting sqref="AD27">
    <cfRule type="cellIs" priority="5108" stopIfTrue="1" operator="between">
      <formula>1</formula>
      <formula>24</formula>
    </cfRule>
  </conditionalFormatting>
  <conditionalFormatting sqref="AD27">
    <cfRule type="cellIs" priority="5107" stopIfTrue="1" operator="between">
      <formula>1</formula>
      <formula>24</formula>
    </cfRule>
  </conditionalFormatting>
  <conditionalFormatting sqref="AD27">
    <cfRule type="cellIs" priority="5106" stopIfTrue="1" operator="between">
      <formula>1</formula>
      <formula>24</formula>
    </cfRule>
  </conditionalFormatting>
  <conditionalFormatting sqref="AD27">
    <cfRule type="cellIs" priority="5105" stopIfTrue="1" operator="between">
      <formula>1</formula>
      <formula>24</formula>
    </cfRule>
  </conditionalFormatting>
  <conditionalFormatting sqref="AD27">
    <cfRule type="cellIs" priority="5104" stopIfTrue="1" operator="between">
      <formula>1</formula>
      <formula>24</formula>
    </cfRule>
  </conditionalFormatting>
  <conditionalFormatting sqref="AD27">
    <cfRule type="cellIs" priority="5103" stopIfTrue="1" operator="between">
      <formula>1</formula>
      <formula>24</formula>
    </cfRule>
  </conditionalFormatting>
  <conditionalFormatting sqref="AD27">
    <cfRule type="cellIs" priority="5102" stopIfTrue="1" operator="between">
      <formula>1</formula>
      <formula>24</formula>
    </cfRule>
  </conditionalFormatting>
  <conditionalFormatting sqref="AD27">
    <cfRule type="cellIs" priority="5101" stopIfTrue="1" operator="between">
      <formula>1</formula>
      <formula>24</formula>
    </cfRule>
  </conditionalFormatting>
  <conditionalFormatting sqref="AD27">
    <cfRule type="cellIs" priority="5100" stopIfTrue="1" operator="between">
      <formula>1</formula>
      <formula>24</formula>
    </cfRule>
  </conditionalFormatting>
  <conditionalFormatting sqref="AD27">
    <cfRule type="cellIs" priority="5099" stopIfTrue="1" operator="between">
      <formula>1</formula>
      <formula>24</formula>
    </cfRule>
  </conditionalFormatting>
  <conditionalFormatting sqref="AD27">
    <cfRule type="cellIs" priority="5098" stopIfTrue="1" operator="between">
      <formula>1</formula>
      <formula>24</formula>
    </cfRule>
  </conditionalFormatting>
  <conditionalFormatting sqref="AD27">
    <cfRule type="cellIs" priority="5097" stopIfTrue="1" operator="between">
      <formula>1</formula>
      <formula>24</formula>
    </cfRule>
  </conditionalFormatting>
  <conditionalFormatting sqref="AD27">
    <cfRule type="cellIs" priority="5096" stopIfTrue="1" operator="between">
      <formula>1</formula>
      <formula>24</formula>
    </cfRule>
  </conditionalFormatting>
  <conditionalFormatting sqref="AD27">
    <cfRule type="cellIs" priority="5095" stopIfTrue="1" operator="between">
      <formula>1</formula>
      <formula>24</formula>
    </cfRule>
  </conditionalFormatting>
  <conditionalFormatting sqref="AD27">
    <cfRule type="cellIs" priority="5094" stopIfTrue="1" operator="between">
      <formula>1</formula>
      <formula>24</formula>
    </cfRule>
  </conditionalFormatting>
  <conditionalFormatting sqref="AD27">
    <cfRule type="cellIs" priority="5093" stopIfTrue="1" operator="between">
      <formula>1</formula>
      <formula>24</formula>
    </cfRule>
  </conditionalFormatting>
  <conditionalFormatting sqref="AD27">
    <cfRule type="cellIs" priority="5092" stopIfTrue="1" operator="between">
      <formula>1</formula>
      <formula>24</formula>
    </cfRule>
  </conditionalFormatting>
  <conditionalFormatting sqref="AD27">
    <cfRule type="cellIs" priority="5091" stopIfTrue="1" operator="between">
      <formula>1</formula>
      <formula>24</formula>
    </cfRule>
  </conditionalFormatting>
  <conditionalFormatting sqref="AD27">
    <cfRule type="cellIs" priority="5090" stopIfTrue="1" operator="between">
      <formula>1</formula>
      <formula>24</formula>
    </cfRule>
  </conditionalFormatting>
  <conditionalFormatting sqref="AD27">
    <cfRule type="cellIs" priority="5089" stopIfTrue="1" operator="between">
      <formula>1</formula>
      <formula>24</formula>
    </cfRule>
  </conditionalFormatting>
  <conditionalFormatting sqref="AD27">
    <cfRule type="cellIs" priority="5088" stopIfTrue="1" operator="between">
      <formula>1</formula>
      <formula>24</formula>
    </cfRule>
  </conditionalFormatting>
  <conditionalFormatting sqref="AD27">
    <cfRule type="cellIs" priority="5087" stopIfTrue="1" operator="between">
      <formula>1</formula>
      <formula>24</formula>
    </cfRule>
  </conditionalFormatting>
  <conditionalFormatting sqref="AD27">
    <cfRule type="cellIs" priority="5086" stopIfTrue="1" operator="between">
      <formula>1</formula>
      <formula>24</formula>
    </cfRule>
  </conditionalFormatting>
  <conditionalFormatting sqref="AD27">
    <cfRule type="cellIs" priority="5085" stopIfTrue="1" operator="between">
      <formula>1</formula>
      <formula>24</formula>
    </cfRule>
  </conditionalFormatting>
  <conditionalFormatting sqref="AD27">
    <cfRule type="cellIs" priority="5084" stopIfTrue="1" operator="between">
      <formula>1</formula>
      <formula>24</formula>
    </cfRule>
  </conditionalFormatting>
  <conditionalFormatting sqref="AD27">
    <cfRule type="cellIs" priority="5083" stopIfTrue="1" operator="between">
      <formula>1</formula>
      <formula>24</formula>
    </cfRule>
  </conditionalFormatting>
  <conditionalFormatting sqref="AD27">
    <cfRule type="cellIs" priority="5082" stopIfTrue="1" operator="between">
      <formula>1</formula>
      <formula>24</formula>
    </cfRule>
  </conditionalFormatting>
  <conditionalFormatting sqref="AD27">
    <cfRule type="cellIs" priority="5081" stopIfTrue="1" operator="between">
      <formula>1</formula>
      <formula>24</formula>
    </cfRule>
  </conditionalFormatting>
  <conditionalFormatting sqref="AD27">
    <cfRule type="cellIs" priority="5080" stopIfTrue="1" operator="between">
      <formula>1</formula>
      <formula>24</formula>
    </cfRule>
  </conditionalFormatting>
  <conditionalFormatting sqref="AD27">
    <cfRule type="cellIs" priority="5079" stopIfTrue="1" operator="between">
      <formula>1</formula>
      <formula>24</formula>
    </cfRule>
  </conditionalFormatting>
  <conditionalFormatting sqref="AD27">
    <cfRule type="cellIs" priority="5078" stopIfTrue="1" operator="between">
      <formula>1</formula>
      <formula>24</formula>
    </cfRule>
  </conditionalFormatting>
  <conditionalFormatting sqref="AD27">
    <cfRule type="cellIs" priority="5077" stopIfTrue="1" operator="between">
      <formula>1</formula>
      <formula>24</formula>
    </cfRule>
  </conditionalFormatting>
  <conditionalFormatting sqref="AD27">
    <cfRule type="cellIs" priority="5076" stopIfTrue="1" operator="between">
      <formula>1</formula>
      <formula>24</formula>
    </cfRule>
  </conditionalFormatting>
  <conditionalFormatting sqref="AD27">
    <cfRule type="cellIs" priority="5075" stopIfTrue="1" operator="between">
      <formula>1</formula>
      <formula>24</formula>
    </cfRule>
  </conditionalFormatting>
  <conditionalFormatting sqref="AD27">
    <cfRule type="cellIs" priority="5074" stopIfTrue="1" operator="between">
      <formula>1</formula>
      <formula>24</formula>
    </cfRule>
  </conditionalFormatting>
  <conditionalFormatting sqref="AD28">
    <cfRule type="cellIs" priority="5073" stopIfTrue="1" operator="between">
      <formula>1</formula>
      <formula>24</formula>
    </cfRule>
  </conditionalFormatting>
  <conditionalFormatting sqref="AD28">
    <cfRule type="cellIs" priority="5072" stopIfTrue="1" operator="between">
      <formula>1</formula>
      <formula>24</formula>
    </cfRule>
  </conditionalFormatting>
  <conditionalFormatting sqref="AD28">
    <cfRule type="cellIs" priority="5071" stopIfTrue="1" operator="between">
      <formula>1</formula>
      <formula>24</formula>
    </cfRule>
  </conditionalFormatting>
  <conditionalFormatting sqref="AD28">
    <cfRule type="cellIs" priority="5070" stopIfTrue="1" operator="between">
      <formula>1</formula>
      <formula>24</formula>
    </cfRule>
  </conditionalFormatting>
  <conditionalFormatting sqref="AD28">
    <cfRule type="cellIs" priority="5069" stopIfTrue="1" operator="between">
      <formula>1</formula>
      <formula>24</formula>
    </cfRule>
  </conditionalFormatting>
  <conditionalFormatting sqref="AD28">
    <cfRule type="cellIs" priority="5068" stopIfTrue="1" operator="between">
      <formula>1</formula>
      <formula>24</formula>
    </cfRule>
  </conditionalFormatting>
  <conditionalFormatting sqref="AD28">
    <cfRule type="cellIs" priority="5067" stopIfTrue="1" operator="between">
      <formula>1</formula>
      <formula>24</formula>
    </cfRule>
  </conditionalFormatting>
  <conditionalFormatting sqref="AD28">
    <cfRule type="cellIs" priority="5066" stopIfTrue="1" operator="between">
      <formula>1</formula>
      <formula>24</formula>
    </cfRule>
  </conditionalFormatting>
  <conditionalFormatting sqref="AD28">
    <cfRule type="cellIs" priority="5065" stopIfTrue="1" operator="between">
      <formula>1</formula>
      <formula>24</formula>
    </cfRule>
  </conditionalFormatting>
  <conditionalFormatting sqref="AD28">
    <cfRule type="cellIs" priority="5064" stopIfTrue="1" operator="between">
      <formula>1</formula>
      <formula>24</formula>
    </cfRule>
  </conditionalFormatting>
  <conditionalFormatting sqref="AD28">
    <cfRule type="cellIs" priority="5063" stopIfTrue="1" operator="between">
      <formula>1</formula>
      <formula>24</formula>
    </cfRule>
  </conditionalFormatting>
  <conditionalFormatting sqref="AD28">
    <cfRule type="cellIs" priority="5062" stopIfTrue="1" operator="between">
      <formula>1</formula>
      <formula>24</formula>
    </cfRule>
  </conditionalFormatting>
  <conditionalFormatting sqref="AD28">
    <cfRule type="cellIs" priority="5061" stopIfTrue="1" operator="between">
      <formula>1</formula>
      <formula>24</formula>
    </cfRule>
  </conditionalFormatting>
  <conditionalFormatting sqref="AD28">
    <cfRule type="cellIs" priority="5060" stopIfTrue="1" operator="between">
      <formula>1</formula>
      <formula>24</formula>
    </cfRule>
  </conditionalFormatting>
  <conditionalFormatting sqref="AD28">
    <cfRule type="cellIs" priority="5059" stopIfTrue="1" operator="between">
      <formula>1</formula>
      <formula>24</formula>
    </cfRule>
  </conditionalFormatting>
  <conditionalFormatting sqref="AD28">
    <cfRule type="cellIs" priority="5058" stopIfTrue="1" operator="between">
      <formula>1</formula>
      <formula>24</formula>
    </cfRule>
  </conditionalFormatting>
  <conditionalFormatting sqref="AD28">
    <cfRule type="cellIs" priority="5057" stopIfTrue="1" operator="between">
      <formula>1</formula>
      <formula>24</formula>
    </cfRule>
  </conditionalFormatting>
  <conditionalFormatting sqref="AD28">
    <cfRule type="cellIs" priority="5056" stopIfTrue="1" operator="between">
      <formula>1</formula>
      <formula>24</formula>
    </cfRule>
  </conditionalFormatting>
  <conditionalFormatting sqref="AD28">
    <cfRule type="cellIs" priority="5055" stopIfTrue="1" operator="between">
      <formula>1</formula>
      <formula>24</formula>
    </cfRule>
  </conditionalFormatting>
  <conditionalFormatting sqref="AD28">
    <cfRule type="cellIs" priority="5054" stopIfTrue="1" operator="between">
      <formula>1</formula>
      <formula>24</formula>
    </cfRule>
  </conditionalFormatting>
  <conditionalFormatting sqref="AD28">
    <cfRule type="cellIs" priority="5053" stopIfTrue="1" operator="between">
      <formula>1</formula>
      <formula>24</formula>
    </cfRule>
  </conditionalFormatting>
  <conditionalFormatting sqref="AD28">
    <cfRule type="cellIs" priority="5052" stopIfTrue="1" operator="between">
      <formula>1</formula>
      <formula>24</formula>
    </cfRule>
  </conditionalFormatting>
  <conditionalFormatting sqref="AD28">
    <cfRule type="cellIs" priority="5051" stopIfTrue="1" operator="between">
      <formula>1</formula>
      <formula>24</formula>
    </cfRule>
  </conditionalFormatting>
  <conditionalFormatting sqref="AD28">
    <cfRule type="cellIs" priority="5050" stopIfTrue="1" operator="between">
      <formula>1</formula>
      <formula>24</formula>
    </cfRule>
  </conditionalFormatting>
  <conditionalFormatting sqref="AD28">
    <cfRule type="cellIs" priority="5049" stopIfTrue="1" operator="between">
      <formula>1</formula>
      <formula>24</formula>
    </cfRule>
  </conditionalFormatting>
  <conditionalFormatting sqref="AD28">
    <cfRule type="cellIs" priority="5048" stopIfTrue="1" operator="between">
      <formula>1</formula>
      <formula>24</formula>
    </cfRule>
  </conditionalFormatting>
  <conditionalFormatting sqref="AD28">
    <cfRule type="cellIs" priority="5047" stopIfTrue="1" operator="between">
      <formula>1</formula>
      <formula>24</formula>
    </cfRule>
  </conditionalFormatting>
  <conditionalFormatting sqref="AD28">
    <cfRule type="cellIs" priority="5046" stopIfTrue="1" operator="between">
      <formula>1</formula>
      <formula>24</formula>
    </cfRule>
  </conditionalFormatting>
  <conditionalFormatting sqref="AD28">
    <cfRule type="cellIs" priority="5045" stopIfTrue="1" operator="between">
      <formula>1</formula>
      <formula>24</formula>
    </cfRule>
  </conditionalFormatting>
  <conditionalFormatting sqref="AD19">
    <cfRule type="cellIs" priority="5044" stopIfTrue="1" operator="between">
      <formula>1</formula>
      <formula>24</formula>
    </cfRule>
  </conditionalFormatting>
  <conditionalFormatting sqref="AD19">
    <cfRule type="cellIs" priority="5043" stopIfTrue="1" operator="between">
      <formula>1</formula>
      <formula>24</formula>
    </cfRule>
  </conditionalFormatting>
  <conditionalFormatting sqref="AD19">
    <cfRule type="cellIs" priority="5042" stopIfTrue="1" operator="between">
      <formula>1</formula>
      <formula>24</formula>
    </cfRule>
  </conditionalFormatting>
  <conditionalFormatting sqref="AD19">
    <cfRule type="cellIs" priority="5041" stopIfTrue="1" operator="between">
      <formula>1</formula>
      <formula>24</formula>
    </cfRule>
  </conditionalFormatting>
  <conditionalFormatting sqref="AD19">
    <cfRule type="cellIs" priority="5040" stopIfTrue="1" operator="between">
      <formula>1</formula>
      <formula>24</formula>
    </cfRule>
  </conditionalFormatting>
  <conditionalFormatting sqref="AD19">
    <cfRule type="cellIs" priority="5039" stopIfTrue="1" operator="between">
      <formula>1</formula>
      <formula>24</formula>
    </cfRule>
  </conditionalFormatting>
  <conditionalFormatting sqref="AD19">
    <cfRule type="cellIs" priority="5038" stopIfTrue="1" operator="between">
      <formula>1</formula>
      <formula>24</formula>
    </cfRule>
  </conditionalFormatting>
  <conditionalFormatting sqref="AD19">
    <cfRule type="cellIs" priority="5037" stopIfTrue="1" operator="between">
      <formula>1</formula>
      <formula>24</formula>
    </cfRule>
  </conditionalFormatting>
  <conditionalFormatting sqref="AD19">
    <cfRule type="cellIs" priority="5036" stopIfTrue="1" operator="between">
      <formula>1</formula>
      <formula>24</formula>
    </cfRule>
  </conditionalFormatting>
  <conditionalFormatting sqref="AD19">
    <cfRule type="cellIs" priority="5035" stopIfTrue="1" operator="between">
      <formula>1</formula>
      <formula>24</formula>
    </cfRule>
  </conditionalFormatting>
  <conditionalFormatting sqref="AD19">
    <cfRule type="cellIs" priority="5034" stopIfTrue="1" operator="between">
      <formula>1</formula>
      <formula>24</formula>
    </cfRule>
  </conditionalFormatting>
  <conditionalFormatting sqref="AD19">
    <cfRule type="cellIs" priority="5033" stopIfTrue="1" operator="between">
      <formula>1</formula>
      <formula>24</formula>
    </cfRule>
  </conditionalFormatting>
  <conditionalFormatting sqref="AD19">
    <cfRule type="cellIs" priority="5032" stopIfTrue="1" operator="between">
      <formula>1</formula>
      <formula>24</formula>
    </cfRule>
  </conditionalFormatting>
  <conditionalFormatting sqref="AD19">
    <cfRule type="cellIs" priority="5031" stopIfTrue="1" operator="between">
      <formula>1</formula>
      <formula>24</formula>
    </cfRule>
  </conditionalFormatting>
  <conditionalFormatting sqref="AD19">
    <cfRule type="cellIs" priority="5030" stopIfTrue="1" operator="between">
      <formula>1</formula>
      <formula>24</formula>
    </cfRule>
  </conditionalFormatting>
  <conditionalFormatting sqref="AD19">
    <cfRule type="cellIs" priority="5029" stopIfTrue="1" operator="between">
      <formula>1</formula>
      <formula>24</formula>
    </cfRule>
  </conditionalFormatting>
  <conditionalFormatting sqref="AD19">
    <cfRule type="cellIs" priority="5028" stopIfTrue="1" operator="between">
      <formula>1</formula>
      <formula>24</formula>
    </cfRule>
  </conditionalFormatting>
  <conditionalFormatting sqref="AD19">
    <cfRule type="cellIs" priority="5027" stopIfTrue="1" operator="between">
      <formula>1</formula>
      <formula>24</formula>
    </cfRule>
  </conditionalFormatting>
  <conditionalFormatting sqref="AD19">
    <cfRule type="cellIs" priority="5026" stopIfTrue="1" operator="between">
      <formula>1</formula>
      <formula>24</formula>
    </cfRule>
  </conditionalFormatting>
  <conditionalFormatting sqref="AD19">
    <cfRule type="cellIs" priority="5025" stopIfTrue="1" operator="between">
      <formula>1</formula>
      <formula>24</formula>
    </cfRule>
  </conditionalFormatting>
  <conditionalFormatting sqref="AD19">
    <cfRule type="cellIs" priority="5024" stopIfTrue="1" operator="between">
      <formula>1</formula>
      <formula>24</formula>
    </cfRule>
  </conditionalFormatting>
  <conditionalFormatting sqref="AD19">
    <cfRule type="cellIs" priority="5023" stopIfTrue="1" operator="between">
      <formula>1</formula>
      <formula>24</formula>
    </cfRule>
  </conditionalFormatting>
  <conditionalFormatting sqref="AD19">
    <cfRule type="cellIs" priority="5022" stopIfTrue="1" operator="between">
      <formula>1</formula>
      <formula>24</formula>
    </cfRule>
  </conditionalFormatting>
  <conditionalFormatting sqref="AD19">
    <cfRule type="cellIs" priority="5021" stopIfTrue="1" operator="between">
      <formula>1</formula>
      <formula>24</formula>
    </cfRule>
  </conditionalFormatting>
  <conditionalFormatting sqref="AD19">
    <cfRule type="cellIs" priority="5020" stopIfTrue="1" operator="between">
      <formula>1</formula>
      <formula>24</formula>
    </cfRule>
  </conditionalFormatting>
  <conditionalFormatting sqref="AD19">
    <cfRule type="cellIs" priority="5019" stopIfTrue="1" operator="between">
      <formula>1</formula>
      <formula>24</formula>
    </cfRule>
  </conditionalFormatting>
  <conditionalFormatting sqref="AD19">
    <cfRule type="cellIs" priority="5018" stopIfTrue="1" operator="between">
      <formula>1</formula>
      <formula>24</formula>
    </cfRule>
  </conditionalFormatting>
  <conditionalFormatting sqref="AD19">
    <cfRule type="cellIs" priority="5017" stopIfTrue="1" operator="between">
      <formula>1</formula>
      <formula>24</formula>
    </cfRule>
  </conditionalFormatting>
  <conditionalFormatting sqref="AD19">
    <cfRule type="cellIs" priority="5016" stopIfTrue="1" operator="between">
      <formula>1</formula>
      <formula>24</formula>
    </cfRule>
  </conditionalFormatting>
  <conditionalFormatting sqref="AD20">
    <cfRule type="cellIs" priority="5015" stopIfTrue="1" operator="between">
      <formula>1</formula>
      <formula>24</formula>
    </cfRule>
  </conditionalFormatting>
  <conditionalFormatting sqref="AD20">
    <cfRule type="cellIs" priority="5014" stopIfTrue="1" operator="between">
      <formula>1</formula>
      <formula>24</formula>
    </cfRule>
  </conditionalFormatting>
  <conditionalFormatting sqref="AD20">
    <cfRule type="cellIs" priority="5013" stopIfTrue="1" operator="between">
      <formula>1</formula>
      <formula>24</formula>
    </cfRule>
  </conditionalFormatting>
  <conditionalFormatting sqref="AD20">
    <cfRule type="cellIs" priority="5012" stopIfTrue="1" operator="between">
      <formula>1</formula>
      <formula>24</formula>
    </cfRule>
  </conditionalFormatting>
  <conditionalFormatting sqref="AD20">
    <cfRule type="cellIs" priority="5011" stopIfTrue="1" operator="between">
      <formula>1</formula>
      <formula>24</formula>
    </cfRule>
  </conditionalFormatting>
  <conditionalFormatting sqref="AD20">
    <cfRule type="cellIs" priority="5010" stopIfTrue="1" operator="between">
      <formula>1</formula>
      <formula>24</formula>
    </cfRule>
  </conditionalFormatting>
  <conditionalFormatting sqref="AD20">
    <cfRule type="cellIs" priority="5009" stopIfTrue="1" operator="between">
      <formula>1</formula>
      <formula>24</formula>
    </cfRule>
  </conditionalFormatting>
  <conditionalFormatting sqref="AD20">
    <cfRule type="cellIs" priority="5008" stopIfTrue="1" operator="between">
      <formula>1</formula>
      <formula>24</formula>
    </cfRule>
  </conditionalFormatting>
  <conditionalFormatting sqref="AD20">
    <cfRule type="cellIs" priority="5007" stopIfTrue="1" operator="between">
      <formula>1</formula>
      <formula>24</formula>
    </cfRule>
  </conditionalFormatting>
  <conditionalFormatting sqref="AD20">
    <cfRule type="cellIs" priority="5006" stopIfTrue="1" operator="between">
      <formula>1</formula>
      <formula>24</formula>
    </cfRule>
  </conditionalFormatting>
  <conditionalFormatting sqref="AD20">
    <cfRule type="cellIs" priority="5005" stopIfTrue="1" operator="between">
      <formula>1</formula>
      <formula>24</formula>
    </cfRule>
  </conditionalFormatting>
  <conditionalFormatting sqref="AD20">
    <cfRule type="cellIs" priority="5004" stopIfTrue="1" operator="between">
      <formula>1</formula>
      <formula>24</formula>
    </cfRule>
  </conditionalFormatting>
  <conditionalFormatting sqref="AD20">
    <cfRule type="cellIs" priority="5003" stopIfTrue="1" operator="between">
      <formula>1</formula>
      <formula>24</formula>
    </cfRule>
  </conditionalFormatting>
  <conditionalFormatting sqref="AD20">
    <cfRule type="cellIs" priority="5002" stopIfTrue="1" operator="between">
      <formula>1</formula>
      <formula>24</formula>
    </cfRule>
  </conditionalFormatting>
  <conditionalFormatting sqref="AD20">
    <cfRule type="cellIs" priority="5001" stopIfTrue="1" operator="between">
      <formula>1</formula>
      <formula>24</formula>
    </cfRule>
  </conditionalFormatting>
  <conditionalFormatting sqref="AD20">
    <cfRule type="cellIs" priority="5000" stopIfTrue="1" operator="between">
      <formula>1</formula>
      <formula>24</formula>
    </cfRule>
  </conditionalFormatting>
  <conditionalFormatting sqref="AD20">
    <cfRule type="cellIs" priority="4999" stopIfTrue="1" operator="between">
      <formula>1</formula>
      <formula>24</formula>
    </cfRule>
  </conditionalFormatting>
  <conditionalFormatting sqref="AD20">
    <cfRule type="cellIs" priority="4998" stopIfTrue="1" operator="between">
      <formula>1</formula>
      <formula>24</formula>
    </cfRule>
  </conditionalFormatting>
  <conditionalFormatting sqref="AD20">
    <cfRule type="cellIs" priority="4997" stopIfTrue="1" operator="between">
      <formula>1</formula>
      <formula>24</formula>
    </cfRule>
  </conditionalFormatting>
  <conditionalFormatting sqref="AD20">
    <cfRule type="cellIs" priority="4996" stopIfTrue="1" operator="between">
      <formula>1</formula>
      <formula>24</formula>
    </cfRule>
  </conditionalFormatting>
  <conditionalFormatting sqref="AD20">
    <cfRule type="cellIs" priority="4995" stopIfTrue="1" operator="between">
      <formula>1</formula>
      <formula>24</formula>
    </cfRule>
  </conditionalFormatting>
  <conditionalFormatting sqref="AD20">
    <cfRule type="cellIs" priority="4994" stopIfTrue="1" operator="between">
      <formula>1</formula>
      <formula>24</formula>
    </cfRule>
  </conditionalFormatting>
  <conditionalFormatting sqref="AD20">
    <cfRule type="cellIs" priority="4993" stopIfTrue="1" operator="between">
      <formula>1</formula>
      <formula>24</formula>
    </cfRule>
  </conditionalFormatting>
  <conditionalFormatting sqref="AD20">
    <cfRule type="cellIs" priority="4992" stopIfTrue="1" operator="between">
      <formula>1</formula>
      <formula>24</formula>
    </cfRule>
  </conditionalFormatting>
  <conditionalFormatting sqref="AD20">
    <cfRule type="cellIs" priority="4991" stopIfTrue="1" operator="between">
      <formula>1</formula>
      <formula>24</formula>
    </cfRule>
  </conditionalFormatting>
  <conditionalFormatting sqref="AD20">
    <cfRule type="cellIs" priority="4990" stopIfTrue="1" operator="between">
      <formula>1</formula>
      <formula>24</formula>
    </cfRule>
  </conditionalFormatting>
  <conditionalFormatting sqref="AD20">
    <cfRule type="cellIs" priority="4989" stopIfTrue="1" operator="between">
      <formula>1</formula>
      <formula>24</formula>
    </cfRule>
  </conditionalFormatting>
  <conditionalFormatting sqref="AD20">
    <cfRule type="cellIs" priority="4988" stopIfTrue="1" operator="between">
      <formula>1</formula>
      <formula>24</formula>
    </cfRule>
  </conditionalFormatting>
  <conditionalFormatting sqref="AD20">
    <cfRule type="cellIs" priority="4987" stopIfTrue="1" operator="between">
      <formula>1</formula>
      <formula>24</formula>
    </cfRule>
  </conditionalFormatting>
  <conditionalFormatting sqref="AD25">
    <cfRule type="cellIs" priority="4986" stopIfTrue="1" operator="between">
      <formula>1</formula>
      <formula>24</formula>
    </cfRule>
  </conditionalFormatting>
  <conditionalFormatting sqref="AD26">
    <cfRule type="cellIs" priority="4985" stopIfTrue="1" operator="between">
      <formula>1</formula>
      <formula>24</formula>
    </cfRule>
  </conditionalFormatting>
  <conditionalFormatting sqref="AD26">
    <cfRule type="cellIs" priority="4984" stopIfTrue="1" operator="between">
      <formula>1</formula>
      <formula>24</formula>
    </cfRule>
  </conditionalFormatting>
  <conditionalFormatting sqref="AD26">
    <cfRule type="cellIs" priority="4983" stopIfTrue="1" operator="between">
      <formula>1</formula>
      <formula>24</formula>
    </cfRule>
  </conditionalFormatting>
  <conditionalFormatting sqref="AD26">
    <cfRule type="cellIs" priority="4982" stopIfTrue="1" operator="between">
      <formula>1</formula>
      <formula>24</formula>
    </cfRule>
  </conditionalFormatting>
  <conditionalFormatting sqref="AD26">
    <cfRule type="cellIs" priority="4981" stopIfTrue="1" operator="between">
      <formula>1</formula>
      <formula>24</formula>
    </cfRule>
  </conditionalFormatting>
  <conditionalFormatting sqref="AD26">
    <cfRule type="cellIs" priority="4980" stopIfTrue="1" operator="between">
      <formula>1</formula>
      <formula>24</formula>
    </cfRule>
  </conditionalFormatting>
  <conditionalFormatting sqref="AD26">
    <cfRule type="cellIs" priority="4979" stopIfTrue="1" operator="between">
      <formula>1</formula>
      <formula>24</formula>
    </cfRule>
  </conditionalFormatting>
  <conditionalFormatting sqref="AD26">
    <cfRule type="cellIs" priority="4978" stopIfTrue="1" operator="between">
      <formula>1</formula>
      <formula>24</formula>
    </cfRule>
  </conditionalFormatting>
  <conditionalFormatting sqref="AD26">
    <cfRule type="cellIs" priority="4977" stopIfTrue="1" operator="between">
      <formula>1</formula>
      <formula>24</formula>
    </cfRule>
  </conditionalFormatting>
  <conditionalFormatting sqref="AD26">
    <cfRule type="cellIs" priority="4976" stopIfTrue="1" operator="between">
      <formula>1</formula>
      <formula>24</formula>
    </cfRule>
  </conditionalFormatting>
  <conditionalFormatting sqref="AD26">
    <cfRule type="cellIs" priority="4975" stopIfTrue="1" operator="between">
      <formula>1</formula>
      <formula>24</formula>
    </cfRule>
  </conditionalFormatting>
  <conditionalFormatting sqref="AD26">
    <cfRule type="cellIs" priority="4974" stopIfTrue="1" operator="between">
      <formula>1</formula>
      <formula>24</formula>
    </cfRule>
  </conditionalFormatting>
  <conditionalFormatting sqref="AD26">
    <cfRule type="cellIs" priority="4973" stopIfTrue="1" operator="between">
      <formula>1</formula>
      <formula>24</formula>
    </cfRule>
  </conditionalFormatting>
  <conditionalFormatting sqref="AD26">
    <cfRule type="cellIs" priority="4972" stopIfTrue="1" operator="between">
      <formula>1</formula>
      <formula>24</formula>
    </cfRule>
  </conditionalFormatting>
  <conditionalFormatting sqref="AD26">
    <cfRule type="cellIs" priority="4971" stopIfTrue="1" operator="between">
      <formula>1</formula>
      <formula>24</formula>
    </cfRule>
  </conditionalFormatting>
  <conditionalFormatting sqref="AD26">
    <cfRule type="cellIs" priority="4970" stopIfTrue="1" operator="between">
      <formula>1</formula>
      <formula>24</formula>
    </cfRule>
  </conditionalFormatting>
  <conditionalFormatting sqref="AD26">
    <cfRule type="cellIs" priority="4969" stopIfTrue="1" operator="between">
      <formula>1</formula>
      <formula>24</formula>
    </cfRule>
  </conditionalFormatting>
  <conditionalFormatting sqref="AD26">
    <cfRule type="cellIs" priority="4968" stopIfTrue="1" operator="between">
      <formula>1</formula>
      <formula>24</formula>
    </cfRule>
  </conditionalFormatting>
  <conditionalFormatting sqref="AD26">
    <cfRule type="cellIs" priority="4967" stopIfTrue="1" operator="between">
      <formula>1</formula>
      <formula>24</formula>
    </cfRule>
  </conditionalFormatting>
  <conditionalFormatting sqref="AD26">
    <cfRule type="cellIs" priority="4966" stopIfTrue="1" operator="between">
      <formula>1</formula>
      <formula>24</formula>
    </cfRule>
  </conditionalFormatting>
  <conditionalFormatting sqref="AD26">
    <cfRule type="cellIs" priority="4965" stopIfTrue="1" operator="between">
      <formula>1</formula>
      <formula>24</formula>
    </cfRule>
  </conditionalFormatting>
  <conditionalFormatting sqref="AD26">
    <cfRule type="cellIs" priority="4964" stopIfTrue="1" operator="between">
      <formula>1</formula>
      <formula>24</formula>
    </cfRule>
  </conditionalFormatting>
  <conditionalFormatting sqref="AD26">
    <cfRule type="cellIs" priority="4963" stopIfTrue="1" operator="between">
      <formula>1</formula>
      <formula>24</formula>
    </cfRule>
  </conditionalFormatting>
  <conditionalFormatting sqref="AD26">
    <cfRule type="cellIs" priority="4962" stopIfTrue="1" operator="between">
      <formula>1</formula>
      <formula>24</formula>
    </cfRule>
  </conditionalFormatting>
  <conditionalFormatting sqref="AD26">
    <cfRule type="cellIs" priority="4961" stopIfTrue="1" operator="between">
      <formula>1</formula>
      <formula>24</formula>
    </cfRule>
  </conditionalFormatting>
  <conditionalFormatting sqref="AD26">
    <cfRule type="cellIs" priority="4960" stopIfTrue="1" operator="between">
      <formula>1</formula>
      <formula>24</formula>
    </cfRule>
  </conditionalFormatting>
  <conditionalFormatting sqref="AD26">
    <cfRule type="cellIs" priority="4959" stopIfTrue="1" operator="between">
      <formula>1</formula>
      <formula>24</formula>
    </cfRule>
  </conditionalFormatting>
  <conditionalFormatting sqref="AD26">
    <cfRule type="cellIs" priority="4958" stopIfTrue="1" operator="between">
      <formula>1</formula>
      <formula>24</formula>
    </cfRule>
  </conditionalFormatting>
  <conditionalFormatting sqref="AD26">
    <cfRule type="cellIs" priority="4957" stopIfTrue="1" operator="between">
      <formula>1</formula>
      <formula>24</formula>
    </cfRule>
  </conditionalFormatting>
  <conditionalFormatting sqref="AD26">
    <cfRule type="cellIs" priority="4956" stopIfTrue="1" operator="between">
      <formula>1</formula>
      <formula>24</formula>
    </cfRule>
  </conditionalFormatting>
  <conditionalFormatting sqref="AD26">
    <cfRule type="cellIs" priority="4955" stopIfTrue="1" operator="between">
      <formula>1</formula>
      <formula>24</formula>
    </cfRule>
  </conditionalFormatting>
  <conditionalFormatting sqref="AD26">
    <cfRule type="cellIs" priority="4954" stopIfTrue="1" operator="between">
      <formula>1</formula>
      <formula>24</formula>
    </cfRule>
  </conditionalFormatting>
  <conditionalFormatting sqref="AD26">
    <cfRule type="cellIs" priority="4953" stopIfTrue="1" operator="between">
      <formula>1</formula>
      <formula>24</formula>
    </cfRule>
  </conditionalFormatting>
  <conditionalFormatting sqref="AD26">
    <cfRule type="cellIs" priority="4952" stopIfTrue="1" operator="between">
      <formula>1</formula>
      <formula>24</formula>
    </cfRule>
  </conditionalFormatting>
  <conditionalFormatting sqref="AD26">
    <cfRule type="cellIs" priority="4951" stopIfTrue="1" operator="between">
      <formula>1</formula>
      <formula>24</formula>
    </cfRule>
  </conditionalFormatting>
  <conditionalFormatting sqref="AD26">
    <cfRule type="cellIs" priority="4950" stopIfTrue="1" operator="between">
      <formula>1</formula>
      <formula>24</formula>
    </cfRule>
  </conditionalFormatting>
  <conditionalFormatting sqref="AD26">
    <cfRule type="cellIs" priority="4949" stopIfTrue="1" operator="between">
      <formula>1</formula>
      <formula>24</formula>
    </cfRule>
  </conditionalFormatting>
  <conditionalFormatting sqref="AD26">
    <cfRule type="cellIs" priority="4948" stopIfTrue="1" operator="between">
      <formula>1</formula>
      <formula>24</formula>
    </cfRule>
  </conditionalFormatting>
  <conditionalFormatting sqref="AD26">
    <cfRule type="cellIs" priority="4947" stopIfTrue="1" operator="between">
      <formula>1</formula>
      <formula>24</formula>
    </cfRule>
  </conditionalFormatting>
  <conditionalFormatting sqref="AD26">
    <cfRule type="cellIs" priority="4946" stopIfTrue="1" operator="between">
      <formula>1</formula>
      <formula>24</formula>
    </cfRule>
  </conditionalFormatting>
  <conditionalFormatting sqref="AD26">
    <cfRule type="cellIs" priority="4945" stopIfTrue="1" operator="between">
      <formula>1</formula>
      <formula>24</formula>
    </cfRule>
  </conditionalFormatting>
  <conditionalFormatting sqref="AD26">
    <cfRule type="cellIs" priority="4944" stopIfTrue="1" operator="between">
      <formula>1</formula>
      <formula>24</formula>
    </cfRule>
  </conditionalFormatting>
  <conditionalFormatting sqref="AD26">
    <cfRule type="cellIs" priority="4943" stopIfTrue="1" operator="between">
      <formula>1</formula>
      <formula>24</formula>
    </cfRule>
  </conditionalFormatting>
  <conditionalFormatting sqref="AD26">
    <cfRule type="cellIs" priority="4942" stopIfTrue="1" operator="between">
      <formula>1</formula>
      <formula>24</formula>
    </cfRule>
  </conditionalFormatting>
  <conditionalFormatting sqref="AD26">
    <cfRule type="cellIs" priority="4941" stopIfTrue="1" operator="between">
      <formula>1</formula>
      <formula>24</formula>
    </cfRule>
  </conditionalFormatting>
  <conditionalFormatting sqref="AD26">
    <cfRule type="cellIs" priority="4940" stopIfTrue="1" operator="between">
      <formula>1</formula>
      <formula>24</formula>
    </cfRule>
  </conditionalFormatting>
  <conditionalFormatting sqref="AD26">
    <cfRule type="cellIs" priority="4939" stopIfTrue="1" operator="between">
      <formula>1</formula>
      <formula>24</formula>
    </cfRule>
  </conditionalFormatting>
  <conditionalFormatting sqref="AD26">
    <cfRule type="cellIs" priority="4938" stopIfTrue="1" operator="between">
      <formula>1</formula>
      <formula>24</formula>
    </cfRule>
  </conditionalFormatting>
  <conditionalFormatting sqref="AD26">
    <cfRule type="cellIs" priority="4937" stopIfTrue="1" operator="between">
      <formula>1</formula>
      <formula>24</formula>
    </cfRule>
  </conditionalFormatting>
  <conditionalFormatting sqref="AD26">
    <cfRule type="cellIs" priority="4936" stopIfTrue="1" operator="between">
      <formula>1</formula>
      <formula>24</formula>
    </cfRule>
  </conditionalFormatting>
  <conditionalFormatting sqref="AD26">
    <cfRule type="cellIs" priority="4935" stopIfTrue="1" operator="between">
      <formula>1</formula>
      <formula>24</formula>
    </cfRule>
  </conditionalFormatting>
  <conditionalFormatting sqref="AD26">
    <cfRule type="cellIs" priority="4934" stopIfTrue="1" operator="between">
      <formula>1</formula>
      <formula>24</formula>
    </cfRule>
  </conditionalFormatting>
  <conditionalFormatting sqref="AD26">
    <cfRule type="cellIs" priority="4933" stopIfTrue="1" operator="between">
      <formula>1</formula>
      <formula>24</formula>
    </cfRule>
  </conditionalFormatting>
  <conditionalFormatting sqref="AD26">
    <cfRule type="cellIs" priority="4932" stopIfTrue="1" operator="between">
      <formula>1</formula>
      <formula>24</formula>
    </cfRule>
  </conditionalFormatting>
  <conditionalFormatting sqref="AD26">
    <cfRule type="cellIs" priority="4931" stopIfTrue="1" operator="between">
      <formula>1</formula>
      <formula>24</formula>
    </cfRule>
  </conditionalFormatting>
  <conditionalFormatting sqref="AD26">
    <cfRule type="cellIs" priority="4930" stopIfTrue="1" operator="between">
      <formula>1</formula>
      <formula>24</formula>
    </cfRule>
  </conditionalFormatting>
  <conditionalFormatting sqref="AD26">
    <cfRule type="cellIs" priority="4929" stopIfTrue="1" operator="between">
      <formula>1</formula>
      <formula>24</formula>
    </cfRule>
  </conditionalFormatting>
  <conditionalFormatting sqref="AD26">
    <cfRule type="cellIs" priority="4928" stopIfTrue="1" operator="between">
      <formula>1</formula>
      <formula>24</formula>
    </cfRule>
  </conditionalFormatting>
  <conditionalFormatting sqref="AD26">
    <cfRule type="cellIs" priority="4927" stopIfTrue="1" operator="between">
      <formula>1</formula>
      <formula>24</formula>
    </cfRule>
  </conditionalFormatting>
  <conditionalFormatting sqref="AD26">
    <cfRule type="cellIs" priority="4926" stopIfTrue="1" operator="between">
      <formula>1</formula>
      <formula>24</formula>
    </cfRule>
  </conditionalFormatting>
  <conditionalFormatting sqref="AD26">
    <cfRule type="cellIs" priority="4925" stopIfTrue="1" operator="between">
      <formula>1</formula>
      <formula>24</formula>
    </cfRule>
  </conditionalFormatting>
  <conditionalFormatting sqref="AD26">
    <cfRule type="cellIs" priority="4924" stopIfTrue="1" operator="between">
      <formula>1</formula>
      <formula>24</formula>
    </cfRule>
  </conditionalFormatting>
  <conditionalFormatting sqref="AD26">
    <cfRule type="cellIs" priority="4923" stopIfTrue="1" operator="between">
      <formula>1</formula>
      <formula>24</formula>
    </cfRule>
  </conditionalFormatting>
  <conditionalFormatting sqref="AD26">
    <cfRule type="cellIs" priority="4922" stopIfTrue="1" operator="between">
      <formula>1</formula>
      <formula>24</formula>
    </cfRule>
  </conditionalFormatting>
  <conditionalFormatting sqref="AD26">
    <cfRule type="cellIs" priority="4921" stopIfTrue="1" operator="between">
      <formula>1</formula>
      <formula>24</formula>
    </cfRule>
  </conditionalFormatting>
  <conditionalFormatting sqref="AD26">
    <cfRule type="cellIs" priority="4920" stopIfTrue="1" operator="between">
      <formula>1</formula>
      <formula>24</formula>
    </cfRule>
  </conditionalFormatting>
  <conditionalFormatting sqref="AD26">
    <cfRule type="cellIs" priority="4919" stopIfTrue="1" operator="between">
      <formula>1</formula>
      <formula>24</formula>
    </cfRule>
  </conditionalFormatting>
  <conditionalFormatting sqref="AD27">
    <cfRule type="cellIs" priority="4918" stopIfTrue="1" operator="between">
      <formula>1</formula>
      <formula>24</formula>
    </cfRule>
  </conditionalFormatting>
  <conditionalFormatting sqref="AD27">
    <cfRule type="cellIs" priority="4917" stopIfTrue="1" operator="between">
      <formula>1</formula>
      <formula>24</formula>
    </cfRule>
  </conditionalFormatting>
  <conditionalFormatting sqref="AD27">
    <cfRule type="cellIs" priority="4916" stopIfTrue="1" operator="between">
      <formula>1</formula>
      <formula>24</formula>
    </cfRule>
  </conditionalFormatting>
  <conditionalFormatting sqref="AD27">
    <cfRule type="cellIs" priority="4915" stopIfTrue="1" operator="between">
      <formula>1</formula>
      <formula>24</formula>
    </cfRule>
  </conditionalFormatting>
  <conditionalFormatting sqref="AD27">
    <cfRule type="cellIs" priority="4914" stopIfTrue="1" operator="between">
      <formula>1</formula>
      <formula>24</formula>
    </cfRule>
  </conditionalFormatting>
  <conditionalFormatting sqref="AD27">
    <cfRule type="cellIs" priority="4913" stopIfTrue="1" operator="between">
      <formula>1</formula>
      <formula>24</formula>
    </cfRule>
  </conditionalFormatting>
  <conditionalFormatting sqref="AD27">
    <cfRule type="cellIs" priority="4912" stopIfTrue="1" operator="between">
      <formula>1</formula>
      <formula>24</formula>
    </cfRule>
  </conditionalFormatting>
  <conditionalFormatting sqref="AD27">
    <cfRule type="cellIs" priority="4911" stopIfTrue="1" operator="between">
      <formula>1</formula>
      <formula>24</formula>
    </cfRule>
  </conditionalFormatting>
  <conditionalFormatting sqref="AD27">
    <cfRule type="cellIs" priority="4910" stopIfTrue="1" operator="between">
      <formula>1</formula>
      <formula>24</formula>
    </cfRule>
  </conditionalFormatting>
  <conditionalFormatting sqref="AD27">
    <cfRule type="cellIs" priority="4909" stopIfTrue="1" operator="between">
      <formula>1</formula>
      <formula>24</formula>
    </cfRule>
  </conditionalFormatting>
  <conditionalFormatting sqref="AD27">
    <cfRule type="cellIs" priority="4908" stopIfTrue="1" operator="between">
      <formula>1</formula>
      <formula>24</formula>
    </cfRule>
  </conditionalFormatting>
  <conditionalFormatting sqref="AD27">
    <cfRule type="cellIs" priority="4907" stopIfTrue="1" operator="between">
      <formula>1</formula>
      <formula>24</formula>
    </cfRule>
  </conditionalFormatting>
  <conditionalFormatting sqref="AD27">
    <cfRule type="cellIs" priority="4906" stopIfTrue="1" operator="between">
      <formula>1</formula>
      <formula>24</formula>
    </cfRule>
  </conditionalFormatting>
  <conditionalFormatting sqref="AD27">
    <cfRule type="cellIs" priority="4905" stopIfTrue="1" operator="between">
      <formula>1</formula>
      <formula>24</formula>
    </cfRule>
  </conditionalFormatting>
  <conditionalFormatting sqref="AD27">
    <cfRule type="cellIs" priority="4904" stopIfTrue="1" operator="between">
      <formula>1</formula>
      <formula>24</formula>
    </cfRule>
  </conditionalFormatting>
  <conditionalFormatting sqref="AD27">
    <cfRule type="cellIs" priority="4903" stopIfTrue="1" operator="between">
      <formula>1</formula>
      <formula>24</formula>
    </cfRule>
  </conditionalFormatting>
  <conditionalFormatting sqref="AD27">
    <cfRule type="cellIs" priority="4902" stopIfTrue="1" operator="between">
      <formula>1</formula>
      <formula>24</formula>
    </cfRule>
  </conditionalFormatting>
  <conditionalFormatting sqref="AD27">
    <cfRule type="cellIs" priority="4901" stopIfTrue="1" operator="between">
      <formula>1</formula>
      <formula>24</formula>
    </cfRule>
  </conditionalFormatting>
  <conditionalFormatting sqref="AD27">
    <cfRule type="cellIs" priority="4900" stopIfTrue="1" operator="between">
      <formula>1</formula>
      <formula>24</formula>
    </cfRule>
  </conditionalFormatting>
  <conditionalFormatting sqref="AD27">
    <cfRule type="cellIs" priority="4899" stopIfTrue="1" operator="between">
      <formula>1</formula>
      <formula>24</formula>
    </cfRule>
  </conditionalFormatting>
  <conditionalFormatting sqref="AD27">
    <cfRule type="cellIs" priority="4898" stopIfTrue="1" operator="between">
      <formula>1</formula>
      <formula>24</formula>
    </cfRule>
  </conditionalFormatting>
  <conditionalFormatting sqref="AD27">
    <cfRule type="cellIs" priority="4897" stopIfTrue="1" operator="between">
      <formula>1</formula>
      <formula>24</formula>
    </cfRule>
  </conditionalFormatting>
  <conditionalFormatting sqref="AD27">
    <cfRule type="cellIs" priority="4896" stopIfTrue="1" operator="between">
      <formula>1</formula>
      <formula>24</formula>
    </cfRule>
  </conditionalFormatting>
  <conditionalFormatting sqref="AD27">
    <cfRule type="cellIs" priority="4895" stopIfTrue="1" operator="between">
      <formula>1</formula>
      <formula>24</formula>
    </cfRule>
  </conditionalFormatting>
  <conditionalFormatting sqref="AD27">
    <cfRule type="cellIs" priority="4894" stopIfTrue="1" operator="between">
      <formula>1</formula>
      <formula>24</formula>
    </cfRule>
  </conditionalFormatting>
  <conditionalFormatting sqref="AD27">
    <cfRule type="cellIs" priority="4893" stopIfTrue="1" operator="between">
      <formula>1</formula>
      <formula>24</formula>
    </cfRule>
  </conditionalFormatting>
  <conditionalFormatting sqref="AD27">
    <cfRule type="cellIs" priority="4892" stopIfTrue="1" operator="between">
      <formula>1</formula>
      <formula>24</formula>
    </cfRule>
  </conditionalFormatting>
  <conditionalFormatting sqref="AD27">
    <cfRule type="cellIs" priority="4891" stopIfTrue="1" operator="between">
      <formula>1</formula>
      <formula>24</formula>
    </cfRule>
  </conditionalFormatting>
  <conditionalFormatting sqref="AD27">
    <cfRule type="cellIs" priority="4890" stopIfTrue="1" operator="between">
      <formula>1</formula>
      <formula>24</formula>
    </cfRule>
  </conditionalFormatting>
  <conditionalFormatting sqref="AU22">
    <cfRule type="cellIs" priority="4889" stopIfTrue="1" operator="between">
      <formula>1</formula>
      <formula>24</formula>
    </cfRule>
  </conditionalFormatting>
  <conditionalFormatting sqref="AD30">
    <cfRule type="cellIs" priority="4888" stopIfTrue="1" operator="between">
      <formula>1</formula>
      <formula>24</formula>
    </cfRule>
  </conditionalFormatting>
  <conditionalFormatting sqref="AD30">
    <cfRule type="cellIs" priority="4887" stopIfTrue="1" operator="between">
      <formula>1</formula>
      <formula>24</formula>
    </cfRule>
  </conditionalFormatting>
  <conditionalFormatting sqref="AD30">
    <cfRule type="cellIs" priority="4886" stopIfTrue="1" operator="between">
      <formula>1</formula>
      <formula>24</formula>
    </cfRule>
  </conditionalFormatting>
  <conditionalFormatting sqref="AD30">
    <cfRule type="cellIs" priority="4885" stopIfTrue="1" operator="between">
      <formula>1</formula>
      <formula>24</formula>
    </cfRule>
  </conditionalFormatting>
  <conditionalFormatting sqref="AD30">
    <cfRule type="cellIs" priority="4884" stopIfTrue="1" operator="between">
      <formula>1</formula>
      <formula>24</formula>
    </cfRule>
  </conditionalFormatting>
  <conditionalFormatting sqref="AD30">
    <cfRule type="cellIs" priority="4883" stopIfTrue="1" operator="between">
      <formula>1</formula>
      <formula>24</formula>
    </cfRule>
  </conditionalFormatting>
  <conditionalFormatting sqref="AD30">
    <cfRule type="cellIs" priority="4882" stopIfTrue="1" operator="between">
      <formula>1</formula>
      <formula>24</formula>
    </cfRule>
  </conditionalFormatting>
  <conditionalFormatting sqref="AD30">
    <cfRule type="cellIs" priority="4881" stopIfTrue="1" operator="between">
      <formula>1</formula>
      <formula>24</formula>
    </cfRule>
  </conditionalFormatting>
  <conditionalFormatting sqref="AD30">
    <cfRule type="cellIs" priority="4880" stopIfTrue="1" operator="between">
      <formula>1</formula>
      <formula>24</formula>
    </cfRule>
  </conditionalFormatting>
  <conditionalFormatting sqref="AD30">
    <cfRule type="cellIs" priority="4879" stopIfTrue="1" operator="between">
      <formula>1</formula>
      <formula>24</formula>
    </cfRule>
  </conditionalFormatting>
  <conditionalFormatting sqref="AD30">
    <cfRule type="cellIs" priority="4878" stopIfTrue="1" operator="between">
      <formula>1</formula>
      <formula>24</formula>
    </cfRule>
  </conditionalFormatting>
  <conditionalFormatting sqref="AD30">
    <cfRule type="cellIs" priority="4877" stopIfTrue="1" operator="between">
      <formula>1</formula>
      <formula>24</formula>
    </cfRule>
  </conditionalFormatting>
  <conditionalFormatting sqref="AD30">
    <cfRule type="cellIs" priority="4876" stopIfTrue="1" operator="between">
      <formula>1</formula>
      <formula>24</formula>
    </cfRule>
  </conditionalFormatting>
  <conditionalFormatting sqref="AD30">
    <cfRule type="cellIs" priority="4875" stopIfTrue="1" operator="between">
      <formula>1</formula>
      <formula>24</formula>
    </cfRule>
  </conditionalFormatting>
  <conditionalFormatting sqref="AD30">
    <cfRule type="cellIs" priority="4874" stopIfTrue="1" operator="between">
      <formula>1</formula>
      <formula>24</formula>
    </cfRule>
  </conditionalFormatting>
  <conditionalFormatting sqref="AD30">
    <cfRule type="cellIs" priority="4873" stopIfTrue="1" operator="between">
      <formula>1</formula>
      <formula>24</formula>
    </cfRule>
  </conditionalFormatting>
  <conditionalFormatting sqref="AD30">
    <cfRule type="cellIs" priority="4872" stopIfTrue="1" operator="between">
      <formula>1</formula>
      <formula>24</formula>
    </cfRule>
  </conditionalFormatting>
  <conditionalFormatting sqref="AD30">
    <cfRule type="cellIs" priority="4871" stopIfTrue="1" operator="between">
      <formula>1</formula>
      <formula>24</formula>
    </cfRule>
  </conditionalFormatting>
  <conditionalFormatting sqref="AD30">
    <cfRule type="cellIs" priority="4870" stopIfTrue="1" operator="between">
      <formula>1</formula>
      <formula>24</formula>
    </cfRule>
  </conditionalFormatting>
  <conditionalFormatting sqref="AD30">
    <cfRule type="cellIs" priority="4869" stopIfTrue="1" operator="between">
      <formula>1</formula>
      <formula>24</formula>
    </cfRule>
  </conditionalFormatting>
  <conditionalFormatting sqref="AD30">
    <cfRule type="cellIs" priority="4868" stopIfTrue="1" operator="between">
      <formula>1</formula>
      <formula>24</formula>
    </cfRule>
  </conditionalFormatting>
  <conditionalFormatting sqref="AD30">
    <cfRule type="cellIs" priority="4867" stopIfTrue="1" operator="between">
      <formula>1</formula>
      <formula>24</formula>
    </cfRule>
  </conditionalFormatting>
  <conditionalFormatting sqref="AD30">
    <cfRule type="cellIs" priority="4866" stopIfTrue="1" operator="between">
      <formula>1</formula>
      <formula>24</formula>
    </cfRule>
  </conditionalFormatting>
  <conditionalFormatting sqref="AD30">
    <cfRule type="cellIs" priority="4865" stopIfTrue="1" operator="between">
      <formula>1</formula>
      <formula>24</formula>
    </cfRule>
  </conditionalFormatting>
  <conditionalFormatting sqref="AD30">
    <cfRule type="cellIs" priority="4864" stopIfTrue="1" operator="between">
      <formula>1</formula>
      <formula>24</formula>
    </cfRule>
  </conditionalFormatting>
  <conditionalFormatting sqref="AD30">
    <cfRule type="cellIs" priority="4863" stopIfTrue="1" operator="between">
      <formula>1</formula>
      <formula>24</formula>
    </cfRule>
  </conditionalFormatting>
  <conditionalFormatting sqref="AD30">
    <cfRule type="cellIs" priority="4862" stopIfTrue="1" operator="between">
      <formula>1</formula>
      <formula>24</formula>
    </cfRule>
  </conditionalFormatting>
  <conditionalFormatting sqref="AD30">
    <cfRule type="cellIs" priority="4861" stopIfTrue="1" operator="between">
      <formula>1</formula>
      <formula>24</formula>
    </cfRule>
  </conditionalFormatting>
  <conditionalFormatting sqref="AD30">
    <cfRule type="cellIs" priority="4860" stopIfTrue="1" operator="between">
      <formula>1</formula>
      <formula>24</formula>
    </cfRule>
  </conditionalFormatting>
  <conditionalFormatting sqref="AD27:AD29">
    <cfRule type="cellIs" priority="4859" stopIfTrue="1" operator="between">
      <formula>1</formula>
      <formula>24</formula>
    </cfRule>
  </conditionalFormatting>
  <conditionalFormatting sqref="AD27:AD29">
    <cfRule type="cellIs" priority="4858" stopIfTrue="1" operator="between">
      <formula>1</formula>
      <formula>24</formula>
    </cfRule>
  </conditionalFormatting>
  <conditionalFormatting sqref="AD27:AD29">
    <cfRule type="cellIs" priority="4857" stopIfTrue="1" operator="between">
      <formula>1</formula>
      <formula>24</formula>
    </cfRule>
  </conditionalFormatting>
  <conditionalFormatting sqref="AD27:AD29">
    <cfRule type="cellIs" priority="4856" stopIfTrue="1" operator="between">
      <formula>1</formula>
      <formula>24</formula>
    </cfRule>
  </conditionalFormatting>
  <conditionalFormatting sqref="AD27:AD29">
    <cfRule type="cellIs" priority="4855" stopIfTrue="1" operator="between">
      <formula>1</formula>
      <formula>24</formula>
    </cfRule>
  </conditionalFormatting>
  <conditionalFormatting sqref="AD27:AD29">
    <cfRule type="cellIs" priority="4854" stopIfTrue="1" operator="between">
      <formula>1</formula>
      <formula>24</formula>
    </cfRule>
  </conditionalFormatting>
  <conditionalFormatting sqref="AD27:AD29">
    <cfRule type="cellIs" priority="4853" stopIfTrue="1" operator="between">
      <formula>1</formula>
      <formula>24</formula>
    </cfRule>
  </conditionalFormatting>
  <conditionalFormatting sqref="AD27:AD29">
    <cfRule type="cellIs" priority="4852" stopIfTrue="1" operator="between">
      <formula>1</formula>
      <formula>24</formula>
    </cfRule>
  </conditionalFormatting>
  <conditionalFormatting sqref="AD27:AD29">
    <cfRule type="cellIs" priority="4851" stopIfTrue="1" operator="between">
      <formula>1</formula>
      <formula>24</formula>
    </cfRule>
  </conditionalFormatting>
  <conditionalFormatting sqref="AD27:AD29">
    <cfRule type="cellIs" priority="4850" stopIfTrue="1" operator="between">
      <formula>1</formula>
      <formula>24</formula>
    </cfRule>
  </conditionalFormatting>
  <conditionalFormatting sqref="AD27:AD29">
    <cfRule type="cellIs" priority="4849" stopIfTrue="1" operator="between">
      <formula>1</formula>
      <formula>24</formula>
    </cfRule>
  </conditionalFormatting>
  <conditionalFormatting sqref="AD27:AD29">
    <cfRule type="cellIs" priority="4848" stopIfTrue="1" operator="between">
      <formula>1</formula>
      <formula>24</formula>
    </cfRule>
  </conditionalFormatting>
  <conditionalFormatting sqref="AD27:AD29">
    <cfRule type="cellIs" priority="4847" stopIfTrue="1" operator="between">
      <formula>1</formula>
      <formula>24</formula>
    </cfRule>
  </conditionalFormatting>
  <conditionalFormatting sqref="AD27:AD29">
    <cfRule type="cellIs" priority="4846" stopIfTrue="1" operator="between">
      <formula>1</formula>
      <formula>24</formula>
    </cfRule>
  </conditionalFormatting>
  <conditionalFormatting sqref="AD27:AD29">
    <cfRule type="cellIs" priority="4845" stopIfTrue="1" operator="between">
      <formula>1</formula>
      <formula>24</formula>
    </cfRule>
  </conditionalFormatting>
  <conditionalFormatting sqref="AD27:AD29">
    <cfRule type="cellIs" priority="4844" stopIfTrue="1" operator="between">
      <formula>1</formula>
      <formula>24</formula>
    </cfRule>
  </conditionalFormatting>
  <conditionalFormatting sqref="AD27:AD29">
    <cfRule type="cellIs" priority="4843" stopIfTrue="1" operator="between">
      <formula>1</formula>
      <formula>24</formula>
    </cfRule>
  </conditionalFormatting>
  <conditionalFormatting sqref="AD27:AD29">
    <cfRule type="cellIs" priority="4842" stopIfTrue="1" operator="between">
      <formula>1</formula>
      <formula>24</formula>
    </cfRule>
  </conditionalFormatting>
  <conditionalFormatting sqref="AD27:AD29">
    <cfRule type="cellIs" priority="4841" stopIfTrue="1" operator="between">
      <formula>1</formula>
      <formula>24</formula>
    </cfRule>
  </conditionalFormatting>
  <conditionalFormatting sqref="AD27:AD29">
    <cfRule type="cellIs" priority="4840" stopIfTrue="1" operator="between">
      <formula>1</formula>
      <formula>24</formula>
    </cfRule>
  </conditionalFormatting>
  <conditionalFormatting sqref="AD27:AD29">
    <cfRule type="cellIs" priority="4839" stopIfTrue="1" operator="between">
      <formula>1</formula>
      <formula>24</formula>
    </cfRule>
  </conditionalFormatting>
  <conditionalFormatting sqref="AD27:AD29">
    <cfRule type="cellIs" priority="4838" stopIfTrue="1" operator="between">
      <formula>1</formula>
      <formula>24</formula>
    </cfRule>
  </conditionalFormatting>
  <conditionalFormatting sqref="AD27:AD29">
    <cfRule type="cellIs" priority="4837" stopIfTrue="1" operator="between">
      <formula>1</formula>
      <formula>24</formula>
    </cfRule>
  </conditionalFormatting>
  <conditionalFormatting sqref="AD27:AD29">
    <cfRule type="cellIs" priority="4836" stopIfTrue="1" operator="between">
      <formula>1</formula>
      <formula>24</formula>
    </cfRule>
  </conditionalFormatting>
  <conditionalFormatting sqref="AD27:AD29">
    <cfRule type="cellIs" priority="4835" stopIfTrue="1" operator="between">
      <formula>1</formula>
      <formula>24</formula>
    </cfRule>
  </conditionalFormatting>
  <conditionalFormatting sqref="AD27:AD29">
    <cfRule type="cellIs" priority="4834" stopIfTrue="1" operator="between">
      <formula>1</formula>
      <formula>24</formula>
    </cfRule>
  </conditionalFormatting>
  <conditionalFormatting sqref="AD27:AD29">
    <cfRule type="cellIs" priority="4833" stopIfTrue="1" operator="between">
      <formula>1</formula>
      <formula>24</formula>
    </cfRule>
  </conditionalFormatting>
  <conditionalFormatting sqref="AD27:AD29">
    <cfRule type="cellIs" priority="4832" stopIfTrue="1" operator="between">
      <formula>1</formula>
      <formula>24</formula>
    </cfRule>
  </conditionalFormatting>
  <conditionalFormatting sqref="AD27:AD29">
    <cfRule type="cellIs" priority="4831" stopIfTrue="1" operator="between">
      <formula>1</formula>
      <formula>24</formula>
    </cfRule>
  </conditionalFormatting>
  <conditionalFormatting sqref="AD27:AD29">
    <cfRule type="cellIs" priority="4830" stopIfTrue="1" operator="between">
      <formula>1</formula>
      <formula>24</formula>
    </cfRule>
  </conditionalFormatting>
  <conditionalFormatting sqref="AD27:AD29">
    <cfRule type="cellIs" priority="4829" stopIfTrue="1" operator="between">
      <formula>1</formula>
      <formula>24</formula>
    </cfRule>
  </conditionalFormatting>
  <conditionalFormatting sqref="AD27:AD29">
    <cfRule type="cellIs" priority="4828" stopIfTrue="1" operator="between">
      <formula>1</formula>
      <formula>24</formula>
    </cfRule>
  </conditionalFormatting>
  <conditionalFormatting sqref="AD27:AD29">
    <cfRule type="cellIs" priority="4827" stopIfTrue="1" operator="between">
      <formula>1</formula>
      <formula>24</formula>
    </cfRule>
  </conditionalFormatting>
  <conditionalFormatting sqref="AD27:AD29">
    <cfRule type="cellIs" priority="4826" stopIfTrue="1" operator="between">
      <formula>1</formula>
      <formula>24</formula>
    </cfRule>
  </conditionalFormatting>
  <conditionalFormatting sqref="AD27:AD29">
    <cfRule type="cellIs" priority="4825" stopIfTrue="1" operator="between">
      <formula>1</formula>
      <formula>24</formula>
    </cfRule>
  </conditionalFormatting>
  <conditionalFormatting sqref="AD27:AD29">
    <cfRule type="cellIs" priority="4824" stopIfTrue="1" operator="between">
      <formula>1</formula>
      <formula>24</formula>
    </cfRule>
  </conditionalFormatting>
  <conditionalFormatting sqref="AD27:AD29">
    <cfRule type="cellIs" priority="4823" stopIfTrue="1" operator="between">
      <formula>1</formula>
      <formula>24</formula>
    </cfRule>
  </conditionalFormatting>
  <conditionalFormatting sqref="AD27:AD29">
    <cfRule type="cellIs" priority="4822" stopIfTrue="1" operator="between">
      <formula>1</formula>
      <formula>24</formula>
    </cfRule>
  </conditionalFormatting>
  <conditionalFormatting sqref="AD27:AD29">
    <cfRule type="cellIs" priority="4821" stopIfTrue="1" operator="between">
      <formula>1</formula>
      <formula>24</formula>
    </cfRule>
  </conditionalFormatting>
  <conditionalFormatting sqref="AD27:AD29">
    <cfRule type="cellIs" priority="4820" stopIfTrue="1" operator="between">
      <formula>1</formula>
      <formula>24</formula>
    </cfRule>
  </conditionalFormatting>
  <conditionalFormatting sqref="AD27:AD29">
    <cfRule type="cellIs" priority="4819" stopIfTrue="1" operator="between">
      <formula>1</formula>
      <formula>24</formula>
    </cfRule>
  </conditionalFormatting>
  <conditionalFormatting sqref="AD27:AD29">
    <cfRule type="cellIs" priority="4818" stopIfTrue="1" operator="between">
      <formula>1</formula>
      <formula>24</formula>
    </cfRule>
  </conditionalFormatting>
  <conditionalFormatting sqref="AD27:AD29">
    <cfRule type="cellIs" priority="4817" stopIfTrue="1" operator="between">
      <formula>1</formula>
      <formula>24</formula>
    </cfRule>
  </conditionalFormatting>
  <conditionalFormatting sqref="AD27:AD29">
    <cfRule type="cellIs" priority="4816" stopIfTrue="1" operator="between">
      <formula>1</formula>
      <formula>24</formula>
    </cfRule>
  </conditionalFormatting>
  <conditionalFormatting sqref="AD27:AD29">
    <cfRule type="cellIs" priority="4815" stopIfTrue="1" operator="between">
      <formula>1</formula>
      <formula>24</formula>
    </cfRule>
  </conditionalFormatting>
  <conditionalFormatting sqref="AD27:AD29">
    <cfRule type="cellIs" priority="4814" stopIfTrue="1" operator="between">
      <formula>1</formula>
      <formula>24</formula>
    </cfRule>
  </conditionalFormatting>
  <conditionalFormatting sqref="AD27:AD29">
    <cfRule type="cellIs" priority="4813" stopIfTrue="1" operator="between">
      <formula>1</formula>
      <formula>24</formula>
    </cfRule>
  </conditionalFormatting>
  <conditionalFormatting sqref="AD27:AD29">
    <cfRule type="cellIs" priority="4812" stopIfTrue="1" operator="between">
      <formula>1</formula>
      <formula>24</formula>
    </cfRule>
  </conditionalFormatting>
  <conditionalFormatting sqref="AD27:AD29">
    <cfRule type="cellIs" priority="4811" stopIfTrue="1" operator="between">
      <formula>1</formula>
      <formula>24</formula>
    </cfRule>
  </conditionalFormatting>
  <conditionalFormatting sqref="AD27:AD29">
    <cfRule type="cellIs" priority="4810" stopIfTrue="1" operator="between">
      <formula>1</formula>
      <formula>24</formula>
    </cfRule>
  </conditionalFormatting>
  <conditionalFormatting sqref="AD27:AD29">
    <cfRule type="cellIs" priority="4809" stopIfTrue="1" operator="between">
      <formula>1</formula>
      <formula>24</formula>
    </cfRule>
  </conditionalFormatting>
  <conditionalFormatting sqref="AD27:AD29">
    <cfRule type="cellIs" priority="4808" stopIfTrue="1" operator="between">
      <formula>1</formula>
      <formula>24</formula>
    </cfRule>
  </conditionalFormatting>
  <conditionalFormatting sqref="AD27:AD29">
    <cfRule type="cellIs" priority="4807" stopIfTrue="1" operator="between">
      <formula>1</formula>
      <formula>24</formula>
    </cfRule>
  </conditionalFormatting>
  <conditionalFormatting sqref="AD27:AD29">
    <cfRule type="cellIs" priority="4806" stopIfTrue="1" operator="between">
      <formula>1</formula>
      <formula>24</formula>
    </cfRule>
  </conditionalFormatting>
  <conditionalFormatting sqref="AD27:AD29">
    <cfRule type="cellIs" priority="4805" stopIfTrue="1" operator="between">
      <formula>1</formula>
      <formula>24</formula>
    </cfRule>
  </conditionalFormatting>
  <conditionalFormatting sqref="AD27:AD29">
    <cfRule type="cellIs" priority="4804" stopIfTrue="1" operator="between">
      <formula>1</formula>
      <formula>24</formula>
    </cfRule>
  </conditionalFormatting>
  <conditionalFormatting sqref="AD27:AD29">
    <cfRule type="cellIs" priority="4803" stopIfTrue="1" operator="between">
      <formula>1</formula>
      <formula>24</formula>
    </cfRule>
  </conditionalFormatting>
  <conditionalFormatting sqref="AD27:AD29">
    <cfRule type="cellIs" priority="4802" stopIfTrue="1" operator="between">
      <formula>1</formula>
      <formula>24</formula>
    </cfRule>
  </conditionalFormatting>
  <conditionalFormatting sqref="AD27:AD29">
    <cfRule type="cellIs" priority="4801" stopIfTrue="1" operator="between">
      <formula>1</formula>
      <formula>24</formula>
    </cfRule>
  </conditionalFormatting>
  <conditionalFormatting sqref="AD27:AD29">
    <cfRule type="cellIs" priority="4800" stopIfTrue="1" operator="between">
      <formula>1</formula>
      <formula>24</formula>
    </cfRule>
  </conditionalFormatting>
  <conditionalFormatting sqref="AD27:AD29">
    <cfRule type="cellIs" priority="4799" stopIfTrue="1" operator="between">
      <formula>1</formula>
      <formula>24</formula>
    </cfRule>
  </conditionalFormatting>
  <conditionalFormatting sqref="AD27:AD29">
    <cfRule type="cellIs" priority="4798" stopIfTrue="1" operator="between">
      <formula>1</formula>
      <formula>24</formula>
    </cfRule>
  </conditionalFormatting>
  <conditionalFormatting sqref="AD27:AD29">
    <cfRule type="cellIs" priority="4797" stopIfTrue="1" operator="between">
      <formula>1</formula>
      <formula>24</formula>
    </cfRule>
  </conditionalFormatting>
  <conditionalFormatting sqref="AD27:AD29">
    <cfRule type="cellIs" priority="4796" stopIfTrue="1" operator="between">
      <formula>1</formula>
      <formula>24</formula>
    </cfRule>
  </conditionalFormatting>
  <conditionalFormatting sqref="AD27:AD29">
    <cfRule type="cellIs" priority="4795" stopIfTrue="1" operator="between">
      <formula>1</formula>
      <formula>24</formula>
    </cfRule>
  </conditionalFormatting>
  <conditionalFormatting sqref="AD27:AD29">
    <cfRule type="cellIs" priority="4794" stopIfTrue="1" operator="between">
      <formula>1</formula>
      <formula>24</formula>
    </cfRule>
  </conditionalFormatting>
  <conditionalFormatting sqref="AD27:AD29">
    <cfRule type="cellIs" priority="4793" stopIfTrue="1" operator="between">
      <formula>1</formula>
      <formula>24</formula>
    </cfRule>
  </conditionalFormatting>
  <conditionalFormatting sqref="AD27:AD29">
    <cfRule type="cellIs" priority="4792" stopIfTrue="1" operator="between">
      <formula>1</formula>
      <formula>24</formula>
    </cfRule>
  </conditionalFormatting>
  <conditionalFormatting sqref="AD27:AD29">
    <cfRule type="cellIs" priority="4791" stopIfTrue="1" operator="between">
      <formula>1</formula>
      <formula>24</formula>
    </cfRule>
  </conditionalFormatting>
  <conditionalFormatting sqref="AD27:AD29">
    <cfRule type="cellIs" priority="4790" stopIfTrue="1" operator="between">
      <formula>1</formula>
      <formula>24</formula>
    </cfRule>
  </conditionalFormatting>
  <conditionalFormatting sqref="AD27:AD29">
    <cfRule type="cellIs" priority="4789" stopIfTrue="1" operator="between">
      <formula>1</formula>
      <formula>24</formula>
    </cfRule>
  </conditionalFormatting>
  <conditionalFormatting sqref="AD27:AD29">
    <cfRule type="cellIs" priority="4788" stopIfTrue="1" operator="between">
      <formula>1</formula>
      <formula>24</formula>
    </cfRule>
  </conditionalFormatting>
  <conditionalFormatting sqref="AD27:AD29">
    <cfRule type="cellIs" priority="4787" stopIfTrue="1" operator="between">
      <formula>1</formula>
      <formula>24</formula>
    </cfRule>
  </conditionalFormatting>
  <conditionalFormatting sqref="AD27:AD29">
    <cfRule type="cellIs" priority="4786" stopIfTrue="1" operator="between">
      <formula>1</formula>
      <formula>24</formula>
    </cfRule>
  </conditionalFormatting>
  <conditionalFormatting sqref="AD27:AD29">
    <cfRule type="cellIs" priority="4785" stopIfTrue="1" operator="between">
      <formula>1</formula>
      <formula>24</formula>
    </cfRule>
  </conditionalFormatting>
  <conditionalFormatting sqref="AD27:AD29">
    <cfRule type="cellIs" priority="4784" stopIfTrue="1" operator="between">
      <formula>1</formula>
      <formula>24</formula>
    </cfRule>
  </conditionalFormatting>
  <conditionalFormatting sqref="AD27:AD29">
    <cfRule type="cellIs" priority="4783" stopIfTrue="1" operator="between">
      <formula>1</formula>
      <formula>24</formula>
    </cfRule>
  </conditionalFormatting>
  <conditionalFormatting sqref="AD27:AD29">
    <cfRule type="cellIs" priority="4782" stopIfTrue="1" operator="between">
      <formula>1</formula>
      <formula>24</formula>
    </cfRule>
  </conditionalFormatting>
  <conditionalFormatting sqref="AD27:AD29">
    <cfRule type="cellIs" priority="4781" stopIfTrue="1" operator="between">
      <formula>1</formula>
      <formula>24</formula>
    </cfRule>
  </conditionalFormatting>
  <conditionalFormatting sqref="AD27:AD29">
    <cfRule type="cellIs" priority="4780" stopIfTrue="1" operator="between">
      <formula>1</formula>
      <formula>24</formula>
    </cfRule>
  </conditionalFormatting>
  <conditionalFormatting sqref="AD27:AD29">
    <cfRule type="cellIs" priority="4779" stopIfTrue="1" operator="between">
      <formula>1</formula>
      <formula>24</formula>
    </cfRule>
  </conditionalFormatting>
  <conditionalFormatting sqref="AD27:AD29">
    <cfRule type="cellIs" priority="4778" stopIfTrue="1" operator="between">
      <formula>1</formula>
      <formula>24</formula>
    </cfRule>
  </conditionalFormatting>
  <conditionalFormatting sqref="AD27:AD29">
    <cfRule type="cellIs" priority="4777" stopIfTrue="1" operator="between">
      <formula>1</formula>
      <formula>24</formula>
    </cfRule>
  </conditionalFormatting>
  <conditionalFormatting sqref="AD27:AD29">
    <cfRule type="cellIs" priority="4776" stopIfTrue="1" operator="between">
      <formula>1</formula>
      <formula>24</formula>
    </cfRule>
  </conditionalFormatting>
  <conditionalFormatting sqref="AD27:AD29">
    <cfRule type="cellIs" priority="4775" stopIfTrue="1" operator="between">
      <formula>1</formula>
      <formula>24</formula>
    </cfRule>
  </conditionalFormatting>
  <conditionalFormatting sqref="AD27:AD29">
    <cfRule type="cellIs" priority="4774" stopIfTrue="1" operator="between">
      <formula>1</formula>
      <formula>24</formula>
    </cfRule>
  </conditionalFormatting>
  <conditionalFormatting sqref="AD27:AD29">
    <cfRule type="cellIs" priority="4773" stopIfTrue="1" operator="between">
      <formula>1</formula>
      <formula>24</formula>
    </cfRule>
  </conditionalFormatting>
  <conditionalFormatting sqref="AD27:AD29">
    <cfRule type="cellIs" priority="4772" stopIfTrue="1" operator="between">
      <formula>1</formula>
      <formula>24</formula>
    </cfRule>
  </conditionalFormatting>
  <conditionalFormatting sqref="AD27:AD29">
    <cfRule type="cellIs" priority="4771" stopIfTrue="1" operator="between">
      <formula>1</formula>
      <formula>24</formula>
    </cfRule>
  </conditionalFormatting>
  <conditionalFormatting sqref="AD27:AD29">
    <cfRule type="cellIs" priority="4770" stopIfTrue="1" operator="between">
      <formula>1</formula>
      <formula>24</formula>
    </cfRule>
  </conditionalFormatting>
  <conditionalFormatting sqref="AD27:AD29">
    <cfRule type="cellIs" priority="4769" stopIfTrue="1" operator="between">
      <formula>1</formula>
      <formula>24</formula>
    </cfRule>
  </conditionalFormatting>
  <conditionalFormatting sqref="AD27:AD29">
    <cfRule type="cellIs" priority="4768" stopIfTrue="1" operator="between">
      <formula>1</formula>
      <formula>24</formula>
    </cfRule>
  </conditionalFormatting>
  <conditionalFormatting sqref="AD27:AD29">
    <cfRule type="cellIs" priority="4767" stopIfTrue="1" operator="between">
      <formula>1</formula>
      <formula>24</formula>
    </cfRule>
  </conditionalFormatting>
  <conditionalFormatting sqref="AD27:AD29">
    <cfRule type="cellIs" priority="4766" stopIfTrue="1" operator="between">
      <formula>1</formula>
      <formula>24</formula>
    </cfRule>
  </conditionalFormatting>
  <conditionalFormatting sqref="AD27:AD29">
    <cfRule type="cellIs" priority="4765" stopIfTrue="1" operator="between">
      <formula>1</formula>
      <formula>24</formula>
    </cfRule>
  </conditionalFormatting>
  <conditionalFormatting sqref="AD27:AD29">
    <cfRule type="cellIs" priority="4764" stopIfTrue="1" operator="between">
      <formula>1</formula>
      <formula>24</formula>
    </cfRule>
  </conditionalFormatting>
  <conditionalFormatting sqref="AB14">
    <cfRule type="cellIs" priority="4763" stopIfTrue="1" operator="between">
      <formula>1</formula>
      <formula>24</formula>
    </cfRule>
  </conditionalFormatting>
  <conditionalFormatting sqref="AB15">
    <cfRule type="cellIs" priority="4762" stopIfTrue="1" operator="between">
      <formula>1</formula>
      <formula>24</formula>
    </cfRule>
  </conditionalFormatting>
  <conditionalFormatting sqref="AD15">
    <cfRule type="cellIs" priority="4761" stopIfTrue="1" operator="between">
      <formula>1</formula>
      <formula>24</formula>
    </cfRule>
  </conditionalFormatting>
  <conditionalFormatting sqref="AD15">
    <cfRule type="cellIs" priority="4760" stopIfTrue="1" operator="between">
      <formula>1</formula>
      <formula>24</formula>
    </cfRule>
  </conditionalFormatting>
  <conditionalFormatting sqref="AD15">
    <cfRule type="cellIs" priority="4759" stopIfTrue="1" operator="between">
      <formula>1</formula>
      <formula>24</formula>
    </cfRule>
  </conditionalFormatting>
  <conditionalFormatting sqref="AD15">
    <cfRule type="cellIs" priority="4758" stopIfTrue="1" operator="between">
      <formula>1</formula>
      <formula>24</formula>
    </cfRule>
  </conditionalFormatting>
  <conditionalFormatting sqref="AD15">
    <cfRule type="cellIs" priority="4757" stopIfTrue="1" operator="between">
      <formula>1</formula>
      <formula>24</formula>
    </cfRule>
  </conditionalFormatting>
  <conditionalFormatting sqref="AD15">
    <cfRule type="cellIs" priority="4756" stopIfTrue="1" operator="between">
      <formula>1</formula>
      <formula>24</formula>
    </cfRule>
  </conditionalFormatting>
  <conditionalFormatting sqref="AD15">
    <cfRule type="cellIs" priority="4755" stopIfTrue="1" operator="between">
      <formula>1</formula>
      <formula>24</formula>
    </cfRule>
  </conditionalFormatting>
  <conditionalFormatting sqref="AD15">
    <cfRule type="cellIs" priority="4754" stopIfTrue="1" operator="between">
      <formula>1</formula>
      <formula>24</formula>
    </cfRule>
  </conditionalFormatting>
  <conditionalFormatting sqref="AD15">
    <cfRule type="cellIs" priority="4753" stopIfTrue="1" operator="between">
      <formula>1</formula>
      <formula>24</formula>
    </cfRule>
  </conditionalFormatting>
  <conditionalFormatting sqref="AD15">
    <cfRule type="cellIs" priority="4752" stopIfTrue="1" operator="between">
      <formula>1</formula>
      <formula>24</formula>
    </cfRule>
  </conditionalFormatting>
  <conditionalFormatting sqref="AD15">
    <cfRule type="cellIs" priority="4751" stopIfTrue="1" operator="between">
      <formula>1</formula>
      <formula>24</formula>
    </cfRule>
  </conditionalFormatting>
  <conditionalFormatting sqref="AD15">
    <cfRule type="cellIs" priority="4750" stopIfTrue="1" operator="between">
      <formula>1</formula>
      <formula>24</formula>
    </cfRule>
  </conditionalFormatting>
  <conditionalFormatting sqref="AD15">
    <cfRule type="cellIs" priority="4749" stopIfTrue="1" operator="between">
      <formula>1</formula>
      <formula>24</formula>
    </cfRule>
  </conditionalFormatting>
  <conditionalFormatting sqref="AD15">
    <cfRule type="cellIs" priority="4748" stopIfTrue="1" operator="between">
      <formula>1</formula>
      <formula>24</formula>
    </cfRule>
  </conditionalFormatting>
  <conditionalFormatting sqref="AD15">
    <cfRule type="cellIs" priority="4747" stopIfTrue="1" operator="between">
      <formula>1</formula>
      <formula>24</formula>
    </cfRule>
  </conditionalFormatting>
  <conditionalFormatting sqref="AD15">
    <cfRule type="cellIs" priority="4746" stopIfTrue="1" operator="between">
      <formula>1</formula>
      <formula>24</formula>
    </cfRule>
  </conditionalFormatting>
  <conditionalFormatting sqref="AD15">
    <cfRule type="cellIs" priority="4745" stopIfTrue="1" operator="between">
      <formula>1</formula>
      <formula>24</formula>
    </cfRule>
  </conditionalFormatting>
  <conditionalFormatting sqref="AD15">
    <cfRule type="cellIs" priority="4744" stopIfTrue="1" operator="between">
      <formula>1</formula>
      <formula>24</formula>
    </cfRule>
  </conditionalFormatting>
  <conditionalFormatting sqref="AD15">
    <cfRule type="cellIs" priority="4743" stopIfTrue="1" operator="between">
      <formula>1</formula>
      <formula>24</formula>
    </cfRule>
  </conditionalFormatting>
  <conditionalFormatting sqref="AD15">
    <cfRule type="cellIs" priority="4742" stopIfTrue="1" operator="between">
      <formula>1</formula>
      <formula>24</formula>
    </cfRule>
  </conditionalFormatting>
  <conditionalFormatting sqref="AD15">
    <cfRule type="cellIs" priority="4741" stopIfTrue="1" operator="between">
      <formula>1</formula>
      <formula>24</formula>
    </cfRule>
  </conditionalFormatting>
  <conditionalFormatting sqref="AD15">
    <cfRule type="cellIs" priority="4740" stopIfTrue="1" operator="between">
      <formula>1</formula>
      <formula>24</formula>
    </cfRule>
  </conditionalFormatting>
  <conditionalFormatting sqref="AD15">
    <cfRule type="cellIs" priority="4739" stopIfTrue="1" operator="between">
      <formula>1</formula>
      <formula>24</formula>
    </cfRule>
  </conditionalFormatting>
  <conditionalFormatting sqref="AD15">
    <cfRule type="cellIs" priority="4738" stopIfTrue="1" operator="between">
      <formula>1</formula>
      <formula>24</formula>
    </cfRule>
  </conditionalFormatting>
  <conditionalFormatting sqref="AD15">
    <cfRule type="cellIs" priority="4737" stopIfTrue="1" operator="between">
      <formula>1</formula>
      <formula>24</formula>
    </cfRule>
  </conditionalFormatting>
  <conditionalFormatting sqref="AD15">
    <cfRule type="cellIs" priority="4736" stopIfTrue="1" operator="between">
      <formula>1</formula>
      <formula>24</formula>
    </cfRule>
  </conditionalFormatting>
  <conditionalFormatting sqref="AD15">
    <cfRule type="cellIs" priority="4735" stopIfTrue="1" operator="between">
      <formula>1</formula>
      <formula>24</formula>
    </cfRule>
  </conditionalFormatting>
  <conditionalFormatting sqref="AD15">
    <cfRule type="cellIs" priority="4734" stopIfTrue="1" operator="between">
      <formula>1</formula>
      <formula>24</formula>
    </cfRule>
  </conditionalFormatting>
  <conditionalFormatting sqref="AD15">
    <cfRule type="cellIs" priority="4733" stopIfTrue="1" operator="between">
      <formula>1</formula>
      <formula>24</formula>
    </cfRule>
  </conditionalFormatting>
  <conditionalFormatting sqref="U16">
    <cfRule type="cellIs" priority="4732" stopIfTrue="1" operator="between">
      <formula>1</formula>
      <formula>24</formula>
    </cfRule>
  </conditionalFormatting>
  <conditionalFormatting sqref="U16">
    <cfRule type="cellIs" priority="4731" stopIfTrue="1" operator="between">
      <formula>1</formula>
      <formula>24</formula>
    </cfRule>
  </conditionalFormatting>
  <conditionalFormatting sqref="U16">
    <cfRule type="cellIs" priority="4730" stopIfTrue="1" operator="between">
      <formula>1</formula>
      <formula>24</formula>
    </cfRule>
  </conditionalFormatting>
  <conditionalFormatting sqref="AB16">
    <cfRule type="cellIs" priority="4729" stopIfTrue="1" operator="between">
      <formula>1</formula>
      <formula>24</formula>
    </cfRule>
  </conditionalFormatting>
  <conditionalFormatting sqref="Y16">
    <cfRule type="cellIs" priority="4728" stopIfTrue="1" operator="between">
      <formula>1</formula>
      <formula>24</formula>
    </cfRule>
  </conditionalFormatting>
  <conditionalFormatting sqref="Y16">
    <cfRule type="cellIs" priority="4727" stopIfTrue="1" operator="between">
      <formula>1</formula>
      <formula>24</formula>
    </cfRule>
  </conditionalFormatting>
  <conditionalFormatting sqref="Y16">
    <cfRule type="cellIs" priority="4726" stopIfTrue="1" operator="between">
      <formula>1</formula>
      <formula>24</formula>
    </cfRule>
  </conditionalFormatting>
  <conditionalFormatting sqref="AD16">
    <cfRule type="cellIs" priority="4725" stopIfTrue="1" operator="between">
      <formula>1</formula>
      <formula>24</formula>
    </cfRule>
  </conditionalFormatting>
  <conditionalFormatting sqref="AD16">
    <cfRule type="cellIs" priority="4724" stopIfTrue="1" operator="between">
      <formula>1</formula>
      <formula>24</formula>
    </cfRule>
  </conditionalFormatting>
  <conditionalFormatting sqref="AD16">
    <cfRule type="cellIs" priority="4723" stopIfTrue="1" operator="between">
      <formula>1</formula>
      <formula>24</formula>
    </cfRule>
  </conditionalFormatting>
  <conditionalFormatting sqref="AD16">
    <cfRule type="cellIs" priority="4722" stopIfTrue="1" operator="between">
      <formula>1</formula>
      <formula>24</formula>
    </cfRule>
  </conditionalFormatting>
  <conditionalFormatting sqref="AD16">
    <cfRule type="cellIs" priority="4721" stopIfTrue="1" operator="between">
      <formula>1</formula>
      <formula>24</formula>
    </cfRule>
  </conditionalFormatting>
  <conditionalFormatting sqref="AD16">
    <cfRule type="cellIs" priority="4720" stopIfTrue="1" operator="between">
      <formula>1</formula>
      <formula>24</formula>
    </cfRule>
  </conditionalFormatting>
  <conditionalFormatting sqref="AD16">
    <cfRule type="cellIs" priority="4719" stopIfTrue="1" operator="between">
      <formula>1</formula>
      <formula>24</formula>
    </cfRule>
  </conditionalFormatting>
  <conditionalFormatting sqref="AD16">
    <cfRule type="cellIs" priority="4718" stopIfTrue="1" operator="between">
      <formula>1</formula>
      <formula>24</formula>
    </cfRule>
  </conditionalFormatting>
  <conditionalFormatting sqref="AD16">
    <cfRule type="cellIs" priority="4717" stopIfTrue="1" operator="between">
      <formula>1</formula>
      <formula>24</formula>
    </cfRule>
  </conditionalFormatting>
  <conditionalFormatting sqref="AD16">
    <cfRule type="cellIs" priority="4716" stopIfTrue="1" operator="between">
      <formula>1</formula>
      <formula>24</formula>
    </cfRule>
  </conditionalFormatting>
  <conditionalFormatting sqref="AD16">
    <cfRule type="cellIs" priority="4715" stopIfTrue="1" operator="between">
      <formula>1</formula>
      <formula>24</formula>
    </cfRule>
  </conditionalFormatting>
  <conditionalFormatting sqref="AD16">
    <cfRule type="cellIs" priority="4714" stopIfTrue="1" operator="between">
      <formula>1</formula>
      <formula>24</formula>
    </cfRule>
  </conditionalFormatting>
  <conditionalFormatting sqref="AD16">
    <cfRule type="cellIs" priority="4713" stopIfTrue="1" operator="between">
      <formula>1</formula>
      <formula>24</formula>
    </cfRule>
  </conditionalFormatting>
  <conditionalFormatting sqref="AD16">
    <cfRule type="cellIs" priority="4712" stopIfTrue="1" operator="between">
      <formula>1</formula>
      <formula>24</formula>
    </cfRule>
  </conditionalFormatting>
  <conditionalFormatting sqref="AD16">
    <cfRule type="cellIs" priority="4711" stopIfTrue="1" operator="between">
      <formula>1</formula>
      <formula>24</formula>
    </cfRule>
  </conditionalFormatting>
  <conditionalFormatting sqref="AD16">
    <cfRule type="cellIs" priority="4710" stopIfTrue="1" operator="between">
      <formula>1</formula>
      <formula>24</formula>
    </cfRule>
  </conditionalFormatting>
  <conditionalFormatting sqref="AD16">
    <cfRule type="cellIs" priority="4709" stopIfTrue="1" operator="between">
      <formula>1</formula>
      <formula>24</formula>
    </cfRule>
  </conditionalFormatting>
  <conditionalFormatting sqref="AD16">
    <cfRule type="cellIs" priority="4708" stopIfTrue="1" operator="between">
      <formula>1</formula>
      <formula>24</formula>
    </cfRule>
  </conditionalFormatting>
  <conditionalFormatting sqref="AD16">
    <cfRule type="cellIs" priority="4707" stopIfTrue="1" operator="between">
      <formula>1</formula>
      <formula>24</formula>
    </cfRule>
  </conditionalFormatting>
  <conditionalFormatting sqref="AD16">
    <cfRule type="cellIs" priority="4706" stopIfTrue="1" operator="between">
      <formula>1</formula>
      <formula>24</formula>
    </cfRule>
  </conditionalFormatting>
  <conditionalFormatting sqref="AD16">
    <cfRule type="cellIs" priority="4705" stopIfTrue="1" operator="between">
      <formula>1</formula>
      <formula>24</formula>
    </cfRule>
  </conditionalFormatting>
  <conditionalFormatting sqref="AD16">
    <cfRule type="cellIs" priority="4704" stopIfTrue="1" operator="between">
      <formula>1</formula>
      <formula>24</formula>
    </cfRule>
  </conditionalFormatting>
  <conditionalFormatting sqref="AD16">
    <cfRule type="cellIs" priority="4703" stopIfTrue="1" operator="between">
      <formula>1</formula>
      <formula>24</formula>
    </cfRule>
  </conditionalFormatting>
  <conditionalFormatting sqref="AD16">
    <cfRule type="cellIs" priority="4702" stopIfTrue="1" operator="between">
      <formula>1</formula>
      <formula>24</formula>
    </cfRule>
  </conditionalFormatting>
  <conditionalFormatting sqref="AD16">
    <cfRule type="cellIs" priority="4701" stopIfTrue="1" operator="between">
      <formula>1</formula>
      <formula>24</formula>
    </cfRule>
  </conditionalFormatting>
  <conditionalFormatting sqref="AD16">
    <cfRule type="cellIs" priority="4700" stopIfTrue="1" operator="between">
      <formula>1</formula>
      <formula>24</formula>
    </cfRule>
  </conditionalFormatting>
  <conditionalFormatting sqref="AD16">
    <cfRule type="cellIs" priority="4699" stopIfTrue="1" operator="between">
      <formula>1</formula>
      <formula>24</formula>
    </cfRule>
  </conditionalFormatting>
  <conditionalFormatting sqref="AD16">
    <cfRule type="cellIs" priority="4698" stopIfTrue="1" operator="between">
      <formula>1</formula>
      <formula>24</formula>
    </cfRule>
  </conditionalFormatting>
  <conditionalFormatting sqref="AD16">
    <cfRule type="cellIs" priority="4697" stopIfTrue="1" operator="between">
      <formula>1</formula>
      <formula>24</formula>
    </cfRule>
  </conditionalFormatting>
  <conditionalFormatting sqref="U15">
    <cfRule type="cellIs" priority="4696" stopIfTrue="1" operator="between">
      <formula>1</formula>
      <formula>24</formula>
    </cfRule>
  </conditionalFormatting>
  <conditionalFormatting sqref="U15">
    <cfRule type="cellIs" priority="4695" stopIfTrue="1" operator="between">
      <formula>1</formula>
      <formula>24</formula>
    </cfRule>
  </conditionalFormatting>
  <conditionalFormatting sqref="U15">
    <cfRule type="cellIs" priority="4694" stopIfTrue="1" operator="between">
      <formula>1</formula>
      <formula>24</formula>
    </cfRule>
  </conditionalFormatting>
  <conditionalFormatting sqref="Y15">
    <cfRule type="cellIs" priority="4693" stopIfTrue="1" operator="between">
      <formula>1</formula>
      <formula>24</formula>
    </cfRule>
  </conditionalFormatting>
  <conditionalFormatting sqref="Y15">
    <cfRule type="cellIs" priority="4692" stopIfTrue="1" operator="between">
      <formula>1</formula>
      <formula>24</formula>
    </cfRule>
  </conditionalFormatting>
  <conditionalFormatting sqref="Y15">
    <cfRule type="cellIs" priority="4691" stopIfTrue="1" operator="between">
      <formula>1</formula>
      <formula>24</formula>
    </cfRule>
  </conditionalFormatting>
  <conditionalFormatting sqref="AB14">
    <cfRule type="cellIs" priority="4690" stopIfTrue="1" operator="between">
      <formula>1</formula>
      <formula>24</formula>
    </cfRule>
  </conditionalFormatting>
  <conditionalFormatting sqref="AD14">
    <cfRule type="cellIs" priority="4689" stopIfTrue="1" operator="between">
      <formula>1</formula>
      <formula>24</formula>
    </cfRule>
  </conditionalFormatting>
  <conditionalFormatting sqref="AD14">
    <cfRule type="cellIs" priority="4688" stopIfTrue="1" operator="between">
      <formula>1</formula>
      <formula>24</formula>
    </cfRule>
  </conditionalFormatting>
  <conditionalFormatting sqref="AD14">
    <cfRule type="cellIs" priority="4687" stopIfTrue="1" operator="between">
      <formula>1</formula>
      <formula>24</formula>
    </cfRule>
  </conditionalFormatting>
  <conditionalFormatting sqref="AD14">
    <cfRule type="cellIs" priority="4686" stopIfTrue="1" operator="between">
      <formula>1</formula>
      <formula>24</formula>
    </cfRule>
  </conditionalFormatting>
  <conditionalFormatting sqref="AD14">
    <cfRule type="cellIs" priority="4685" stopIfTrue="1" operator="between">
      <formula>1</formula>
      <formula>24</formula>
    </cfRule>
  </conditionalFormatting>
  <conditionalFormatting sqref="AD14">
    <cfRule type="cellIs" priority="4684" stopIfTrue="1" operator="between">
      <formula>1</formula>
      <formula>24</formula>
    </cfRule>
  </conditionalFormatting>
  <conditionalFormatting sqref="AD14">
    <cfRule type="cellIs" priority="4683" stopIfTrue="1" operator="between">
      <formula>1</formula>
      <formula>24</formula>
    </cfRule>
  </conditionalFormatting>
  <conditionalFormatting sqref="AD14">
    <cfRule type="cellIs" priority="4682" stopIfTrue="1" operator="between">
      <formula>1</formula>
      <formula>24</formula>
    </cfRule>
  </conditionalFormatting>
  <conditionalFormatting sqref="AD14">
    <cfRule type="cellIs" priority="4681" stopIfTrue="1" operator="between">
      <formula>1</formula>
      <formula>24</formula>
    </cfRule>
  </conditionalFormatting>
  <conditionalFormatting sqref="AD14">
    <cfRule type="cellIs" priority="4680" stopIfTrue="1" operator="between">
      <formula>1</formula>
      <formula>24</formula>
    </cfRule>
  </conditionalFormatting>
  <conditionalFormatting sqref="AD14">
    <cfRule type="cellIs" priority="4679" stopIfTrue="1" operator="between">
      <formula>1</formula>
      <formula>24</formula>
    </cfRule>
  </conditionalFormatting>
  <conditionalFormatting sqref="AD14">
    <cfRule type="cellIs" priority="4678" stopIfTrue="1" operator="between">
      <formula>1</formula>
      <formula>24</formula>
    </cfRule>
  </conditionalFormatting>
  <conditionalFormatting sqref="AD14">
    <cfRule type="cellIs" priority="4677" stopIfTrue="1" operator="between">
      <formula>1</formula>
      <formula>24</formula>
    </cfRule>
  </conditionalFormatting>
  <conditionalFormatting sqref="AD14">
    <cfRule type="cellIs" priority="4676" stopIfTrue="1" operator="between">
      <formula>1</formula>
      <formula>24</formula>
    </cfRule>
  </conditionalFormatting>
  <conditionalFormatting sqref="AD14">
    <cfRule type="cellIs" priority="4675" stopIfTrue="1" operator="between">
      <formula>1</formula>
      <formula>24</formula>
    </cfRule>
  </conditionalFormatting>
  <conditionalFormatting sqref="AD14">
    <cfRule type="cellIs" priority="4674" stopIfTrue="1" operator="between">
      <formula>1</formula>
      <formula>24</formula>
    </cfRule>
  </conditionalFormatting>
  <conditionalFormatting sqref="AD14">
    <cfRule type="cellIs" priority="4673" stopIfTrue="1" operator="between">
      <formula>1</formula>
      <formula>24</formula>
    </cfRule>
  </conditionalFormatting>
  <conditionalFormatting sqref="AD14">
    <cfRule type="cellIs" priority="4672" stopIfTrue="1" operator="between">
      <formula>1</formula>
      <formula>24</formula>
    </cfRule>
  </conditionalFormatting>
  <conditionalFormatting sqref="AD14">
    <cfRule type="cellIs" priority="4671" stopIfTrue="1" operator="between">
      <formula>1</formula>
      <formula>24</formula>
    </cfRule>
  </conditionalFormatting>
  <conditionalFormatting sqref="AD14">
    <cfRule type="cellIs" priority="4670" stopIfTrue="1" operator="between">
      <formula>1</formula>
      <formula>24</formula>
    </cfRule>
  </conditionalFormatting>
  <conditionalFormatting sqref="AD14">
    <cfRule type="cellIs" priority="4669" stopIfTrue="1" operator="between">
      <formula>1</formula>
      <formula>24</formula>
    </cfRule>
  </conditionalFormatting>
  <conditionalFormatting sqref="AD14">
    <cfRule type="cellIs" priority="4668" stopIfTrue="1" operator="between">
      <formula>1</formula>
      <formula>24</formula>
    </cfRule>
  </conditionalFormatting>
  <conditionalFormatting sqref="AD14">
    <cfRule type="cellIs" priority="4667" stopIfTrue="1" operator="between">
      <formula>1</formula>
      <formula>24</formula>
    </cfRule>
  </conditionalFormatting>
  <conditionalFormatting sqref="AD14">
    <cfRule type="cellIs" priority="4666" stopIfTrue="1" operator="between">
      <formula>1</formula>
      <formula>24</formula>
    </cfRule>
  </conditionalFormatting>
  <conditionalFormatting sqref="AD14">
    <cfRule type="cellIs" priority="4665" stopIfTrue="1" operator="between">
      <formula>1</formula>
      <formula>24</formula>
    </cfRule>
  </conditionalFormatting>
  <conditionalFormatting sqref="AD14">
    <cfRule type="cellIs" priority="4664" stopIfTrue="1" operator="between">
      <formula>1</formula>
      <formula>24</formula>
    </cfRule>
  </conditionalFormatting>
  <conditionalFormatting sqref="AD14">
    <cfRule type="cellIs" priority="4663" stopIfTrue="1" operator="between">
      <formula>1</formula>
      <formula>24</formula>
    </cfRule>
  </conditionalFormatting>
  <conditionalFormatting sqref="AD14">
    <cfRule type="cellIs" priority="4662" stopIfTrue="1" operator="between">
      <formula>1</formula>
      <formula>24</formula>
    </cfRule>
  </conditionalFormatting>
  <conditionalFormatting sqref="AD14">
    <cfRule type="cellIs" priority="4661" stopIfTrue="1" operator="between">
      <formula>1</formula>
      <formula>24</formula>
    </cfRule>
  </conditionalFormatting>
  <conditionalFormatting sqref="AB15">
    <cfRule type="cellIs" priority="4660" stopIfTrue="1" operator="between">
      <formula>1</formula>
      <formula>24</formula>
    </cfRule>
  </conditionalFormatting>
  <conditionalFormatting sqref="AD15">
    <cfRule type="cellIs" priority="4659" stopIfTrue="1" operator="between">
      <formula>1</formula>
      <formula>24</formula>
    </cfRule>
  </conditionalFormatting>
  <conditionalFormatting sqref="AD15">
    <cfRule type="cellIs" priority="4658" stopIfTrue="1" operator="between">
      <formula>1</formula>
      <formula>24</formula>
    </cfRule>
  </conditionalFormatting>
  <conditionalFormatting sqref="AD15">
    <cfRule type="cellIs" priority="4657" stopIfTrue="1" operator="between">
      <formula>1</formula>
      <formula>24</formula>
    </cfRule>
  </conditionalFormatting>
  <conditionalFormatting sqref="AD15">
    <cfRule type="cellIs" priority="4656" stopIfTrue="1" operator="between">
      <formula>1</formula>
      <formula>24</formula>
    </cfRule>
  </conditionalFormatting>
  <conditionalFormatting sqref="AD15">
    <cfRule type="cellIs" priority="4655" stopIfTrue="1" operator="between">
      <formula>1</formula>
      <formula>24</formula>
    </cfRule>
  </conditionalFormatting>
  <conditionalFormatting sqref="AD15">
    <cfRule type="cellIs" priority="4654" stopIfTrue="1" operator="between">
      <formula>1</formula>
      <formula>24</formula>
    </cfRule>
  </conditionalFormatting>
  <conditionalFormatting sqref="AD15">
    <cfRule type="cellIs" priority="4653" stopIfTrue="1" operator="between">
      <formula>1</formula>
      <formula>24</formula>
    </cfRule>
  </conditionalFormatting>
  <conditionalFormatting sqref="AD15">
    <cfRule type="cellIs" priority="4652" stopIfTrue="1" operator="between">
      <formula>1</formula>
      <formula>24</formula>
    </cfRule>
  </conditionalFormatting>
  <conditionalFormatting sqref="AD15">
    <cfRule type="cellIs" priority="4651" stopIfTrue="1" operator="between">
      <formula>1</formula>
      <formula>24</formula>
    </cfRule>
  </conditionalFormatting>
  <conditionalFormatting sqref="AD15">
    <cfRule type="cellIs" priority="4650" stopIfTrue="1" operator="between">
      <formula>1</formula>
      <formula>24</formula>
    </cfRule>
  </conditionalFormatting>
  <conditionalFormatting sqref="AD15">
    <cfRule type="cellIs" priority="4649" stopIfTrue="1" operator="between">
      <formula>1</formula>
      <formula>24</formula>
    </cfRule>
  </conditionalFormatting>
  <conditionalFormatting sqref="AD15">
    <cfRule type="cellIs" priority="4648" stopIfTrue="1" operator="between">
      <formula>1</formula>
      <formula>24</formula>
    </cfRule>
  </conditionalFormatting>
  <conditionalFormatting sqref="AD15">
    <cfRule type="cellIs" priority="4647" stopIfTrue="1" operator="between">
      <formula>1</formula>
      <formula>24</formula>
    </cfRule>
  </conditionalFormatting>
  <conditionalFormatting sqref="AD15">
    <cfRule type="cellIs" priority="4646" stopIfTrue="1" operator="between">
      <formula>1</formula>
      <formula>24</formula>
    </cfRule>
  </conditionalFormatting>
  <conditionalFormatting sqref="AD15">
    <cfRule type="cellIs" priority="4645" stopIfTrue="1" operator="between">
      <formula>1</formula>
      <formula>24</formula>
    </cfRule>
  </conditionalFormatting>
  <conditionalFormatting sqref="AD15">
    <cfRule type="cellIs" priority="4644" stopIfTrue="1" operator="between">
      <formula>1</formula>
      <formula>24</formula>
    </cfRule>
  </conditionalFormatting>
  <conditionalFormatting sqref="AD15">
    <cfRule type="cellIs" priority="4643" stopIfTrue="1" operator="between">
      <formula>1</formula>
      <formula>24</formula>
    </cfRule>
  </conditionalFormatting>
  <conditionalFormatting sqref="AD15">
    <cfRule type="cellIs" priority="4642" stopIfTrue="1" operator="between">
      <formula>1</formula>
      <formula>24</formula>
    </cfRule>
  </conditionalFormatting>
  <conditionalFormatting sqref="AD15">
    <cfRule type="cellIs" priority="4641" stopIfTrue="1" operator="between">
      <formula>1</formula>
      <formula>24</formula>
    </cfRule>
  </conditionalFormatting>
  <conditionalFormatting sqref="AD15">
    <cfRule type="cellIs" priority="4640" stopIfTrue="1" operator="between">
      <formula>1</formula>
      <formula>24</formula>
    </cfRule>
  </conditionalFormatting>
  <conditionalFormatting sqref="AD15">
    <cfRule type="cellIs" priority="4639" stopIfTrue="1" operator="between">
      <formula>1</formula>
      <formula>24</formula>
    </cfRule>
  </conditionalFormatting>
  <conditionalFormatting sqref="AD15">
    <cfRule type="cellIs" priority="4638" stopIfTrue="1" operator="between">
      <formula>1</formula>
      <formula>24</formula>
    </cfRule>
  </conditionalFormatting>
  <conditionalFormatting sqref="AD15">
    <cfRule type="cellIs" priority="4637" stopIfTrue="1" operator="between">
      <formula>1</formula>
      <formula>24</formula>
    </cfRule>
  </conditionalFormatting>
  <conditionalFormatting sqref="AD15">
    <cfRule type="cellIs" priority="4636" stopIfTrue="1" operator="between">
      <formula>1</formula>
      <formula>24</formula>
    </cfRule>
  </conditionalFormatting>
  <conditionalFormatting sqref="AD15">
    <cfRule type="cellIs" priority="4635" stopIfTrue="1" operator="between">
      <formula>1</formula>
      <formula>24</formula>
    </cfRule>
  </conditionalFormatting>
  <conditionalFormatting sqref="AD15">
    <cfRule type="cellIs" priority="4634" stopIfTrue="1" operator="between">
      <formula>1</formula>
      <formula>24</formula>
    </cfRule>
  </conditionalFormatting>
  <conditionalFormatting sqref="AD15">
    <cfRule type="cellIs" priority="4633" stopIfTrue="1" operator="between">
      <formula>1</formula>
      <formula>24</formula>
    </cfRule>
  </conditionalFormatting>
  <conditionalFormatting sqref="AD15">
    <cfRule type="cellIs" priority="4632" stopIfTrue="1" operator="between">
      <formula>1</formula>
      <formula>24</formula>
    </cfRule>
  </conditionalFormatting>
  <conditionalFormatting sqref="AD15">
    <cfRule type="cellIs" priority="4631" stopIfTrue="1" operator="between">
      <formula>1</formula>
      <formula>24</formula>
    </cfRule>
  </conditionalFormatting>
  <conditionalFormatting sqref="AC14">
    <cfRule type="cellIs" priority="4630" stopIfTrue="1" operator="between">
      <formula>1</formula>
      <formula>24</formula>
    </cfRule>
  </conditionalFormatting>
  <conditionalFormatting sqref="AC14">
    <cfRule type="cellIs" priority="4629" stopIfTrue="1" operator="between">
      <formula>1</formula>
      <formula>24</formula>
    </cfRule>
  </conditionalFormatting>
  <conditionalFormatting sqref="AC14">
    <cfRule type="cellIs" priority="4628" stopIfTrue="1" operator="between">
      <formula>1</formula>
      <formula>24</formula>
    </cfRule>
  </conditionalFormatting>
  <conditionalFormatting sqref="AC14">
    <cfRule type="cellIs" priority="4627" stopIfTrue="1" operator="between">
      <formula>1</formula>
      <formula>24</formula>
    </cfRule>
  </conditionalFormatting>
  <conditionalFormatting sqref="AC14">
    <cfRule type="cellIs" priority="4626" stopIfTrue="1" operator="between">
      <formula>1</formula>
      <formula>24</formula>
    </cfRule>
  </conditionalFormatting>
  <conditionalFormatting sqref="AC14">
    <cfRule type="cellIs" priority="4625" stopIfTrue="1" operator="between">
      <formula>1</formula>
      <formula>24</formula>
    </cfRule>
  </conditionalFormatting>
  <conditionalFormatting sqref="AC14">
    <cfRule type="cellIs" priority="4624" stopIfTrue="1" operator="between">
      <formula>1</formula>
      <formula>24</formula>
    </cfRule>
  </conditionalFormatting>
  <conditionalFormatting sqref="AC14">
    <cfRule type="cellIs" priority="4623" stopIfTrue="1" operator="between">
      <formula>1</formula>
      <formula>24</formula>
    </cfRule>
  </conditionalFormatting>
  <conditionalFormatting sqref="AC14">
    <cfRule type="cellIs" priority="4622" stopIfTrue="1" operator="between">
      <formula>1</formula>
      <formula>24</formula>
    </cfRule>
  </conditionalFormatting>
  <conditionalFormatting sqref="AC14">
    <cfRule type="cellIs" priority="4621" stopIfTrue="1" operator="between">
      <formula>1</formula>
      <formula>24</formula>
    </cfRule>
  </conditionalFormatting>
  <conditionalFormatting sqref="AC14">
    <cfRule type="cellIs" priority="4620" stopIfTrue="1" operator="between">
      <formula>1</formula>
      <formula>24</formula>
    </cfRule>
  </conditionalFormatting>
  <conditionalFormatting sqref="AC14">
    <cfRule type="cellIs" priority="4619" stopIfTrue="1" operator="between">
      <formula>1</formula>
      <formula>24</formula>
    </cfRule>
  </conditionalFormatting>
  <conditionalFormatting sqref="AC14">
    <cfRule type="cellIs" priority="4618" stopIfTrue="1" operator="between">
      <formula>1</formula>
      <formula>24</formula>
    </cfRule>
  </conditionalFormatting>
  <conditionalFormatting sqref="AC14">
    <cfRule type="cellIs" priority="4617" stopIfTrue="1" operator="between">
      <formula>1</formula>
      <formula>24</formula>
    </cfRule>
  </conditionalFormatting>
  <conditionalFormatting sqref="AD14">
    <cfRule type="cellIs" priority="4616" stopIfTrue="1" operator="between">
      <formula>1</formula>
      <formula>24</formula>
    </cfRule>
  </conditionalFormatting>
  <conditionalFormatting sqref="AD14">
    <cfRule type="cellIs" priority="4615" stopIfTrue="1" operator="between">
      <formula>1</formula>
      <formula>24</formula>
    </cfRule>
  </conditionalFormatting>
  <conditionalFormatting sqref="AD14">
    <cfRule type="cellIs" priority="4614" stopIfTrue="1" operator="between">
      <formula>1</formula>
      <formula>24</formula>
    </cfRule>
  </conditionalFormatting>
  <conditionalFormatting sqref="AD14">
    <cfRule type="cellIs" priority="4613" stopIfTrue="1" operator="between">
      <formula>1</formula>
      <formula>24</formula>
    </cfRule>
  </conditionalFormatting>
  <conditionalFormatting sqref="AD14">
    <cfRule type="cellIs" priority="4612" stopIfTrue="1" operator="between">
      <formula>1</formula>
      <formula>24</formula>
    </cfRule>
  </conditionalFormatting>
  <conditionalFormatting sqref="AD14">
    <cfRule type="cellIs" priority="4611" stopIfTrue="1" operator="between">
      <formula>1</formula>
      <formula>24</formula>
    </cfRule>
  </conditionalFormatting>
  <conditionalFormatting sqref="AD14">
    <cfRule type="cellIs" priority="4610" stopIfTrue="1" operator="between">
      <formula>1</formula>
      <formula>24</formula>
    </cfRule>
  </conditionalFormatting>
  <conditionalFormatting sqref="AD14">
    <cfRule type="cellIs" priority="4609" stopIfTrue="1" operator="between">
      <formula>1</formula>
      <formula>24</formula>
    </cfRule>
  </conditionalFormatting>
  <conditionalFormatting sqref="AD14">
    <cfRule type="cellIs" priority="4608" stopIfTrue="1" operator="between">
      <formula>1</formula>
      <formula>24</formula>
    </cfRule>
  </conditionalFormatting>
  <conditionalFormatting sqref="AD14">
    <cfRule type="cellIs" priority="4607" stopIfTrue="1" operator="between">
      <formula>1</formula>
      <formula>24</formula>
    </cfRule>
  </conditionalFormatting>
  <conditionalFormatting sqref="AD14">
    <cfRule type="cellIs" priority="4606" stopIfTrue="1" operator="between">
      <formula>1</formula>
      <formula>24</formula>
    </cfRule>
  </conditionalFormatting>
  <conditionalFormatting sqref="AD14">
    <cfRule type="cellIs" priority="4605" stopIfTrue="1" operator="between">
      <formula>1</formula>
      <formula>24</formula>
    </cfRule>
  </conditionalFormatting>
  <conditionalFormatting sqref="AD14">
    <cfRule type="cellIs" priority="4604" stopIfTrue="1" operator="between">
      <formula>1</formula>
      <formula>24</formula>
    </cfRule>
  </conditionalFormatting>
  <conditionalFormatting sqref="AD14">
    <cfRule type="cellIs" priority="4603" stopIfTrue="1" operator="between">
      <formula>1</formula>
      <formula>24</formula>
    </cfRule>
  </conditionalFormatting>
  <conditionalFormatting sqref="AD14">
    <cfRule type="cellIs" priority="4602" stopIfTrue="1" operator="between">
      <formula>1</formula>
      <formula>24</formula>
    </cfRule>
  </conditionalFormatting>
  <conditionalFormatting sqref="AD14">
    <cfRule type="cellIs" priority="4601" stopIfTrue="1" operator="between">
      <formula>1</formula>
      <formula>24</formula>
    </cfRule>
  </conditionalFormatting>
  <conditionalFormatting sqref="AD14">
    <cfRule type="cellIs" priority="4600" stopIfTrue="1" operator="between">
      <formula>1</formula>
      <formula>24</formula>
    </cfRule>
  </conditionalFormatting>
  <conditionalFormatting sqref="AD14">
    <cfRule type="cellIs" priority="4599" stopIfTrue="1" operator="between">
      <formula>1</formula>
      <formula>24</formula>
    </cfRule>
  </conditionalFormatting>
  <conditionalFormatting sqref="AD14">
    <cfRule type="cellIs" priority="4598" stopIfTrue="1" operator="between">
      <formula>1</formula>
      <formula>24</formula>
    </cfRule>
  </conditionalFormatting>
  <conditionalFormatting sqref="AD14">
    <cfRule type="cellIs" priority="4597" stopIfTrue="1" operator="between">
      <formula>1</formula>
      <formula>24</formula>
    </cfRule>
  </conditionalFormatting>
  <conditionalFormatting sqref="AD14">
    <cfRule type="cellIs" priority="4596" stopIfTrue="1" operator="between">
      <formula>1</formula>
      <formula>24</formula>
    </cfRule>
  </conditionalFormatting>
  <conditionalFormatting sqref="AD14">
    <cfRule type="cellIs" priority="4595" stopIfTrue="1" operator="between">
      <formula>1</formula>
      <formula>24</formula>
    </cfRule>
  </conditionalFormatting>
  <conditionalFormatting sqref="AD14">
    <cfRule type="cellIs" priority="4594" stopIfTrue="1" operator="between">
      <formula>1</formula>
      <formula>24</formula>
    </cfRule>
  </conditionalFormatting>
  <conditionalFormatting sqref="AD14">
    <cfRule type="cellIs" priority="4593" stopIfTrue="1" operator="between">
      <formula>1</formula>
      <formula>24</formula>
    </cfRule>
  </conditionalFormatting>
  <conditionalFormatting sqref="AD14">
    <cfRule type="cellIs" priority="4592" stopIfTrue="1" operator="between">
      <formula>1</formula>
      <formula>24</formula>
    </cfRule>
  </conditionalFormatting>
  <conditionalFormatting sqref="AD14">
    <cfRule type="cellIs" priority="4591" stopIfTrue="1" operator="between">
      <formula>1</formula>
      <formula>24</formula>
    </cfRule>
  </conditionalFormatting>
  <conditionalFormatting sqref="AD14">
    <cfRule type="cellIs" priority="4590" stopIfTrue="1" operator="between">
      <formula>1</formula>
      <formula>24</formula>
    </cfRule>
  </conditionalFormatting>
  <conditionalFormatting sqref="AD14">
    <cfRule type="cellIs" priority="4589" stopIfTrue="1" operator="between">
      <formula>1</formula>
      <formula>24</formula>
    </cfRule>
  </conditionalFormatting>
  <conditionalFormatting sqref="AD14">
    <cfRule type="cellIs" priority="4588" stopIfTrue="1" operator="between">
      <formula>1</formula>
      <formula>24</formula>
    </cfRule>
  </conditionalFormatting>
  <conditionalFormatting sqref="AD14">
    <cfRule type="cellIs" priority="4587" stopIfTrue="1" operator="between">
      <formula>1</formula>
      <formula>24</formula>
    </cfRule>
  </conditionalFormatting>
  <conditionalFormatting sqref="AD14">
    <cfRule type="cellIs" priority="4586" stopIfTrue="1" operator="between">
      <formula>1</formula>
      <formula>24</formula>
    </cfRule>
  </conditionalFormatting>
  <conditionalFormatting sqref="AD14">
    <cfRule type="cellIs" priority="4585" stopIfTrue="1" operator="between">
      <formula>1</formula>
      <formula>24</formula>
    </cfRule>
  </conditionalFormatting>
  <conditionalFormatting sqref="AD14">
    <cfRule type="cellIs" priority="4584" stopIfTrue="1" operator="between">
      <formula>1</formula>
      <formula>24</formula>
    </cfRule>
  </conditionalFormatting>
  <conditionalFormatting sqref="AD14">
    <cfRule type="cellIs" priority="4583" stopIfTrue="1" operator="between">
      <formula>1</formula>
      <formula>24</formula>
    </cfRule>
  </conditionalFormatting>
  <conditionalFormatting sqref="AB15">
    <cfRule type="cellIs" priority="4582" stopIfTrue="1" operator="between">
      <formula>1</formula>
      <formula>24</formula>
    </cfRule>
  </conditionalFormatting>
  <conditionalFormatting sqref="Y15">
    <cfRule type="cellIs" priority="4581" stopIfTrue="1" operator="between">
      <formula>1</formula>
      <formula>24</formula>
    </cfRule>
  </conditionalFormatting>
  <conditionalFormatting sqref="Y15">
    <cfRule type="cellIs" priority="4580" stopIfTrue="1" operator="between">
      <formula>1</formula>
      <formula>24</formula>
    </cfRule>
  </conditionalFormatting>
  <conditionalFormatting sqref="Y15">
    <cfRule type="cellIs" priority="4579" stopIfTrue="1" operator="between">
      <formula>1</formula>
      <formula>24</formula>
    </cfRule>
  </conditionalFormatting>
  <conditionalFormatting sqref="AD15">
    <cfRule type="cellIs" priority="4578" stopIfTrue="1" operator="between">
      <formula>1</formula>
      <formula>24</formula>
    </cfRule>
  </conditionalFormatting>
  <conditionalFormatting sqref="AD15">
    <cfRule type="cellIs" priority="4577" stopIfTrue="1" operator="between">
      <formula>1</formula>
      <formula>24</formula>
    </cfRule>
  </conditionalFormatting>
  <conditionalFormatting sqref="AD15">
    <cfRule type="cellIs" priority="4576" stopIfTrue="1" operator="between">
      <formula>1</formula>
      <formula>24</formula>
    </cfRule>
  </conditionalFormatting>
  <conditionalFormatting sqref="AD15">
    <cfRule type="cellIs" priority="4575" stopIfTrue="1" operator="between">
      <formula>1</formula>
      <formula>24</formula>
    </cfRule>
  </conditionalFormatting>
  <conditionalFormatting sqref="AD15">
    <cfRule type="cellIs" priority="4574" stopIfTrue="1" operator="between">
      <formula>1</formula>
      <formula>24</formula>
    </cfRule>
  </conditionalFormatting>
  <conditionalFormatting sqref="AD15">
    <cfRule type="cellIs" priority="4573" stopIfTrue="1" operator="between">
      <formula>1</formula>
      <formula>24</formula>
    </cfRule>
  </conditionalFormatting>
  <conditionalFormatting sqref="AD15">
    <cfRule type="cellIs" priority="4572" stopIfTrue="1" operator="between">
      <formula>1</formula>
      <formula>24</formula>
    </cfRule>
  </conditionalFormatting>
  <conditionalFormatting sqref="AD15">
    <cfRule type="cellIs" priority="4571" stopIfTrue="1" operator="between">
      <formula>1</formula>
      <formula>24</formula>
    </cfRule>
  </conditionalFormatting>
  <conditionalFormatting sqref="AD15">
    <cfRule type="cellIs" priority="4570" stopIfTrue="1" operator="between">
      <formula>1</formula>
      <formula>24</formula>
    </cfRule>
  </conditionalFormatting>
  <conditionalFormatting sqref="AD15">
    <cfRule type="cellIs" priority="4569" stopIfTrue="1" operator="between">
      <formula>1</formula>
      <formula>24</formula>
    </cfRule>
  </conditionalFormatting>
  <conditionalFormatting sqref="AD15">
    <cfRule type="cellIs" priority="4568" stopIfTrue="1" operator="between">
      <formula>1</formula>
      <formula>24</formula>
    </cfRule>
  </conditionalFormatting>
  <conditionalFormatting sqref="AD15">
    <cfRule type="cellIs" priority="4567" stopIfTrue="1" operator="between">
      <formula>1</formula>
      <formula>24</formula>
    </cfRule>
  </conditionalFormatting>
  <conditionalFormatting sqref="AD15">
    <cfRule type="cellIs" priority="4566" stopIfTrue="1" operator="between">
      <formula>1</formula>
      <formula>24</formula>
    </cfRule>
  </conditionalFormatting>
  <conditionalFormatting sqref="AD15">
    <cfRule type="cellIs" priority="4565" stopIfTrue="1" operator="between">
      <formula>1</formula>
      <formula>24</formula>
    </cfRule>
  </conditionalFormatting>
  <conditionalFormatting sqref="AD15">
    <cfRule type="cellIs" priority="4564" stopIfTrue="1" operator="between">
      <formula>1</formula>
      <formula>24</formula>
    </cfRule>
  </conditionalFormatting>
  <conditionalFormatting sqref="AD15">
    <cfRule type="cellIs" priority="4563" stopIfTrue="1" operator="between">
      <formula>1</formula>
      <formula>24</formula>
    </cfRule>
  </conditionalFormatting>
  <conditionalFormatting sqref="AD15">
    <cfRule type="cellIs" priority="4562" stopIfTrue="1" operator="between">
      <formula>1</formula>
      <formula>24</formula>
    </cfRule>
  </conditionalFormatting>
  <conditionalFormatting sqref="AD15">
    <cfRule type="cellIs" priority="4561" stopIfTrue="1" operator="between">
      <formula>1</formula>
      <formula>24</formula>
    </cfRule>
  </conditionalFormatting>
  <conditionalFormatting sqref="AD15">
    <cfRule type="cellIs" priority="4560" stopIfTrue="1" operator="between">
      <formula>1</formula>
      <formula>24</formula>
    </cfRule>
  </conditionalFormatting>
  <conditionalFormatting sqref="AD15">
    <cfRule type="cellIs" priority="4559" stopIfTrue="1" operator="between">
      <formula>1</formula>
      <formula>24</formula>
    </cfRule>
  </conditionalFormatting>
  <conditionalFormatting sqref="AD15">
    <cfRule type="cellIs" priority="4558" stopIfTrue="1" operator="between">
      <formula>1</formula>
      <formula>24</formula>
    </cfRule>
  </conditionalFormatting>
  <conditionalFormatting sqref="AD15">
    <cfRule type="cellIs" priority="4557" stopIfTrue="1" operator="between">
      <formula>1</formula>
      <formula>24</formula>
    </cfRule>
  </conditionalFormatting>
  <conditionalFormatting sqref="AD15">
    <cfRule type="cellIs" priority="4556" stopIfTrue="1" operator="between">
      <formula>1</formula>
      <formula>24</formula>
    </cfRule>
  </conditionalFormatting>
  <conditionalFormatting sqref="AD15">
    <cfRule type="cellIs" priority="4555" stopIfTrue="1" operator="between">
      <formula>1</formula>
      <formula>24</formula>
    </cfRule>
  </conditionalFormatting>
  <conditionalFormatting sqref="AD15">
    <cfRule type="cellIs" priority="4554" stopIfTrue="1" operator="between">
      <formula>1</formula>
      <formula>24</formula>
    </cfRule>
  </conditionalFormatting>
  <conditionalFormatting sqref="AD15">
    <cfRule type="cellIs" priority="4553" stopIfTrue="1" operator="between">
      <formula>1</formula>
      <formula>24</formula>
    </cfRule>
  </conditionalFormatting>
  <conditionalFormatting sqref="AD15">
    <cfRule type="cellIs" priority="4552" stopIfTrue="1" operator="between">
      <formula>1</formula>
      <formula>24</formula>
    </cfRule>
  </conditionalFormatting>
  <conditionalFormatting sqref="AD15">
    <cfRule type="cellIs" priority="4551" stopIfTrue="1" operator="between">
      <formula>1</formula>
      <formula>24</formula>
    </cfRule>
  </conditionalFormatting>
  <conditionalFormatting sqref="AD15">
    <cfRule type="cellIs" priority="4550" stopIfTrue="1" operator="between">
      <formula>1</formula>
      <formula>24</formula>
    </cfRule>
  </conditionalFormatting>
  <conditionalFormatting sqref="AD15">
    <cfRule type="cellIs" priority="4549" stopIfTrue="1" operator="between">
      <formula>1</formula>
      <formula>24</formula>
    </cfRule>
  </conditionalFormatting>
  <conditionalFormatting sqref="AD15">
    <cfRule type="cellIs" priority="4548" stopIfTrue="1" operator="between">
      <formula>1</formula>
      <formula>24</formula>
    </cfRule>
  </conditionalFormatting>
  <conditionalFormatting sqref="AD15">
    <cfRule type="cellIs" priority="4547" stopIfTrue="1" operator="between">
      <formula>1</formula>
      <formula>24</formula>
    </cfRule>
  </conditionalFormatting>
  <conditionalFormatting sqref="AB16">
    <cfRule type="cellIs" priority="4546" stopIfTrue="1" operator="between">
      <formula>1</formula>
      <formula>24</formula>
    </cfRule>
  </conditionalFormatting>
  <conditionalFormatting sqref="Y16">
    <cfRule type="cellIs" priority="4545" stopIfTrue="1" operator="between">
      <formula>1</formula>
      <formula>24</formula>
    </cfRule>
  </conditionalFormatting>
  <conditionalFormatting sqref="Y16">
    <cfRule type="cellIs" priority="4544" stopIfTrue="1" operator="between">
      <formula>1</formula>
      <formula>24</formula>
    </cfRule>
  </conditionalFormatting>
  <conditionalFormatting sqref="Y16">
    <cfRule type="cellIs" priority="4543" stopIfTrue="1" operator="between">
      <formula>1</formula>
      <formula>24</formula>
    </cfRule>
  </conditionalFormatting>
  <conditionalFormatting sqref="AC16">
    <cfRule type="cellIs" priority="4542" stopIfTrue="1" operator="between">
      <formula>1</formula>
      <formula>24</formula>
    </cfRule>
  </conditionalFormatting>
  <conditionalFormatting sqref="AC16">
    <cfRule type="cellIs" priority="4541" stopIfTrue="1" operator="between">
      <formula>1</formula>
      <formula>24</formula>
    </cfRule>
  </conditionalFormatting>
  <conditionalFormatting sqref="AC16">
    <cfRule type="cellIs" priority="4540" stopIfTrue="1" operator="between">
      <formula>1</formula>
      <formula>24</formula>
    </cfRule>
  </conditionalFormatting>
  <conditionalFormatting sqref="AC16">
    <cfRule type="cellIs" priority="4539" stopIfTrue="1" operator="between">
      <formula>1</formula>
      <formula>24</formula>
    </cfRule>
  </conditionalFormatting>
  <conditionalFormatting sqref="AC16">
    <cfRule type="cellIs" priority="4538" stopIfTrue="1" operator="between">
      <formula>1</formula>
      <formula>24</formula>
    </cfRule>
  </conditionalFormatting>
  <conditionalFormatting sqref="AC16">
    <cfRule type="cellIs" priority="4537" stopIfTrue="1" operator="between">
      <formula>1</formula>
      <formula>24</formula>
    </cfRule>
  </conditionalFormatting>
  <conditionalFormatting sqref="AC16">
    <cfRule type="cellIs" priority="4536" stopIfTrue="1" operator="between">
      <formula>1</formula>
      <formula>24</formula>
    </cfRule>
  </conditionalFormatting>
  <conditionalFormatting sqref="AD16">
    <cfRule type="cellIs" priority="4535" stopIfTrue="1" operator="between">
      <formula>1</formula>
      <formula>24</formula>
    </cfRule>
  </conditionalFormatting>
  <conditionalFormatting sqref="AD16">
    <cfRule type="cellIs" priority="4534" stopIfTrue="1" operator="between">
      <formula>1</formula>
      <formula>24</formula>
    </cfRule>
  </conditionalFormatting>
  <conditionalFormatting sqref="AD16">
    <cfRule type="cellIs" priority="4533" stopIfTrue="1" operator="between">
      <formula>1</formula>
      <formula>24</formula>
    </cfRule>
  </conditionalFormatting>
  <conditionalFormatting sqref="AD16">
    <cfRule type="cellIs" priority="4532" stopIfTrue="1" operator="between">
      <formula>1</formula>
      <formula>24</formula>
    </cfRule>
  </conditionalFormatting>
  <conditionalFormatting sqref="AD16">
    <cfRule type="cellIs" priority="4531" stopIfTrue="1" operator="between">
      <formula>1</formula>
      <formula>24</formula>
    </cfRule>
  </conditionalFormatting>
  <conditionalFormatting sqref="AD16">
    <cfRule type="cellIs" priority="4530" stopIfTrue="1" operator="between">
      <formula>1</formula>
      <formula>24</formula>
    </cfRule>
  </conditionalFormatting>
  <conditionalFormatting sqref="AD16">
    <cfRule type="cellIs" priority="4529" stopIfTrue="1" operator="between">
      <formula>1</formula>
      <formula>24</formula>
    </cfRule>
  </conditionalFormatting>
  <conditionalFormatting sqref="AD16">
    <cfRule type="cellIs" priority="4528" stopIfTrue="1" operator="between">
      <formula>1</formula>
      <formula>24</formula>
    </cfRule>
  </conditionalFormatting>
  <conditionalFormatting sqref="AD16">
    <cfRule type="cellIs" priority="4527" stopIfTrue="1" operator="between">
      <formula>1</formula>
      <formula>24</formula>
    </cfRule>
  </conditionalFormatting>
  <conditionalFormatting sqref="K14">
    <cfRule type="cellIs" priority="4526" stopIfTrue="1" operator="between">
      <formula>1</formula>
      <formula>24</formula>
    </cfRule>
  </conditionalFormatting>
  <conditionalFormatting sqref="U31">
    <cfRule type="cellIs" priority="4525" stopIfTrue="1" operator="between">
      <formula>1</formula>
      <formula>24</formula>
    </cfRule>
  </conditionalFormatting>
  <conditionalFormatting sqref="U31">
    <cfRule type="cellIs" priority="4524" stopIfTrue="1" operator="between">
      <formula>1</formula>
      <formula>24</formula>
    </cfRule>
  </conditionalFormatting>
  <conditionalFormatting sqref="U31">
    <cfRule type="cellIs" priority="4523" stopIfTrue="1" operator="between">
      <formula>1</formula>
      <formula>24</formula>
    </cfRule>
  </conditionalFormatting>
  <conditionalFormatting sqref="U31">
    <cfRule type="cellIs" priority="4522" stopIfTrue="1" operator="between">
      <formula>1</formula>
      <formula>24</formula>
    </cfRule>
  </conditionalFormatting>
  <conditionalFormatting sqref="U31">
    <cfRule type="cellIs" priority="4521" stopIfTrue="1" operator="between">
      <formula>1</formula>
      <formula>24</formula>
    </cfRule>
  </conditionalFormatting>
  <conditionalFormatting sqref="U31">
    <cfRule type="cellIs" priority="4520" stopIfTrue="1" operator="between">
      <formula>1</formula>
      <formula>24</formula>
    </cfRule>
  </conditionalFormatting>
  <conditionalFormatting sqref="U31">
    <cfRule type="cellIs" priority="4519" stopIfTrue="1" operator="between">
      <formula>1</formula>
      <formula>24</formula>
    </cfRule>
  </conditionalFormatting>
  <conditionalFormatting sqref="U31">
    <cfRule type="cellIs" priority="4518" stopIfTrue="1" operator="between">
      <formula>1</formula>
      <formula>24</formula>
    </cfRule>
  </conditionalFormatting>
  <conditionalFormatting sqref="U31">
    <cfRule type="cellIs" priority="4517" stopIfTrue="1" operator="between">
      <formula>1</formula>
      <formula>24</formula>
    </cfRule>
  </conditionalFormatting>
  <conditionalFormatting sqref="U31">
    <cfRule type="cellIs" priority="4516" stopIfTrue="1" operator="between">
      <formula>1</formula>
      <formula>24</formula>
    </cfRule>
  </conditionalFormatting>
  <conditionalFormatting sqref="U31">
    <cfRule type="cellIs" priority="4515" stopIfTrue="1" operator="between">
      <formula>1</formula>
      <formula>24</formula>
    </cfRule>
  </conditionalFormatting>
  <conditionalFormatting sqref="Y31:Z31">
    <cfRule type="cellIs" priority="4514" stopIfTrue="1" operator="between">
      <formula>1</formula>
      <formula>24</formula>
    </cfRule>
  </conditionalFormatting>
  <conditionalFormatting sqref="Y31">
    <cfRule type="cellIs" priority="4513" stopIfTrue="1" operator="between">
      <formula>1</formula>
      <formula>24</formula>
    </cfRule>
  </conditionalFormatting>
  <conditionalFormatting sqref="AB31">
    <cfRule type="cellIs" priority="4512" stopIfTrue="1" operator="between">
      <formula>1</formula>
      <formula>24</formula>
    </cfRule>
  </conditionalFormatting>
  <conditionalFormatting sqref="Y31:AB31">
    <cfRule type="cellIs" priority="4511" stopIfTrue="1" operator="between">
      <formula>1</formula>
      <formula>24</formula>
    </cfRule>
  </conditionalFormatting>
  <conditionalFormatting sqref="AB31">
    <cfRule type="cellIs" priority="4510" stopIfTrue="1" operator="between">
      <formula>1</formula>
      <formula>24</formula>
    </cfRule>
  </conditionalFormatting>
  <conditionalFormatting sqref="AB31">
    <cfRule type="cellIs" priority="4509" stopIfTrue="1" operator="between">
      <formula>1</formula>
      <formula>24</formula>
    </cfRule>
  </conditionalFormatting>
  <conditionalFormatting sqref="AB31">
    <cfRule type="cellIs" priority="4508" stopIfTrue="1" operator="between">
      <formula>1</formula>
      <formula>24</formula>
    </cfRule>
  </conditionalFormatting>
  <conditionalFormatting sqref="AB31">
    <cfRule type="cellIs" priority="4507" stopIfTrue="1" operator="between">
      <formula>1</formula>
      <formula>24</formula>
    </cfRule>
  </conditionalFormatting>
  <conditionalFormatting sqref="AB31">
    <cfRule type="cellIs" priority="4506" stopIfTrue="1" operator="between">
      <formula>1</formula>
      <formula>24</formula>
    </cfRule>
  </conditionalFormatting>
  <conditionalFormatting sqref="AB31">
    <cfRule type="cellIs" priority="4505" stopIfTrue="1" operator="between">
      <formula>1</formula>
      <formula>24</formula>
    </cfRule>
  </conditionalFormatting>
  <conditionalFormatting sqref="AB31">
    <cfRule type="cellIs" priority="4504" stopIfTrue="1" operator="between">
      <formula>1</formula>
      <formula>24</formula>
    </cfRule>
  </conditionalFormatting>
  <conditionalFormatting sqref="AB31">
    <cfRule type="cellIs" priority="4503" stopIfTrue="1" operator="between">
      <formula>1</formula>
      <formula>24</formula>
    </cfRule>
  </conditionalFormatting>
  <conditionalFormatting sqref="AB31">
    <cfRule type="cellIs" priority="4502" stopIfTrue="1" operator="between">
      <formula>1</formula>
      <formula>24</formula>
    </cfRule>
  </conditionalFormatting>
  <conditionalFormatting sqref="AB31">
    <cfRule type="cellIs" priority="4501" stopIfTrue="1" operator="between">
      <formula>1</formula>
      <formula>24</formula>
    </cfRule>
  </conditionalFormatting>
  <conditionalFormatting sqref="AB31">
    <cfRule type="cellIs" priority="4500" stopIfTrue="1" operator="between">
      <formula>1</formula>
      <formula>24</formula>
    </cfRule>
  </conditionalFormatting>
  <conditionalFormatting sqref="AB31">
    <cfRule type="cellIs" priority="4499" stopIfTrue="1" operator="between">
      <formula>1</formula>
      <formula>24</formula>
    </cfRule>
  </conditionalFormatting>
  <conditionalFormatting sqref="AB31">
    <cfRule type="cellIs" priority="4498" stopIfTrue="1" operator="between">
      <formula>1</formula>
      <formula>24</formula>
    </cfRule>
  </conditionalFormatting>
  <conditionalFormatting sqref="AB31">
    <cfRule type="cellIs" priority="4497" stopIfTrue="1" operator="between">
      <formula>1</formula>
      <formula>24</formula>
    </cfRule>
  </conditionalFormatting>
  <conditionalFormatting sqref="AB31">
    <cfRule type="cellIs" priority="4496" stopIfTrue="1" operator="between">
      <formula>1</formula>
      <formula>24</formula>
    </cfRule>
  </conditionalFormatting>
  <conditionalFormatting sqref="AB31">
    <cfRule type="cellIs" priority="4495" stopIfTrue="1" operator="between">
      <formula>1</formula>
      <formula>24</formula>
    </cfRule>
  </conditionalFormatting>
  <conditionalFormatting sqref="AB31">
    <cfRule type="cellIs" priority="4494" stopIfTrue="1" operator="between">
      <formula>1</formula>
      <formula>24</formula>
    </cfRule>
  </conditionalFormatting>
  <conditionalFormatting sqref="AB31">
    <cfRule type="cellIs" priority="4493" stopIfTrue="1" operator="between">
      <formula>1</formula>
      <formula>24</formula>
    </cfRule>
  </conditionalFormatting>
  <conditionalFormatting sqref="AB31">
    <cfRule type="cellIs" priority="4492" stopIfTrue="1" operator="between">
      <formula>1</formula>
      <formula>24</formula>
    </cfRule>
  </conditionalFormatting>
  <conditionalFormatting sqref="AB31">
    <cfRule type="cellIs" priority="4491" stopIfTrue="1" operator="between">
      <formula>1</formula>
      <formula>24</formula>
    </cfRule>
  </conditionalFormatting>
  <conditionalFormatting sqref="AB31">
    <cfRule type="cellIs" priority="4490" stopIfTrue="1" operator="between">
      <formula>1</formula>
      <formula>24</formula>
    </cfRule>
  </conditionalFormatting>
  <conditionalFormatting sqref="AB31">
    <cfRule type="cellIs" priority="4489" stopIfTrue="1" operator="between">
      <formula>1</formula>
      <formula>24</formula>
    </cfRule>
  </conditionalFormatting>
  <conditionalFormatting sqref="AB31">
    <cfRule type="cellIs" priority="4488" stopIfTrue="1" operator="between">
      <formula>1</formula>
      <formula>24</formula>
    </cfRule>
  </conditionalFormatting>
  <conditionalFormatting sqref="AB31">
    <cfRule type="cellIs" priority="4487" stopIfTrue="1" operator="between">
      <formula>1</formula>
      <formula>24</formula>
    </cfRule>
  </conditionalFormatting>
  <conditionalFormatting sqref="AB31">
    <cfRule type="cellIs" priority="4486" stopIfTrue="1" operator="between">
      <formula>1</formula>
      <formula>24</formula>
    </cfRule>
  </conditionalFormatting>
  <conditionalFormatting sqref="AB31">
    <cfRule type="cellIs" priority="4485" stopIfTrue="1" operator="between">
      <formula>1</formula>
      <formula>24</formula>
    </cfRule>
  </conditionalFormatting>
  <conditionalFormatting sqref="AB31">
    <cfRule type="cellIs" priority="4484" stopIfTrue="1" operator="between">
      <formula>1</formula>
      <formula>24</formula>
    </cfRule>
  </conditionalFormatting>
  <conditionalFormatting sqref="AB31">
    <cfRule type="cellIs" priority="4483" stopIfTrue="1" operator="between">
      <formula>1</formula>
      <formula>24</formula>
    </cfRule>
  </conditionalFormatting>
  <conditionalFormatting sqref="AB31">
    <cfRule type="cellIs" priority="4482" stopIfTrue="1" operator="between">
      <formula>1</formula>
      <formula>24</formula>
    </cfRule>
  </conditionalFormatting>
  <conditionalFormatting sqref="AB31">
    <cfRule type="cellIs" priority="4481" stopIfTrue="1" operator="between">
      <formula>1</formula>
      <formula>24</formula>
    </cfRule>
  </conditionalFormatting>
  <conditionalFormatting sqref="AB31">
    <cfRule type="cellIs" priority="4480" stopIfTrue="1" operator="between">
      <formula>1</formula>
      <formula>24</formula>
    </cfRule>
  </conditionalFormatting>
  <conditionalFormatting sqref="AB31">
    <cfRule type="cellIs" priority="4479" stopIfTrue="1" operator="between">
      <formula>1</formula>
      <formula>24</formula>
    </cfRule>
  </conditionalFormatting>
  <conditionalFormatting sqref="AB31">
    <cfRule type="cellIs" priority="4478" stopIfTrue="1" operator="between">
      <formula>1</formula>
      <formula>24</formula>
    </cfRule>
  </conditionalFormatting>
  <conditionalFormatting sqref="AB31">
    <cfRule type="cellIs" priority="4477" stopIfTrue="1" operator="between">
      <formula>1</formula>
      <formula>24</formula>
    </cfRule>
  </conditionalFormatting>
  <conditionalFormatting sqref="AB31">
    <cfRule type="cellIs" priority="4476" stopIfTrue="1" operator="between">
      <formula>1</formula>
      <formula>24</formula>
    </cfRule>
  </conditionalFormatting>
  <conditionalFormatting sqref="AB31">
    <cfRule type="cellIs" priority="4475" stopIfTrue="1" operator="between">
      <formula>1</formula>
      <formula>24</formula>
    </cfRule>
  </conditionalFormatting>
  <conditionalFormatting sqref="AB31">
    <cfRule type="cellIs" priority="4474" stopIfTrue="1" operator="between">
      <formula>1</formula>
      <formula>24</formula>
    </cfRule>
  </conditionalFormatting>
  <conditionalFormatting sqref="AB31">
    <cfRule type="cellIs" priority="4473" stopIfTrue="1" operator="between">
      <formula>1</formula>
      <formula>24</formula>
    </cfRule>
  </conditionalFormatting>
  <conditionalFormatting sqref="AB31">
    <cfRule type="cellIs" priority="4472" stopIfTrue="1" operator="between">
      <formula>1</formula>
      <formula>24</formula>
    </cfRule>
  </conditionalFormatting>
  <conditionalFormatting sqref="AB31">
    <cfRule type="cellIs" priority="4471" stopIfTrue="1" operator="between">
      <formula>1</formula>
      <formula>24</formula>
    </cfRule>
  </conditionalFormatting>
  <conditionalFormatting sqref="AB31">
    <cfRule type="cellIs" priority="4470" stopIfTrue="1" operator="between">
      <formula>1</formula>
      <formula>24</formula>
    </cfRule>
  </conditionalFormatting>
  <conditionalFormatting sqref="AB31">
    <cfRule type="cellIs" priority="4469" stopIfTrue="1" operator="between">
      <formula>1</formula>
      <formula>24</formula>
    </cfRule>
  </conditionalFormatting>
  <conditionalFormatting sqref="AB31">
    <cfRule type="cellIs" priority="4468" stopIfTrue="1" operator="between">
      <formula>1</formula>
      <formula>24</formula>
    </cfRule>
  </conditionalFormatting>
  <conditionalFormatting sqref="AB31">
    <cfRule type="cellIs" priority="4467" stopIfTrue="1" operator="between">
      <formula>1</formula>
      <formula>24</formula>
    </cfRule>
  </conditionalFormatting>
  <conditionalFormatting sqref="AB31">
    <cfRule type="cellIs" priority="4466" stopIfTrue="1" operator="between">
      <formula>1</formula>
      <formula>24</formula>
    </cfRule>
  </conditionalFormatting>
  <conditionalFormatting sqref="AB31">
    <cfRule type="cellIs" priority="4465" stopIfTrue="1" operator="between">
      <formula>1</formula>
      <formula>24</formula>
    </cfRule>
  </conditionalFormatting>
  <conditionalFormatting sqref="AB31">
    <cfRule type="cellIs" priority="4464" stopIfTrue="1" operator="between">
      <formula>1</formula>
      <formula>24</formula>
    </cfRule>
  </conditionalFormatting>
  <conditionalFormatting sqref="AB31">
    <cfRule type="cellIs" priority="4463" stopIfTrue="1" operator="between">
      <formula>1</formula>
      <formula>24</formula>
    </cfRule>
  </conditionalFormatting>
  <conditionalFormatting sqref="AB31">
    <cfRule type="cellIs" priority="4462" stopIfTrue="1" operator="between">
      <formula>1</formula>
      <formula>24</formula>
    </cfRule>
  </conditionalFormatting>
  <conditionalFormatting sqref="AB31">
    <cfRule type="cellIs" priority="4461" stopIfTrue="1" operator="between">
      <formula>1</formula>
      <formula>24</formula>
    </cfRule>
  </conditionalFormatting>
  <conditionalFormatting sqref="AB31">
    <cfRule type="cellIs" priority="4460" stopIfTrue="1" operator="between">
      <formula>1</formula>
      <formula>24</formula>
    </cfRule>
  </conditionalFormatting>
  <conditionalFormatting sqref="AB31">
    <cfRule type="cellIs" priority="4459" stopIfTrue="1" operator="between">
      <formula>1</formula>
      <formula>24</formula>
    </cfRule>
  </conditionalFormatting>
  <conditionalFormatting sqref="AB31">
    <cfRule type="cellIs" priority="4458" stopIfTrue="1" operator="between">
      <formula>1</formula>
      <formula>24</formula>
    </cfRule>
  </conditionalFormatting>
  <conditionalFormatting sqref="AB31">
    <cfRule type="cellIs" priority="4457" stopIfTrue="1" operator="between">
      <formula>1</formula>
      <formula>24</formula>
    </cfRule>
  </conditionalFormatting>
  <conditionalFormatting sqref="AB31">
    <cfRule type="cellIs" priority="4456" stopIfTrue="1" operator="between">
      <formula>1</formula>
      <formula>24</formula>
    </cfRule>
  </conditionalFormatting>
  <conditionalFormatting sqref="AB31">
    <cfRule type="cellIs" priority="4455" stopIfTrue="1" operator="between">
      <formula>1</formula>
      <formula>24</formula>
    </cfRule>
  </conditionalFormatting>
  <conditionalFormatting sqref="AB31">
    <cfRule type="cellIs" priority="4454" stopIfTrue="1" operator="between">
      <formula>1</formula>
      <formula>24</formula>
    </cfRule>
  </conditionalFormatting>
  <conditionalFormatting sqref="AB31">
    <cfRule type="cellIs" priority="4453" stopIfTrue="1" operator="between">
      <formula>1</formula>
      <formula>24</formula>
    </cfRule>
  </conditionalFormatting>
  <conditionalFormatting sqref="AB31">
    <cfRule type="cellIs" priority="4452" stopIfTrue="1" operator="between">
      <formula>1</formula>
      <formula>24</formula>
    </cfRule>
  </conditionalFormatting>
  <conditionalFormatting sqref="Y31:AB31">
    <cfRule type="cellIs" priority="4451" stopIfTrue="1" operator="between">
      <formula>1</formula>
      <formula>24</formula>
    </cfRule>
  </conditionalFormatting>
  <conditionalFormatting sqref="AB31">
    <cfRule type="cellIs" priority="4450" stopIfTrue="1" operator="between">
      <formula>1</formula>
      <formula>24</formula>
    </cfRule>
  </conditionalFormatting>
  <conditionalFormatting sqref="AB31">
    <cfRule type="cellIs" priority="4449" stopIfTrue="1" operator="between">
      <formula>1</formula>
      <formula>24</formula>
    </cfRule>
  </conditionalFormatting>
  <conditionalFormatting sqref="AB31">
    <cfRule type="cellIs" priority="4448" stopIfTrue="1" operator="between">
      <formula>1</formula>
      <formula>24</formula>
    </cfRule>
  </conditionalFormatting>
  <conditionalFormatting sqref="AB31">
    <cfRule type="cellIs" priority="4447" stopIfTrue="1" operator="between">
      <formula>1</formula>
      <formula>24</formula>
    </cfRule>
  </conditionalFormatting>
  <conditionalFormatting sqref="AB31">
    <cfRule type="cellIs" priority="4446" stopIfTrue="1" operator="between">
      <formula>1</formula>
      <formula>24</formula>
    </cfRule>
  </conditionalFormatting>
  <conditionalFormatting sqref="AB31">
    <cfRule type="cellIs" priority="4445" stopIfTrue="1" operator="between">
      <formula>1</formula>
      <formula>24</formula>
    </cfRule>
  </conditionalFormatting>
  <conditionalFormatting sqref="AB31">
    <cfRule type="cellIs" priority="4444" stopIfTrue="1" operator="between">
      <formula>1</formula>
      <formula>24</formula>
    </cfRule>
  </conditionalFormatting>
  <conditionalFormatting sqref="AB31">
    <cfRule type="cellIs" priority="4443" stopIfTrue="1" operator="between">
      <formula>1</formula>
      <formula>24</formula>
    </cfRule>
  </conditionalFormatting>
  <conditionalFormatting sqref="AB31">
    <cfRule type="cellIs" priority="4442" stopIfTrue="1" operator="between">
      <formula>1</formula>
      <formula>24</formula>
    </cfRule>
  </conditionalFormatting>
  <conditionalFormatting sqref="AB31">
    <cfRule type="cellIs" priority="4441" stopIfTrue="1" operator="between">
      <formula>1</formula>
      <formula>24</formula>
    </cfRule>
  </conditionalFormatting>
  <conditionalFormatting sqref="AB31">
    <cfRule type="cellIs" priority="4440" stopIfTrue="1" operator="between">
      <formula>1</formula>
      <formula>24</formula>
    </cfRule>
  </conditionalFormatting>
  <conditionalFormatting sqref="AB31">
    <cfRule type="cellIs" priority="4439" stopIfTrue="1" operator="between">
      <formula>1</formula>
      <formula>24</formula>
    </cfRule>
  </conditionalFormatting>
  <conditionalFormatting sqref="AB31">
    <cfRule type="cellIs" priority="4438" stopIfTrue="1" operator="between">
      <formula>1</formula>
      <formula>24</formula>
    </cfRule>
  </conditionalFormatting>
  <conditionalFormatting sqref="AB31">
    <cfRule type="cellIs" priority="4437" stopIfTrue="1" operator="between">
      <formula>1</formula>
      <formula>24</formula>
    </cfRule>
  </conditionalFormatting>
  <conditionalFormatting sqref="AB31">
    <cfRule type="cellIs" priority="4436" stopIfTrue="1" operator="between">
      <formula>1</formula>
      <formula>24</formula>
    </cfRule>
  </conditionalFormatting>
  <conditionalFormatting sqref="AB31">
    <cfRule type="cellIs" priority="4435" stopIfTrue="1" operator="between">
      <formula>1</formula>
      <formula>24</formula>
    </cfRule>
  </conditionalFormatting>
  <conditionalFormatting sqref="AB31">
    <cfRule type="cellIs" priority="4434" stopIfTrue="1" operator="between">
      <formula>1</formula>
      <formula>24</formula>
    </cfRule>
  </conditionalFormatting>
  <conditionalFormatting sqref="AB31">
    <cfRule type="cellIs" priority="4433" stopIfTrue="1" operator="between">
      <formula>1</formula>
      <formula>24</formula>
    </cfRule>
  </conditionalFormatting>
  <conditionalFormatting sqref="AB31">
    <cfRule type="cellIs" priority="4432" stopIfTrue="1" operator="between">
      <formula>1</formula>
      <formula>24</formula>
    </cfRule>
  </conditionalFormatting>
  <conditionalFormatting sqref="AB31">
    <cfRule type="cellIs" priority="4431" stopIfTrue="1" operator="between">
      <formula>1</formula>
      <formula>24</formula>
    </cfRule>
  </conditionalFormatting>
  <conditionalFormatting sqref="AB31">
    <cfRule type="cellIs" priority="4430" stopIfTrue="1" operator="between">
      <formula>1</formula>
      <formula>24</formula>
    </cfRule>
  </conditionalFormatting>
  <conditionalFormatting sqref="AB31">
    <cfRule type="cellIs" priority="4429" stopIfTrue="1" operator="between">
      <formula>1</formula>
      <formula>24</formula>
    </cfRule>
  </conditionalFormatting>
  <conditionalFormatting sqref="AB31">
    <cfRule type="cellIs" priority="4428" stopIfTrue="1" operator="between">
      <formula>1</formula>
      <formula>24</formula>
    </cfRule>
  </conditionalFormatting>
  <conditionalFormatting sqref="AB31">
    <cfRule type="cellIs" priority="4427" stopIfTrue="1" operator="between">
      <formula>1</formula>
      <formula>24</formula>
    </cfRule>
  </conditionalFormatting>
  <conditionalFormatting sqref="AB31">
    <cfRule type="cellIs" priority="4426" stopIfTrue="1" operator="between">
      <formula>1</formula>
      <formula>24</formula>
    </cfRule>
  </conditionalFormatting>
  <conditionalFormatting sqref="AB31">
    <cfRule type="cellIs" priority="4425" stopIfTrue="1" operator="between">
      <formula>1</formula>
      <formula>24</formula>
    </cfRule>
  </conditionalFormatting>
  <conditionalFormatting sqref="AB31">
    <cfRule type="cellIs" priority="4424" stopIfTrue="1" operator="between">
      <formula>1</formula>
      <formula>24</formula>
    </cfRule>
  </conditionalFormatting>
  <conditionalFormatting sqref="AB31">
    <cfRule type="cellIs" priority="4423" stopIfTrue="1" operator="between">
      <formula>1</formula>
      <formula>24</formula>
    </cfRule>
  </conditionalFormatting>
  <conditionalFormatting sqref="AB31">
    <cfRule type="cellIs" priority="4422" stopIfTrue="1" operator="between">
      <formula>1</formula>
      <formula>24</formula>
    </cfRule>
  </conditionalFormatting>
  <conditionalFormatting sqref="AB31">
    <cfRule type="cellIs" priority="4421" stopIfTrue="1" operator="between">
      <formula>1</formula>
      <formula>24</formula>
    </cfRule>
  </conditionalFormatting>
  <conditionalFormatting sqref="AB31">
    <cfRule type="cellIs" priority="4420" stopIfTrue="1" operator="between">
      <formula>1</formula>
      <formula>24</formula>
    </cfRule>
  </conditionalFormatting>
  <conditionalFormatting sqref="AB31">
    <cfRule type="cellIs" priority="4419" stopIfTrue="1" operator="between">
      <formula>1</formula>
      <formula>24</formula>
    </cfRule>
  </conditionalFormatting>
  <conditionalFormatting sqref="AB31">
    <cfRule type="cellIs" priority="4418" stopIfTrue="1" operator="between">
      <formula>1</formula>
      <formula>24</formula>
    </cfRule>
  </conditionalFormatting>
  <conditionalFormatting sqref="AB31">
    <cfRule type="cellIs" priority="4417" stopIfTrue="1" operator="between">
      <formula>1</formula>
      <formula>24</formula>
    </cfRule>
  </conditionalFormatting>
  <conditionalFormatting sqref="AB31">
    <cfRule type="cellIs" priority="4416" stopIfTrue="1" operator="between">
      <formula>1</formula>
      <formula>24</formula>
    </cfRule>
  </conditionalFormatting>
  <conditionalFormatting sqref="AB31">
    <cfRule type="cellIs" priority="4415" stopIfTrue="1" operator="between">
      <formula>1</formula>
      <formula>24</formula>
    </cfRule>
  </conditionalFormatting>
  <conditionalFormatting sqref="AB31">
    <cfRule type="cellIs" priority="4414" stopIfTrue="1" operator="between">
      <formula>1</formula>
      <formula>24</formula>
    </cfRule>
  </conditionalFormatting>
  <conditionalFormatting sqref="AB31">
    <cfRule type="cellIs" priority="4413" stopIfTrue="1" operator="between">
      <formula>1</formula>
      <formula>24</formula>
    </cfRule>
  </conditionalFormatting>
  <conditionalFormatting sqref="AB31">
    <cfRule type="cellIs" priority="4412" stopIfTrue="1" operator="between">
      <formula>1</formula>
      <formula>24</formula>
    </cfRule>
  </conditionalFormatting>
  <conditionalFormatting sqref="AB31">
    <cfRule type="cellIs" priority="4411" stopIfTrue="1" operator="between">
      <formula>1</formula>
      <formula>24</formula>
    </cfRule>
  </conditionalFormatting>
  <conditionalFormatting sqref="AB31">
    <cfRule type="cellIs" priority="4410" stopIfTrue="1" operator="between">
      <formula>1</formula>
      <formula>24</formula>
    </cfRule>
  </conditionalFormatting>
  <conditionalFormatting sqref="AB31">
    <cfRule type="cellIs" priority="4409" stopIfTrue="1" operator="between">
      <formula>1</formula>
      <formula>24</formula>
    </cfRule>
  </conditionalFormatting>
  <conditionalFormatting sqref="AB31">
    <cfRule type="cellIs" priority="4408" stopIfTrue="1" operator="between">
      <formula>1</formula>
      <formula>24</formula>
    </cfRule>
  </conditionalFormatting>
  <conditionalFormatting sqref="AB31">
    <cfRule type="cellIs" priority="4407" stopIfTrue="1" operator="between">
      <formula>1</formula>
      <formula>24</formula>
    </cfRule>
  </conditionalFormatting>
  <conditionalFormatting sqref="AB31">
    <cfRule type="cellIs" priority="4406" stopIfTrue="1" operator="between">
      <formula>1</formula>
      <formula>24</formula>
    </cfRule>
  </conditionalFormatting>
  <conditionalFormatting sqref="AB31">
    <cfRule type="cellIs" priority="4405" stopIfTrue="1" operator="between">
      <formula>1</formula>
      <formula>24</formula>
    </cfRule>
  </conditionalFormatting>
  <conditionalFormatting sqref="AB31">
    <cfRule type="cellIs" priority="4404" stopIfTrue="1" operator="between">
      <formula>1</formula>
      <formula>24</formula>
    </cfRule>
  </conditionalFormatting>
  <conditionalFormatting sqref="AB31">
    <cfRule type="cellIs" priority="4403" stopIfTrue="1" operator="between">
      <formula>1</formula>
      <formula>24</formula>
    </cfRule>
  </conditionalFormatting>
  <conditionalFormatting sqref="AB31">
    <cfRule type="cellIs" priority="4402" stopIfTrue="1" operator="between">
      <formula>1</formula>
      <formula>24</formula>
    </cfRule>
  </conditionalFormatting>
  <conditionalFormatting sqref="AB31">
    <cfRule type="cellIs" priority="4401" stopIfTrue="1" operator="between">
      <formula>1</formula>
      <formula>24</formula>
    </cfRule>
  </conditionalFormatting>
  <conditionalFormatting sqref="AB31">
    <cfRule type="cellIs" priority="4400" stopIfTrue="1" operator="between">
      <formula>1</formula>
      <formula>24</formula>
    </cfRule>
  </conditionalFormatting>
  <conditionalFormatting sqref="AB31">
    <cfRule type="cellIs" priority="4399" stopIfTrue="1" operator="between">
      <formula>1</formula>
      <formula>24</formula>
    </cfRule>
  </conditionalFormatting>
  <conditionalFormatting sqref="AB31">
    <cfRule type="cellIs" priority="4398" stopIfTrue="1" operator="between">
      <formula>1</formula>
      <formula>24</formula>
    </cfRule>
  </conditionalFormatting>
  <conditionalFormatting sqref="AB31">
    <cfRule type="cellIs" priority="4397" stopIfTrue="1" operator="between">
      <formula>1</formula>
      <formula>24</formula>
    </cfRule>
  </conditionalFormatting>
  <conditionalFormatting sqref="AB31">
    <cfRule type="cellIs" priority="4396" stopIfTrue="1" operator="between">
      <formula>1</formula>
      <formula>24</formula>
    </cfRule>
  </conditionalFormatting>
  <conditionalFormatting sqref="AB31">
    <cfRule type="cellIs" priority="4395" stopIfTrue="1" operator="between">
      <formula>1</formula>
      <formula>24</formula>
    </cfRule>
  </conditionalFormatting>
  <conditionalFormatting sqref="AB31">
    <cfRule type="cellIs" priority="4394" stopIfTrue="1" operator="between">
      <formula>1</formula>
      <formula>24</formula>
    </cfRule>
  </conditionalFormatting>
  <conditionalFormatting sqref="AB31">
    <cfRule type="cellIs" priority="4393" stopIfTrue="1" operator="between">
      <formula>1</formula>
      <formula>24</formula>
    </cfRule>
  </conditionalFormatting>
  <conditionalFormatting sqref="AB31">
    <cfRule type="cellIs" priority="4392" stopIfTrue="1" operator="between">
      <formula>1</formula>
      <formula>24</formula>
    </cfRule>
  </conditionalFormatting>
  <conditionalFormatting sqref="AB31">
    <cfRule type="cellIs" priority="4391" stopIfTrue="1" operator="between">
      <formula>1</formula>
      <formula>24</formula>
    </cfRule>
  </conditionalFormatting>
  <conditionalFormatting sqref="AB31">
    <cfRule type="cellIs" priority="4390" stopIfTrue="1" operator="between">
      <formula>1</formula>
      <formula>24</formula>
    </cfRule>
  </conditionalFormatting>
  <conditionalFormatting sqref="AB31">
    <cfRule type="cellIs" priority="4389" stopIfTrue="1" operator="between">
      <formula>1</formula>
      <formula>24</formula>
    </cfRule>
  </conditionalFormatting>
  <conditionalFormatting sqref="AB31">
    <cfRule type="cellIs" priority="4388" stopIfTrue="1" operator="between">
      <formula>1</formula>
      <formula>24</formula>
    </cfRule>
  </conditionalFormatting>
  <conditionalFormatting sqref="AB31">
    <cfRule type="cellIs" priority="4387" stopIfTrue="1" operator="between">
      <formula>1</formula>
      <formula>24</formula>
    </cfRule>
  </conditionalFormatting>
  <conditionalFormatting sqref="AB31">
    <cfRule type="cellIs" priority="4386" stopIfTrue="1" operator="between">
      <formula>1</formula>
      <formula>24</formula>
    </cfRule>
  </conditionalFormatting>
  <conditionalFormatting sqref="AB31">
    <cfRule type="cellIs" priority="4385" stopIfTrue="1" operator="between">
      <formula>1</formula>
      <formula>24</formula>
    </cfRule>
  </conditionalFormatting>
  <conditionalFormatting sqref="AB31">
    <cfRule type="cellIs" priority="4384" stopIfTrue="1" operator="between">
      <formula>1</formula>
      <formula>24</formula>
    </cfRule>
  </conditionalFormatting>
  <conditionalFormatting sqref="AB31">
    <cfRule type="cellIs" priority="4383" stopIfTrue="1" operator="between">
      <formula>1</formula>
      <formula>24</formula>
    </cfRule>
  </conditionalFormatting>
  <conditionalFormatting sqref="AB31">
    <cfRule type="cellIs" priority="4382" stopIfTrue="1" operator="between">
      <formula>1</formula>
      <formula>24</formula>
    </cfRule>
  </conditionalFormatting>
  <conditionalFormatting sqref="AB31">
    <cfRule type="cellIs" priority="4381" stopIfTrue="1" operator="between">
      <formula>1</formula>
      <formula>24</formula>
    </cfRule>
  </conditionalFormatting>
  <conditionalFormatting sqref="AB31">
    <cfRule type="cellIs" priority="4380" stopIfTrue="1" operator="between">
      <formula>1</formula>
      <formula>24</formula>
    </cfRule>
  </conditionalFormatting>
  <conditionalFormatting sqref="AB31">
    <cfRule type="cellIs" priority="4379" stopIfTrue="1" operator="between">
      <formula>1</formula>
      <formula>24</formula>
    </cfRule>
  </conditionalFormatting>
  <conditionalFormatting sqref="AB31">
    <cfRule type="cellIs" priority="4378" stopIfTrue="1" operator="between">
      <formula>1</formula>
      <formula>24</formula>
    </cfRule>
  </conditionalFormatting>
  <conditionalFormatting sqref="AB31">
    <cfRule type="cellIs" priority="4377" stopIfTrue="1" operator="between">
      <formula>1</formula>
      <formula>24</formula>
    </cfRule>
  </conditionalFormatting>
  <conditionalFormatting sqref="AB31">
    <cfRule type="cellIs" priority="4376" stopIfTrue="1" operator="between">
      <formula>1</formula>
      <formula>24</formula>
    </cfRule>
  </conditionalFormatting>
  <conditionalFormatting sqref="AB31">
    <cfRule type="cellIs" priority="4375" stopIfTrue="1" operator="between">
      <formula>1</formula>
      <formula>24</formula>
    </cfRule>
  </conditionalFormatting>
  <conditionalFormatting sqref="AB31">
    <cfRule type="cellIs" priority="4374" stopIfTrue="1" operator="between">
      <formula>1</formula>
      <formula>24</formula>
    </cfRule>
  </conditionalFormatting>
  <conditionalFormatting sqref="AB31">
    <cfRule type="cellIs" priority="4373" stopIfTrue="1" operator="between">
      <formula>1</formula>
      <formula>24</formula>
    </cfRule>
  </conditionalFormatting>
  <conditionalFormatting sqref="AB31">
    <cfRule type="cellIs" priority="4372" stopIfTrue="1" operator="between">
      <formula>1</formula>
      <formula>24</formula>
    </cfRule>
  </conditionalFormatting>
  <conditionalFormatting sqref="AB31">
    <cfRule type="cellIs" priority="4371" stopIfTrue="1" operator="between">
      <formula>1</formula>
      <formula>24</formula>
    </cfRule>
  </conditionalFormatting>
  <conditionalFormatting sqref="AB31">
    <cfRule type="cellIs" priority="4370" stopIfTrue="1" operator="between">
      <formula>1</formula>
      <formula>24</formula>
    </cfRule>
  </conditionalFormatting>
  <conditionalFormatting sqref="AB31">
    <cfRule type="cellIs" priority="4369" stopIfTrue="1" operator="between">
      <formula>1</formula>
      <formula>24</formula>
    </cfRule>
  </conditionalFormatting>
  <conditionalFormatting sqref="AB31">
    <cfRule type="cellIs" priority="4368" stopIfTrue="1" operator="between">
      <formula>1</formula>
      <formula>24</formula>
    </cfRule>
  </conditionalFormatting>
  <conditionalFormatting sqref="AB31">
    <cfRule type="cellIs" priority="4367" stopIfTrue="1" operator="between">
      <formula>1</formula>
      <formula>24</formula>
    </cfRule>
  </conditionalFormatting>
  <conditionalFormatting sqref="AB31">
    <cfRule type="cellIs" priority="4366" stopIfTrue="1" operator="between">
      <formula>1</formula>
      <formula>24</formula>
    </cfRule>
  </conditionalFormatting>
  <conditionalFormatting sqref="AB31">
    <cfRule type="cellIs" priority="4365" stopIfTrue="1" operator="between">
      <formula>1</formula>
      <formula>24</formula>
    </cfRule>
  </conditionalFormatting>
  <conditionalFormatting sqref="AB31">
    <cfRule type="cellIs" priority="4364" stopIfTrue="1" operator="between">
      <formula>1</formula>
      <formula>24</formula>
    </cfRule>
  </conditionalFormatting>
  <conditionalFormatting sqref="AB31">
    <cfRule type="cellIs" priority="4363" stopIfTrue="1" operator="between">
      <formula>1</formula>
      <formula>24</formula>
    </cfRule>
  </conditionalFormatting>
  <conditionalFormatting sqref="AB31">
    <cfRule type="cellIs" priority="4362" stopIfTrue="1" operator="between">
      <formula>1</formula>
      <formula>24</formula>
    </cfRule>
  </conditionalFormatting>
  <conditionalFormatting sqref="AB31">
    <cfRule type="cellIs" priority="4361" stopIfTrue="1" operator="between">
      <formula>1</formula>
      <formula>24</formula>
    </cfRule>
  </conditionalFormatting>
  <conditionalFormatting sqref="AB31">
    <cfRule type="cellIs" priority="4360" stopIfTrue="1" operator="between">
      <formula>1</formula>
      <formula>24</formula>
    </cfRule>
  </conditionalFormatting>
  <conditionalFormatting sqref="AB31">
    <cfRule type="cellIs" priority="4359" stopIfTrue="1" operator="between">
      <formula>1</formula>
      <formula>24</formula>
    </cfRule>
  </conditionalFormatting>
  <conditionalFormatting sqref="AB31">
    <cfRule type="cellIs" priority="4358" stopIfTrue="1" operator="between">
      <formula>1</formula>
      <formula>24</formula>
    </cfRule>
  </conditionalFormatting>
  <conditionalFormatting sqref="AB31">
    <cfRule type="cellIs" priority="4357" stopIfTrue="1" operator="between">
      <formula>1</formula>
      <formula>24</formula>
    </cfRule>
  </conditionalFormatting>
  <conditionalFormatting sqref="AB31">
    <cfRule type="cellIs" priority="4356" stopIfTrue="1" operator="between">
      <formula>1</formula>
      <formula>24</formula>
    </cfRule>
  </conditionalFormatting>
  <conditionalFormatting sqref="AB31">
    <cfRule type="cellIs" priority="4355" stopIfTrue="1" operator="between">
      <formula>1</formula>
      <formula>24</formula>
    </cfRule>
  </conditionalFormatting>
  <conditionalFormatting sqref="AB31">
    <cfRule type="cellIs" priority="4354" stopIfTrue="1" operator="between">
      <formula>1</formula>
      <formula>24</formula>
    </cfRule>
  </conditionalFormatting>
  <conditionalFormatting sqref="AB31">
    <cfRule type="cellIs" priority="4353" stopIfTrue="1" operator="between">
      <formula>1</formula>
      <formula>24</formula>
    </cfRule>
  </conditionalFormatting>
  <conditionalFormatting sqref="AB31">
    <cfRule type="cellIs" priority="4352" stopIfTrue="1" operator="between">
      <formula>1</formula>
      <formula>24</formula>
    </cfRule>
  </conditionalFormatting>
  <conditionalFormatting sqref="AB31">
    <cfRule type="cellIs" priority="4351" stopIfTrue="1" operator="between">
      <formula>1</formula>
      <formula>24</formula>
    </cfRule>
  </conditionalFormatting>
  <conditionalFormatting sqref="AB31">
    <cfRule type="cellIs" priority="4350" stopIfTrue="1" operator="between">
      <formula>1</formula>
      <formula>24</formula>
    </cfRule>
  </conditionalFormatting>
  <conditionalFormatting sqref="AB31">
    <cfRule type="cellIs" priority="4349" stopIfTrue="1" operator="between">
      <formula>1</formula>
      <formula>24</formula>
    </cfRule>
  </conditionalFormatting>
  <conditionalFormatting sqref="AB31">
    <cfRule type="cellIs" priority="4348" stopIfTrue="1" operator="between">
      <formula>1</formula>
      <formula>24</formula>
    </cfRule>
  </conditionalFormatting>
  <conditionalFormatting sqref="AB31">
    <cfRule type="cellIs" priority="4347" stopIfTrue="1" operator="between">
      <formula>1</formula>
      <formula>24</formula>
    </cfRule>
  </conditionalFormatting>
  <conditionalFormatting sqref="AB31">
    <cfRule type="cellIs" priority="4346" stopIfTrue="1" operator="between">
      <formula>1</formula>
      <formula>24</formula>
    </cfRule>
  </conditionalFormatting>
  <conditionalFormatting sqref="AB31">
    <cfRule type="cellIs" priority="4345" stopIfTrue="1" operator="between">
      <formula>1</formula>
      <formula>24</formula>
    </cfRule>
  </conditionalFormatting>
  <conditionalFormatting sqref="AB31">
    <cfRule type="cellIs" priority="4344" stopIfTrue="1" operator="between">
      <formula>1</formula>
      <formula>24</formula>
    </cfRule>
  </conditionalFormatting>
  <conditionalFormatting sqref="AB31">
    <cfRule type="cellIs" priority="4343" stopIfTrue="1" operator="between">
      <formula>1</formula>
      <formula>24</formula>
    </cfRule>
  </conditionalFormatting>
  <conditionalFormatting sqref="AB31">
    <cfRule type="cellIs" priority="4342" stopIfTrue="1" operator="between">
      <formula>1</formula>
      <formula>24</formula>
    </cfRule>
  </conditionalFormatting>
  <conditionalFormatting sqref="AB31">
    <cfRule type="cellIs" priority="4341" stopIfTrue="1" operator="between">
      <formula>1</formula>
      <formula>24</formula>
    </cfRule>
  </conditionalFormatting>
  <conditionalFormatting sqref="AB31">
    <cfRule type="cellIs" priority="4340" stopIfTrue="1" operator="between">
      <formula>1</formula>
      <formula>24</formula>
    </cfRule>
  </conditionalFormatting>
  <conditionalFormatting sqref="AB31">
    <cfRule type="cellIs" priority="4339" stopIfTrue="1" operator="between">
      <formula>1</formula>
      <formula>24</formula>
    </cfRule>
  </conditionalFormatting>
  <conditionalFormatting sqref="AB31">
    <cfRule type="cellIs" priority="4338" stopIfTrue="1" operator="between">
      <formula>1</formula>
      <formula>24</formula>
    </cfRule>
  </conditionalFormatting>
  <conditionalFormatting sqref="AB31">
    <cfRule type="cellIs" priority="4337" stopIfTrue="1" operator="between">
      <formula>1</formula>
      <formula>24</formula>
    </cfRule>
  </conditionalFormatting>
  <conditionalFormatting sqref="AB31">
    <cfRule type="cellIs" priority="4336" stopIfTrue="1" operator="between">
      <formula>1</formula>
      <formula>24</formula>
    </cfRule>
  </conditionalFormatting>
  <conditionalFormatting sqref="AB31">
    <cfRule type="cellIs" priority="4335" stopIfTrue="1" operator="between">
      <formula>1</formula>
      <formula>24</formula>
    </cfRule>
  </conditionalFormatting>
  <conditionalFormatting sqref="AB31">
    <cfRule type="cellIs" priority="4334" stopIfTrue="1" operator="between">
      <formula>1</formula>
      <formula>24</formula>
    </cfRule>
  </conditionalFormatting>
  <conditionalFormatting sqref="AB31">
    <cfRule type="cellIs" priority="4333" stopIfTrue="1" operator="between">
      <formula>1</formula>
      <formula>24</formula>
    </cfRule>
  </conditionalFormatting>
  <conditionalFormatting sqref="AB31">
    <cfRule type="cellIs" priority="4332" stopIfTrue="1" operator="between">
      <formula>1</formula>
      <formula>24</formula>
    </cfRule>
  </conditionalFormatting>
  <conditionalFormatting sqref="AB31">
    <cfRule type="cellIs" priority="4331" stopIfTrue="1" operator="between">
      <formula>1</formula>
      <formula>24</formula>
    </cfRule>
  </conditionalFormatting>
  <conditionalFormatting sqref="AB31">
    <cfRule type="cellIs" priority="4330" stopIfTrue="1" operator="between">
      <formula>1</formula>
      <formula>24</formula>
    </cfRule>
  </conditionalFormatting>
  <conditionalFormatting sqref="AB31">
    <cfRule type="cellIs" priority="4329" stopIfTrue="1" operator="between">
      <formula>1</formula>
      <formula>24</formula>
    </cfRule>
  </conditionalFormatting>
  <conditionalFormatting sqref="AB31">
    <cfRule type="cellIs" priority="4328" stopIfTrue="1" operator="between">
      <formula>1</formula>
      <formula>24</formula>
    </cfRule>
  </conditionalFormatting>
  <conditionalFormatting sqref="AB31">
    <cfRule type="cellIs" priority="4327" stopIfTrue="1" operator="between">
      <formula>1</formula>
      <formula>24</formula>
    </cfRule>
  </conditionalFormatting>
  <conditionalFormatting sqref="AB31">
    <cfRule type="cellIs" priority="4326" stopIfTrue="1" operator="between">
      <formula>1</formula>
      <formula>24</formula>
    </cfRule>
  </conditionalFormatting>
  <conditionalFormatting sqref="AB31">
    <cfRule type="cellIs" priority="4325" stopIfTrue="1" operator="between">
      <formula>1</formula>
      <formula>24</formula>
    </cfRule>
  </conditionalFormatting>
  <conditionalFormatting sqref="AB31">
    <cfRule type="cellIs" priority="4324" stopIfTrue="1" operator="between">
      <formula>1</formula>
      <formula>24</formula>
    </cfRule>
  </conditionalFormatting>
  <conditionalFormatting sqref="AB31">
    <cfRule type="cellIs" priority="4323" stopIfTrue="1" operator="between">
      <formula>1</formula>
      <formula>24</formula>
    </cfRule>
  </conditionalFormatting>
  <conditionalFormatting sqref="AB31">
    <cfRule type="cellIs" priority="4322" stopIfTrue="1" operator="between">
      <formula>1</formula>
      <formula>24</formula>
    </cfRule>
  </conditionalFormatting>
  <conditionalFormatting sqref="AB31">
    <cfRule type="cellIs" priority="4321" stopIfTrue="1" operator="between">
      <formula>1</formula>
      <formula>24</formula>
    </cfRule>
  </conditionalFormatting>
  <conditionalFormatting sqref="AB31">
    <cfRule type="cellIs" priority="4320" stopIfTrue="1" operator="between">
      <formula>1</formula>
      <formula>24</formula>
    </cfRule>
  </conditionalFormatting>
  <conditionalFormatting sqref="AB31">
    <cfRule type="cellIs" priority="4319" stopIfTrue="1" operator="between">
      <formula>1</formula>
      <formula>24</formula>
    </cfRule>
  </conditionalFormatting>
  <conditionalFormatting sqref="AB31">
    <cfRule type="cellIs" priority="4318" stopIfTrue="1" operator="between">
      <formula>1</formula>
      <formula>24</formula>
    </cfRule>
  </conditionalFormatting>
  <conditionalFormatting sqref="AB31">
    <cfRule type="cellIs" priority="4317" stopIfTrue="1" operator="between">
      <formula>1</formula>
      <formula>24</formula>
    </cfRule>
  </conditionalFormatting>
  <conditionalFormatting sqref="AB31">
    <cfRule type="cellIs" priority="4316" stopIfTrue="1" operator="between">
      <formula>1</formula>
      <formula>24</formula>
    </cfRule>
  </conditionalFormatting>
  <conditionalFormatting sqref="AB31">
    <cfRule type="cellIs" priority="4315" stopIfTrue="1" operator="between">
      <formula>1</formula>
      <formula>24</formula>
    </cfRule>
  </conditionalFormatting>
  <conditionalFormatting sqref="AB31">
    <cfRule type="cellIs" priority="4314" stopIfTrue="1" operator="between">
      <formula>1</formula>
      <formula>24</formula>
    </cfRule>
  </conditionalFormatting>
  <conditionalFormatting sqref="AB31">
    <cfRule type="cellIs" priority="4313" stopIfTrue="1" operator="between">
      <formula>1</formula>
      <formula>24</formula>
    </cfRule>
  </conditionalFormatting>
  <conditionalFormatting sqref="AB31">
    <cfRule type="cellIs" priority="4312" stopIfTrue="1" operator="between">
      <formula>1</formula>
      <formula>24</formula>
    </cfRule>
  </conditionalFormatting>
  <conditionalFormatting sqref="AB31">
    <cfRule type="cellIs" priority="4311" stopIfTrue="1" operator="between">
      <formula>1</formula>
      <formula>24</formula>
    </cfRule>
  </conditionalFormatting>
  <conditionalFormatting sqref="AB31">
    <cfRule type="cellIs" priority="4310" stopIfTrue="1" operator="between">
      <formula>1</formula>
      <formula>24</formula>
    </cfRule>
  </conditionalFormatting>
  <conditionalFormatting sqref="AB31">
    <cfRule type="cellIs" priority="4309" stopIfTrue="1" operator="between">
      <formula>1</formula>
      <formula>24</formula>
    </cfRule>
  </conditionalFormatting>
  <conditionalFormatting sqref="AB31">
    <cfRule type="cellIs" priority="4308" stopIfTrue="1" operator="between">
      <formula>1</formula>
      <formula>24</formula>
    </cfRule>
  </conditionalFormatting>
  <conditionalFormatting sqref="AB31">
    <cfRule type="cellIs" priority="4307" stopIfTrue="1" operator="between">
      <formula>1</formula>
      <formula>24</formula>
    </cfRule>
  </conditionalFormatting>
  <conditionalFormatting sqref="AB31">
    <cfRule type="cellIs" priority="4306" stopIfTrue="1" operator="between">
      <formula>1</formula>
      <formula>24</formula>
    </cfRule>
  </conditionalFormatting>
  <conditionalFormatting sqref="AB31">
    <cfRule type="cellIs" priority="4305" stopIfTrue="1" operator="between">
      <formula>1</formula>
      <formula>24</formula>
    </cfRule>
  </conditionalFormatting>
  <conditionalFormatting sqref="AB31">
    <cfRule type="cellIs" priority="4304" stopIfTrue="1" operator="between">
      <formula>1</formula>
      <formula>24</formula>
    </cfRule>
  </conditionalFormatting>
  <conditionalFormatting sqref="AB31">
    <cfRule type="cellIs" priority="4303" stopIfTrue="1" operator="between">
      <formula>1</formula>
      <formula>24</formula>
    </cfRule>
  </conditionalFormatting>
  <conditionalFormatting sqref="AB31">
    <cfRule type="cellIs" priority="4302" stopIfTrue="1" operator="between">
      <formula>1</formula>
      <formula>24</formula>
    </cfRule>
  </conditionalFormatting>
  <conditionalFormatting sqref="AB31">
    <cfRule type="cellIs" priority="4301" stopIfTrue="1" operator="between">
      <formula>1</formula>
      <formula>24</formula>
    </cfRule>
  </conditionalFormatting>
  <conditionalFormatting sqref="AB31">
    <cfRule type="cellIs" priority="4300" stopIfTrue="1" operator="between">
      <formula>1</formula>
      <formula>24</formula>
    </cfRule>
  </conditionalFormatting>
  <conditionalFormatting sqref="AB31">
    <cfRule type="cellIs" priority="4299" stopIfTrue="1" operator="between">
      <formula>1</formula>
      <formula>24</formula>
    </cfRule>
  </conditionalFormatting>
  <conditionalFormatting sqref="AB31">
    <cfRule type="cellIs" priority="4298" stopIfTrue="1" operator="between">
      <formula>1</formula>
      <formula>24</formula>
    </cfRule>
  </conditionalFormatting>
  <conditionalFormatting sqref="AB31">
    <cfRule type="cellIs" priority="4297" stopIfTrue="1" operator="between">
      <formula>1</formula>
      <formula>24</formula>
    </cfRule>
  </conditionalFormatting>
  <conditionalFormatting sqref="AB31">
    <cfRule type="cellIs" priority="4296" stopIfTrue="1" operator="between">
      <formula>1</formula>
      <formula>24</formula>
    </cfRule>
  </conditionalFormatting>
  <conditionalFormatting sqref="AB31">
    <cfRule type="cellIs" priority="4295" stopIfTrue="1" operator="between">
      <formula>1</formula>
      <formula>24</formula>
    </cfRule>
  </conditionalFormatting>
  <conditionalFormatting sqref="AB31">
    <cfRule type="cellIs" priority="4294" stopIfTrue="1" operator="between">
      <formula>1</formula>
      <formula>24</formula>
    </cfRule>
  </conditionalFormatting>
  <conditionalFormatting sqref="AB31">
    <cfRule type="cellIs" priority="4293" stopIfTrue="1" operator="between">
      <formula>1</formula>
      <formula>24</formula>
    </cfRule>
  </conditionalFormatting>
  <conditionalFormatting sqref="AB31">
    <cfRule type="cellIs" priority="4292" stopIfTrue="1" operator="between">
      <formula>1</formula>
      <formula>24</formula>
    </cfRule>
  </conditionalFormatting>
  <conditionalFormatting sqref="AB31">
    <cfRule type="cellIs" priority="4291" stopIfTrue="1" operator="between">
      <formula>1</formula>
      <formula>24</formula>
    </cfRule>
  </conditionalFormatting>
  <conditionalFormatting sqref="AB31">
    <cfRule type="cellIs" priority="4290" stopIfTrue="1" operator="between">
      <formula>1</formula>
      <formula>24</formula>
    </cfRule>
  </conditionalFormatting>
  <conditionalFormatting sqref="AB31">
    <cfRule type="cellIs" priority="4289" stopIfTrue="1" operator="between">
      <formula>1</formula>
      <formula>24</formula>
    </cfRule>
  </conditionalFormatting>
  <conditionalFormatting sqref="AB31">
    <cfRule type="cellIs" priority="4288" stopIfTrue="1" operator="between">
      <formula>1</formula>
      <formula>24</formula>
    </cfRule>
  </conditionalFormatting>
  <conditionalFormatting sqref="AB31">
    <cfRule type="cellIs" priority="4287" stopIfTrue="1" operator="between">
      <formula>1</formula>
      <formula>24</formula>
    </cfRule>
  </conditionalFormatting>
  <conditionalFormatting sqref="AB31">
    <cfRule type="cellIs" priority="4286" stopIfTrue="1" operator="between">
      <formula>1</formula>
      <formula>24</formula>
    </cfRule>
  </conditionalFormatting>
  <conditionalFormatting sqref="AB31">
    <cfRule type="cellIs" priority="4285" stopIfTrue="1" operator="between">
      <formula>1</formula>
      <formula>24</formula>
    </cfRule>
  </conditionalFormatting>
  <conditionalFormatting sqref="AB31">
    <cfRule type="cellIs" priority="4284" stopIfTrue="1" operator="between">
      <formula>1</formula>
      <formula>24</formula>
    </cfRule>
  </conditionalFormatting>
  <conditionalFormatting sqref="AB31">
    <cfRule type="cellIs" priority="4283" stopIfTrue="1" operator="between">
      <formula>1</formula>
      <formula>24</formula>
    </cfRule>
  </conditionalFormatting>
  <conditionalFormatting sqref="AB31">
    <cfRule type="cellIs" priority="4282" stopIfTrue="1" operator="between">
      <formula>1</formula>
      <formula>24</formula>
    </cfRule>
  </conditionalFormatting>
  <conditionalFormatting sqref="AB31">
    <cfRule type="cellIs" priority="4281" stopIfTrue="1" operator="between">
      <formula>1</formula>
      <formula>24</formula>
    </cfRule>
  </conditionalFormatting>
  <conditionalFormatting sqref="Y31:AA31">
    <cfRule type="cellIs" priority="4280" stopIfTrue="1" operator="between">
      <formula>1</formula>
      <formula>24</formula>
    </cfRule>
  </conditionalFormatting>
  <conditionalFormatting sqref="AB31">
    <cfRule type="cellIs" priority="4279" stopIfTrue="1" operator="between">
      <formula>1</formula>
      <formula>24</formula>
    </cfRule>
  </conditionalFormatting>
  <conditionalFormatting sqref="AB31">
    <cfRule type="cellIs" priority="4278" stopIfTrue="1" operator="between">
      <formula>1</formula>
      <formula>24</formula>
    </cfRule>
  </conditionalFormatting>
  <conditionalFormatting sqref="AB31">
    <cfRule type="cellIs" priority="4277" stopIfTrue="1" operator="between">
      <formula>1</formula>
      <formula>24</formula>
    </cfRule>
  </conditionalFormatting>
  <conditionalFormatting sqref="AA31">
    <cfRule type="cellIs" priority="4276" stopIfTrue="1" operator="between">
      <formula>1</formula>
      <formula>24</formula>
    </cfRule>
  </conditionalFormatting>
  <conditionalFormatting sqref="AB31">
    <cfRule type="cellIs" priority="4275" stopIfTrue="1" operator="between">
      <formula>1</formula>
      <formula>24</formula>
    </cfRule>
  </conditionalFormatting>
  <conditionalFormatting sqref="AA31">
    <cfRule type="cellIs" priority="4274" stopIfTrue="1" operator="between">
      <formula>1</formula>
      <formula>24</formula>
    </cfRule>
  </conditionalFormatting>
  <conditionalFormatting sqref="AB31">
    <cfRule type="cellIs" priority="4273" stopIfTrue="1" operator="between">
      <formula>1</formula>
      <formula>24</formula>
    </cfRule>
  </conditionalFormatting>
  <conditionalFormatting sqref="Y31">
    <cfRule type="cellIs" priority="4272" stopIfTrue="1" operator="between">
      <formula>1</formula>
      <formula>24</formula>
    </cfRule>
  </conditionalFormatting>
  <conditionalFormatting sqref="Y31:AB31">
    <cfRule type="cellIs" priority="4271" stopIfTrue="1" operator="between">
      <formula>1</formula>
      <formula>24</formula>
    </cfRule>
  </conditionalFormatting>
  <conditionalFormatting sqref="Y31:AA31">
    <cfRule type="cellIs" priority="4270" stopIfTrue="1" operator="between">
      <formula>1</formula>
      <formula>24</formula>
    </cfRule>
  </conditionalFormatting>
  <conditionalFormatting sqref="AB31">
    <cfRule type="cellIs" priority="4269" stopIfTrue="1" operator="between">
      <formula>1</formula>
      <formula>24</formula>
    </cfRule>
  </conditionalFormatting>
  <conditionalFormatting sqref="Y31">
    <cfRule type="cellIs" priority="4268" stopIfTrue="1" operator="between">
      <formula>1</formula>
      <formula>24</formula>
    </cfRule>
  </conditionalFormatting>
  <conditionalFormatting sqref="AB31">
    <cfRule type="cellIs" priority="4267" stopIfTrue="1" operator="between">
      <formula>1</formula>
      <formula>24</formula>
    </cfRule>
  </conditionalFormatting>
  <conditionalFormatting sqref="AA31">
    <cfRule type="cellIs" priority="4266" stopIfTrue="1" operator="between">
      <formula>1</formula>
      <formula>24</formula>
    </cfRule>
  </conditionalFormatting>
  <conditionalFormatting sqref="AB31">
    <cfRule type="cellIs" priority="4265" stopIfTrue="1" operator="between">
      <formula>1</formula>
      <formula>24</formula>
    </cfRule>
  </conditionalFormatting>
  <conditionalFormatting sqref="Y31">
    <cfRule type="cellIs" priority="4264" stopIfTrue="1" operator="between">
      <formula>1</formula>
      <formula>24</formula>
    </cfRule>
  </conditionalFormatting>
  <conditionalFormatting sqref="Y31">
    <cfRule type="cellIs" priority="4263" stopIfTrue="1" operator="between">
      <formula>1</formula>
      <formula>24</formula>
    </cfRule>
  </conditionalFormatting>
  <conditionalFormatting sqref="Y31">
    <cfRule type="cellIs" priority="4262" stopIfTrue="1" operator="between">
      <formula>1</formula>
      <formula>24</formula>
    </cfRule>
  </conditionalFormatting>
  <conditionalFormatting sqref="Y31:Z31">
    <cfRule type="cellIs" priority="4261" stopIfTrue="1" operator="between">
      <formula>1</formula>
      <formula>24</formula>
    </cfRule>
  </conditionalFormatting>
  <conditionalFormatting sqref="Y31">
    <cfRule type="cellIs" priority="4260" stopIfTrue="1" operator="between">
      <formula>1</formula>
      <formula>24</formula>
    </cfRule>
  </conditionalFormatting>
  <conditionalFormatting sqref="Y31:Z31">
    <cfRule type="cellIs" priority="4259" stopIfTrue="1" operator="between">
      <formula>1</formula>
      <formula>24</formula>
    </cfRule>
  </conditionalFormatting>
  <conditionalFormatting sqref="AB31">
    <cfRule type="cellIs" priority="4258" stopIfTrue="1" operator="between">
      <formula>1</formula>
      <formula>24</formula>
    </cfRule>
  </conditionalFormatting>
  <conditionalFormatting sqref="AA31">
    <cfRule type="cellIs" priority="4257" stopIfTrue="1" operator="between">
      <formula>1</formula>
      <formula>24</formula>
    </cfRule>
  </conditionalFormatting>
  <conditionalFormatting sqref="AB31">
    <cfRule type="cellIs" priority="4256" stopIfTrue="1" operator="between">
      <formula>1</formula>
      <formula>24</formula>
    </cfRule>
  </conditionalFormatting>
  <conditionalFormatting sqref="AB31">
    <cfRule type="cellIs" priority="4255" stopIfTrue="1" operator="between">
      <formula>1</formula>
      <formula>24</formula>
    </cfRule>
  </conditionalFormatting>
  <conditionalFormatting sqref="AB31">
    <cfRule type="cellIs" priority="4254" stopIfTrue="1" operator="between">
      <formula>1</formula>
      <formula>24</formula>
    </cfRule>
  </conditionalFormatting>
  <conditionalFormatting sqref="AD31">
    <cfRule type="cellIs" priority="4253" stopIfTrue="1" operator="between">
      <formula>1</formula>
      <formula>24</formula>
    </cfRule>
  </conditionalFormatting>
  <conditionalFormatting sqref="AD31">
    <cfRule type="cellIs" priority="4252" stopIfTrue="1" operator="between">
      <formula>1</formula>
      <formula>24</formula>
    </cfRule>
  </conditionalFormatting>
  <conditionalFormatting sqref="AD31">
    <cfRule type="cellIs" priority="4251" stopIfTrue="1" operator="between">
      <formula>1</formula>
      <formula>24</formula>
    </cfRule>
  </conditionalFormatting>
  <conditionalFormatting sqref="AD31">
    <cfRule type="cellIs" priority="4250" stopIfTrue="1" operator="between">
      <formula>1</formula>
      <formula>24</formula>
    </cfRule>
  </conditionalFormatting>
  <conditionalFormatting sqref="AD31">
    <cfRule type="cellIs" priority="4249" stopIfTrue="1" operator="between">
      <formula>1</formula>
      <formula>24</formula>
    </cfRule>
  </conditionalFormatting>
  <conditionalFormatting sqref="AD31">
    <cfRule type="cellIs" priority="4248" stopIfTrue="1" operator="between">
      <formula>1</formula>
      <formula>24</formula>
    </cfRule>
  </conditionalFormatting>
  <conditionalFormatting sqref="AD31">
    <cfRule type="cellIs" priority="4247" stopIfTrue="1" operator="between">
      <formula>1</formula>
      <formula>24</formula>
    </cfRule>
  </conditionalFormatting>
  <conditionalFormatting sqref="AD31">
    <cfRule type="cellIs" priority="4246" stopIfTrue="1" operator="between">
      <formula>1</formula>
      <formula>24</formula>
    </cfRule>
  </conditionalFormatting>
  <conditionalFormatting sqref="AD31">
    <cfRule type="cellIs" priority="4245" stopIfTrue="1" operator="between">
      <formula>1</formula>
      <formula>24</formula>
    </cfRule>
  </conditionalFormatting>
  <conditionalFormatting sqref="AD31">
    <cfRule type="cellIs" priority="4244" stopIfTrue="1" operator="between">
      <formula>1</formula>
      <formula>24</formula>
    </cfRule>
  </conditionalFormatting>
  <conditionalFormatting sqref="AD31">
    <cfRule type="cellIs" priority="4243" stopIfTrue="1" operator="between">
      <formula>1</formula>
      <formula>24</formula>
    </cfRule>
  </conditionalFormatting>
  <conditionalFormatting sqref="AD31">
    <cfRule type="cellIs" priority="4242" stopIfTrue="1" operator="between">
      <formula>1</formula>
      <formula>24</formula>
    </cfRule>
  </conditionalFormatting>
  <conditionalFormatting sqref="AD31">
    <cfRule type="cellIs" priority="4241" stopIfTrue="1" operator="between">
      <formula>1</formula>
      <formula>24</formula>
    </cfRule>
  </conditionalFormatting>
  <conditionalFormatting sqref="AD31">
    <cfRule type="cellIs" priority="4240" stopIfTrue="1" operator="between">
      <formula>1</formula>
      <formula>24</formula>
    </cfRule>
  </conditionalFormatting>
  <conditionalFormatting sqref="AD31">
    <cfRule type="cellIs" priority="4239" stopIfTrue="1" operator="between">
      <formula>1</formula>
      <formula>24</formula>
    </cfRule>
  </conditionalFormatting>
  <conditionalFormatting sqref="AD31">
    <cfRule type="cellIs" priority="4238" stopIfTrue="1" operator="between">
      <formula>1</formula>
      <formula>24</formula>
    </cfRule>
  </conditionalFormatting>
  <conditionalFormatting sqref="AD31">
    <cfRule type="cellIs" priority="4237" stopIfTrue="1" operator="between">
      <formula>1</formula>
      <formula>24</formula>
    </cfRule>
  </conditionalFormatting>
  <conditionalFormatting sqref="AD31">
    <cfRule type="cellIs" priority="4236" stopIfTrue="1" operator="between">
      <formula>1</formula>
      <formula>24</formula>
    </cfRule>
  </conditionalFormatting>
  <conditionalFormatting sqref="AD31">
    <cfRule type="cellIs" priority="4235" stopIfTrue="1" operator="between">
      <formula>1</formula>
      <formula>24</formula>
    </cfRule>
  </conditionalFormatting>
  <conditionalFormatting sqref="AD31">
    <cfRule type="cellIs" priority="4234" stopIfTrue="1" operator="between">
      <formula>1</formula>
      <formula>24</formula>
    </cfRule>
  </conditionalFormatting>
  <conditionalFormatting sqref="AD31">
    <cfRule type="cellIs" priority="4233" stopIfTrue="1" operator="between">
      <formula>1</formula>
      <formula>24</formula>
    </cfRule>
  </conditionalFormatting>
  <conditionalFormatting sqref="AD31">
    <cfRule type="cellIs" priority="4232" stopIfTrue="1" operator="between">
      <formula>1</formula>
      <formula>24</formula>
    </cfRule>
  </conditionalFormatting>
  <conditionalFormatting sqref="AD31">
    <cfRule type="cellIs" priority="4231" stopIfTrue="1" operator="between">
      <formula>1</formula>
      <formula>24</formula>
    </cfRule>
  </conditionalFormatting>
  <conditionalFormatting sqref="AD31">
    <cfRule type="cellIs" priority="4230" stopIfTrue="1" operator="between">
      <formula>1</formula>
      <formula>24</formula>
    </cfRule>
  </conditionalFormatting>
  <conditionalFormatting sqref="AD31">
    <cfRule type="cellIs" priority="4229" stopIfTrue="1" operator="between">
      <formula>1</formula>
      <formula>24</formula>
    </cfRule>
  </conditionalFormatting>
  <conditionalFormatting sqref="AD31">
    <cfRule type="cellIs" priority="4228" stopIfTrue="1" operator="between">
      <formula>1</formula>
      <formula>24</formula>
    </cfRule>
  </conditionalFormatting>
  <conditionalFormatting sqref="AD31">
    <cfRule type="cellIs" priority="4227" stopIfTrue="1" operator="between">
      <formula>1</formula>
      <formula>24</formula>
    </cfRule>
  </conditionalFormatting>
  <conditionalFormatting sqref="AD31">
    <cfRule type="cellIs" priority="4226" stopIfTrue="1" operator="between">
      <formula>1</formula>
      <formula>24</formula>
    </cfRule>
  </conditionalFormatting>
  <conditionalFormatting sqref="AD31">
    <cfRule type="cellIs" priority="4225" stopIfTrue="1" operator="between">
      <formula>1</formula>
      <formula>24</formula>
    </cfRule>
  </conditionalFormatting>
  <conditionalFormatting sqref="AD33">
    <cfRule type="cellIs" priority="4224" stopIfTrue="1" operator="between">
      <formula>1</formula>
      <formula>24</formula>
    </cfRule>
  </conditionalFormatting>
  <conditionalFormatting sqref="AD33">
    <cfRule type="cellIs" priority="4223" stopIfTrue="1" operator="between">
      <formula>1</formula>
      <formula>24</formula>
    </cfRule>
  </conditionalFormatting>
  <conditionalFormatting sqref="AD33">
    <cfRule type="cellIs" priority="4222" stopIfTrue="1" operator="between">
      <formula>1</formula>
      <formula>24</formula>
    </cfRule>
  </conditionalFormatting>
  <conditionalFormatting sqref="AD33">
    <cfRule type="cellIs" priority="4221" stopIfTrue="1" operator="between">
      <formula>1</formula>
      <formula>24</formula>
    </cfRule>
  </conditionalFormatting>
  <conditionalFormatting sqref="AD33">
    <cfRule type="cellIs" priority="4220" stopIfTrue="1" operator="between">
      <formula>1</formula>
      <formula>24</formula>
    </cfRule>
  </conditionalFormatting>
  <conditionalFormatting sqref="AD33">
    <cfRule type="cellIs" priority="4219" stopIfTrue="1" operator="between">
      <formula>1</formula>
      <formula>24</formula>
    </cfRule>
  </conditionalFormatting>
  <conditionalFormatting sqref="AD33">
    <cfRule type="cellIs" priority="4218" stopIfTrue="1" operator="between">
      <formula>1</formula>
      <formula>24</formula>
    </cfRule>
  </conditionalFormatting>
  <conditionalFormatting sqref="AD33">
    <cfRule type="cellIs" priority="4217" stopIfTrue="1" operator="between">
      <formula>1</formula>
      <formula>24</formula>
    </cfRule>
  </conditionalFormatting>
  <conditionalFormatting sqref="AD33">
    <cfRule type="cellIs" priority="4216" stopIfTrue="1" operator="between">
      <formula>1</formula>
      <formula>24</formula>
    </cfRule>
  </conditionalFormatting>
  <conditionalFormatting sqref="AD33">
    <cfRule type="cellIs" priority="4215" stopIfTrue="1" operator="between">
      <formula>1</formula>
      <formula>24</formula>
    </cfRule>
  </conditionalFormatting>
  <conditionalFormatting sqref="AD33">
    <cfRule type="cellIs" priority="4214" stopIfTrue="1" operator="between">
      <formula>1</formula>
      <formula>24</formula>
    </cfRule>
  </conditionalFormatting>
  <conditionalFormatting sqref="AD33">
    <cfRule type="cellIs" priority="4213" stopIfTrue="1" operator="between">
      <formula>1</formula>
      <formula>24</formula>
    </cfRule>
  </conditionalFormatting>
  <conditionalFormatting sqref="AD33">
    <cfRule type="cellIs" priority="4212" stopIfTrue="1" operator="between">
      <formula>1</formula>
      <formula>24</formula>
    </cfRule>
  </conditionalFormatting>
  <conditionalFormatting sqref="AD33">
    <cfRule type="cellIs" priority="4211" stopIfTrue="1" operator="between">
      <formula>1</formula>
      <formula>24</formula>
    </cfRule>
  </conditionalFormatting>
  <conditionalFormatting sqref="AD33">
    <cfRule type="cellIs" priority="4210" stopIfTrue="1" operator="between">
      <formula>1</formula>
      <formula>24</formula>
    </cfRule>
  </conditionalFormatting>
  <conditionalFormatting sqref="AD33">
    <cfRule type="cellIs" priority="4209" stopIfTrue="1" operator="between">
      <formula>1</formula>
      <formula>24</formula>
    </cfRule>
  </conditionalFormatting>
  <conditionalFormatting sqref="AD33">
    <cfRule type="cellIs" priority="4208" stopIfTrue="1" operator="between">
      <formula>1</formula>
      <formula>24</formula>
    </cfRule>
  </conditionalFormatting>
  <conditionalFormatting sqref="AD33">
    <cfRule type="cellIs" priority="4207" stopIfTrue="1" operator="between">
      <formula>1</formula>
      <formula>24</formula>
    </cfRule>
  </conditionalFormatting>
  <conditionalFormatting sqref="AD33">
    <cfRule type="cellIs" priority="4206" stopIfTrue="1" operator="between">
      <formula>1</formula>
      <formula>24</formula>
    </cfRule>
  </conditionalFormatting>
  <conditionalFormatting sqref="AD33">
    <cfRule type="cellIs" priority="4205" stopIfTrue="1" operator="between">
      <formula>1</formula>
      <formula>24</formula>
    </cfRule>
  </conditionalFormatting>
  <conditionalFormatting sqref="AD33">
    <cfRule type="cellIs" priority="4204" stopIfTrue="1" operator="between">
      <formula>1</formula>
      <formula>24</formula>
    </cfRule>
  </conditionalFormatting>
  <conditionalFormatting sqref="AD33">
    <cfRule type="cellIs" priority="4203" stopIfTrue="1" operator="between">
      <formula>1</formula>
      <formula>24</formula>
    </cfRule>
  </conditionalFormatting>
  <conditionalFormatting sqref="AD33">
    <cfRule type="cellIs" priority="4202" stopIfTrue="1" operator="between">
      <formula>1</formula>
      <formula>24</formula>
    </cfRule>
  </conditionalFormatting>
  <conditionalFormatting sqref="AD33">
    <cfRule type="cellIs" priority="4201" stopIfTrue="1" operator="between">
      <formula>1</formula>
      <formula>24</formula>
    </cfRule>
  </conditionalFormatting>
  <conditionalFormatting sqref="AD33">
    <cfRule type="cellIs" priority="4200" stopIfTrue="1" operator="between">
      <formula>1</formula>
      <formula>24</formula>
    </cfRule>
  </conditionalFormatting>
  <conditionalFormatting sqref="AD33">
    <cfRule type="cellIs" priority="4199" stopIfTrue="1" operator="between">
      <formula>1</formula>
      <formula>24</formula>
    </cfRule>
  </conditionalFormatting>
  <conditionalFormatting sqref="AD33">
    <cfRule type="cellIs" priority="4198" stopIfTrue="1" operator="between">
      <formula>1</formula>
      <formula>24</formula>
    </cfRule>
  </conditionalFormatting>
  <conditionalFormatting sqref="AD33">
    <cfRule type="cellIs" priority="4197" stopIfTrue="1" operator="between">
      <formula>1</formula>
      <formula>24</formula>
    </cfRule>
  </conditionalFormatting>
  <conditionalFormatting sqref="AD33">
    <cfRule type="cellIs" priority="4196" stopIfTrue="1" operator="between">
      <formula>1</formula>
      <formula>24</formula>
    </cfRule>
  </conditionalFormatting>
  <conditionalFormatting sqref="AB16">
    <cfRule type="cellIs" priority="4195" stopIfTrue="1" operator="between">
      <formula>1</formula>
      <formula>24</formula>
    </cfRule>
  </conditionalFormatting>
  <conditionalFormatting sqref="AD18">
    <cfRule type="cellIs" priority="4194" stopIfTrue="1" operator="between">
      <formula>1</formula>
      <formula>24</formula>
    </cfRule>
  </conditionalFormatting>
  <conditionalFormatting sqref="AD18">
    <cfRule type="cellIs" priority="4193" stopIfTrue="1" operator="between">
      <formula>1</formula>
      <formula>24</formula>
    </cfRule>
  </conditionalFormatting>
  <conditionalFormatting sqref="AD18">
    <cfRule type="cellIs" priority="4192" stopIfTrue="1" operator="between">
      <formula>1</formula>
      <formula>24</formula>
    </cfRule>
  </conditionalFormatting>
  <conditionalFormatting sqref="AD18">
    <cfRule type="cellIs" priority="4191" stopIfTrue="1" operator="between">
      <formula>1</formula>
      <formula>24</formula>
    </cfRule>
  </conditionalFormatting>
  <conditionalFormatting sqref="AD18">
    <cfRule type="cellIs" priority="4190" stopIfTrue="1" operator="between">
      <formula>1</formula>
      <formula>24</formula>
    </cfRule>
  </conditionalFormatting>
  <conditionalFormatting sqref="AD18">
    <cfRule type="cellIs" priority="4189" stopIfTrue="1" operator="between">
      <formula>1</formula>
      <formula>24</formula>
    </cfRule>
  </conditionalFormatting>
  <conditionalFormatting sqref="AD18">
    <cfRule type="cellIs" priority="4188" stopIfTrue="1" operator="between">
      <formula>1</formula>
      <formula>24</formula>
    </cfRule>
  </conditionalFormatting>
  <conditionalFormatting sqref="AD18">
    <cfRule type="cellIs" priority="4187" stopIfTrue="1" operator="between">
      <formula>1</formula>
      <formula>24</formula>
    </cfRule>
  </conditionalFormatting>
  <conditionalFormatting sqref="AD18">
    <cfRule type="cellIs" priority="4186" stopIfTrue="1" operator="between">
      <formula>1</formula>
      <formula>24</formula>
    </cfRule>
  </conditionalFormatting>
  <conditionalFormatting sqref="AD18">
    <cfRule type="cellIs" priority="4185" stopIfTrue="1" operator="between">
      <formula>1</formula>
      <formula>24</formula>
    </cfRule>
  </conditionalFormatting>
  <conditionalFormatting sqref="AD18">
    <cfRule type="cellIs" priority="4184" stopIfTrue="1" operator="between">
      <formula>1</formula>
      <formula>24</formula>
    </cfRule>
  </conditionalFormatting>
  <conditionalFormatting sqref="AD18">
    <cfRule type="cellIs" priority="4183" stopIfTrue="1" operator="between">
      <formula>1</formula>
      <formula>24</formula>
    </cfRule>
  </conditionalFormatting>
  <conditionalFormatting sqref="AD18">
    <cfRule type="cellIs" priority="4182" stopIfTrue="1" operator="between">
      <formula>1</formula>
      <formula>24</formula>
    </cfRule>
  </conditionalFormatting>
  <conditionalFormatting sqref="AD18">
    <cfRule type="cellIs" priority="4181" stopIfTrue="1" operator="between">
      <formula>1</formula>
      <formula>24</formula>
    </cfRule>
  </conditionalFormatting>
  <conditionalFormatting sqref="AD18">
    <cfRule type="cellIs" priority="4180" stopIfTrue="1" operator="between">
      <formula>1</formula>
      <formula>24</formula>
    </cfRule>
  </conditionalFormatting>
  <conditionalFormatting sqref="AD18">
    <cfRule type="cellIs" priority="4179" stopIfTrue="1" operator="between">
      <formula>1</formula>
      <formula>24</formula>
    </cfRule>
  </conditionalFormatting>
  <conditionalFormatting sqref="AD18">
    <cfRule type="cellIs" priority="4178" stopIfTrue="1" operator="between">
      <formula>1</formula>
      <formula>24</formula>
    </cfRule>
  </conditionalFormatting>
  <conditionalFormatting sqref="AD18">
    <cfRule type="cellIs" priority="4177" stopIfTrue="1" operator="between">
      <formula>1</formula>
      <formula>24</formula>
    </cfRule>
  </conditionalFormatting>
  <conditionalFormatting sqref="AD18">
    <cfRule type="cellIs" priority="4176" stopIfTrue="1" operator="between">
      <formula>1</formula>
      <formula>24</formula>
    </cfRule>
  </conditionalFormatting>
  <conditionalFormatting sqref="AD18">
    <cfRule type="cellIs" priority="4175" stopIfTrue="1" operator="between">
      <formula>1</formula>
      <formula>24</formula>
    </cfRule>
  </conditionalFormatting>
  <conditionalFormatting sqref="AD18">
    <cfRule type="cellIs" priority="4174" stopIfTrue="1" operator="between">
      <formula>1</formula>
      <formula>24</formula>
    </cfRule>
  </conditionalFormatting>
  <conditionalFormatting sqref="AD18">
    <cfRule type="cellIs" priority="4173" stopIfTrue="1" operator="between">
      <formula>1</formula>
      <formula>24</formula>
    </cfRule>
  </conditionalFormatting>
  <conditionalFormatting sqref="AD18">
    <cfRule type="cellIs" priority="4172" stopIfTrue="1" operator="between">
      <formula>1</formula>
      <formula>24</formula>
    </cfRule>
  </conditionalFormatting>
  <conditionalFormatting sqref="AD18">
    <cfRule type="cellIs" priority="4171" stopIfTrue="1" operator="between">
      <formula>1</formula>
      <formula>24</formula>
    </cfRule>
  </conditionalFormatting>
  <conditionalFormatting sqref="AD18">
    <cfRule type="cellIs" priority="4170" stopIfTrue="1" operator="between">
      <formula>1</formula>
      <formula>24</formula>
    </cfRule>
  </conditionalFormatting>
  <conditionalFormatting sqref="AD18">
    <cfRule type="cellIs" priority="4169" stopIfTrue="1" operator="between">
      <formula>1</formula>
      <formula>24</formula>
    </cfRule>
  </conditionalFormatting>
  <conditionalFormatting sqref="AD18">
    <cfRule type="cellIs" priority="4168" stopIfTrue="1" operator="between">
      <formula>1</formula>
      <formula>24</formula>
    </cfRule>
  </conditionalFormatting>
  <conditionalFormatting sqref="AD18">
    <cfRule type="cellIs" priority="4167" stopIfTrue="1" operator="between">
      <formula>1</formula>
      <formula>24</formula>
    </cfRule>
  </conditionalFormatting>
  <conditionalFormatting sqref="AD18">
    <cfRule type="cellIs" priority="4166" stopIfTrue="1" operator="between">
      <formula>1</formula>
      <formula>24</formula>
    </cfRule>
  </conditionalFormatting>
  <conditionalFormatting sqref="AD19">
    <cfRule type="cellIs" priority="4165" stopIfTrue="1" operator="between">
      <formula>1</formula>
      <formula>24</formula>
    </cfRule>
  </conditionalFormatting>
  <conditionalFormatting sqref="AD19">
    <cfRule type="cellIs" priority="4164" stopIfTrue="1" operator="between">
      <formula>1</formula>
      <formula>24</formula>
    </cfRule>
  </conditionalFormatting>
  <conditionalFormatting sqref="AD19">
    <cfRule type="cellIs" priority="4163" stopIfTrue="1" operator="between">
      <formula>1</formula>
      <formula>24</formula>
    </cfRule>
  </conditionalFormatting>
  <conditionalFormatting sqref="AD19">
    <cfRule type="cellIs" priority="4162" stopIfTrue="1" operator="between">
      <formula>1</formula>
      <formula>24</formula>
    </cfRule>
  </conditionalFormatting>
  <conditionalFormatting sqref="AD19">
    <cfRule type="cellIs" priority="4161" stopIfTrue="1" operator="between">
      <formula>1</formula>
      <formula>24</formula>
    </cfRule>
  </conditionalFormatting>
  <conditionalFormatting sqref="AD19">
    <cfRule type="cellIs" priority="4160" stopIfTrue="1" operator="between">
      <formula>1</formula>
      <formula>24</formula>
    </cfRule>
  </conditionalFormatting>
  <conditionalFormatting sqref="AD19">
    <cfRule type="cellIs" priority="4159" stopIfTrue="1" operator="between">
      <formula>1</formula>
      <formula>24</formula>
    </cfRule>
  </conditionalFormatting>
  <conditionalFormatting sqref="AD19">
    <cfRule type="cellIs" priority="4158" stopIfTrue="1" operator="between">
      <formula>1</formula>
      <formula>24</formula>
    </cfRule>
  </conditionalFormatting>
  <conditionalFormatting sqref="AD19">
    <cfRule type="cellIs" priority="4157" stopIfTrue="1" operator="between">
      <formula>1</formula>
      <formula>24</formula>
    </cfRule>
  </conditionalFormatting>
  <conditionalFormatting sqref="AD19">
    <cfRule type="cellIs" priority="4156" stopIfTrue="1" operator="between">
      <formula>1</formula>
      <formula>24</formula>
    </cfRule>
  </conditionalFormatting>
  <conditionalFormatting sqref="AD19">
    <cfRule type="cellIs" priority="4155" stopIfTrue="1" operator="between">
      <formula>1</formula>
      <formula>24</formula>
    </cfRule>
  </conditionalFormatting>
  <conditionalFormatting sqref="AD19">
    <cfRule type="cellIs" priority="4154" stopIfTrue="1" operator="between">
      <formula>1</formula>
      <formula>24</formula>
    </cfRule>
  </conditionalFormatting>
  <conditionalFormatting sqref="AD19">
    <cfRule type="cellIs" priority="4153" stopIfTrue="1" operator="between">
      <formula>1</formula>
      <formula>24</formula>
    </cfRule>
  </conditionalFormatting>
  <conditionalFormatting sqref="AD19">
    <cfRule type="cellIs" priority="4152" stopIfTrue="1" operator="between">
      <formula>1</formula>
      <formula>24</formula>
    </cfRule>
  </conditionalFormatting>
  <conditionalFormatting sqref="AD19">
    <cfRule type="cellIs" priority="4151" stopIfTrue="1" operator="between">
      <formula>1</formula>
      <formula>24</formula>
    </cfRule>
  </conditionalFormatting>
  <conditionalFormatting sqref="AD19">
    <cfRule type="cellIs" priority="4150" stopIfTrue="1" operator="between">
      <formula>1</formula>
      <formula>24</formula>
    </cfRule>
  </conditionalFormatting>
  <conditionalFormatting sqref="AD19">
    <cfRule type="cellIs" priority="4149" stopIfTrue="1" operator="between">
      <formula>1</formula>
      <formula>24</formula>
    </cfRule>
  </conditionalFormatting>
  <conditionalFormatting sqref="AD19">
    <cfRule type="cellIs" priority="4148" stopIfTrue="1" operator="between">
      <formula>1</formula>
      <formula>24</formula>
    </cfRule>
  </conditionalFormatting>
  <conditionalFormatting sqref="AD19">
    <cfRule type="cellIs" priority="4147" stopIfTrue="1" operator="between">
      <formula>1</formula>
      <formula>24</formula>
    </cfRule>
  </conditionalFormatting>
  <conditionalFormatting sqref="AD19">
    <cfRule type="cellIs" priority="4146" stopIfTrue="1" operator="between">
      <formula>1</formula>
      <formula>24</formula>
    </cfRule>
  </conditionalFormatting>
  <conditionalFormatting sqref="AD19">
    <cfRule type="cellIs" priority="4145" stopIfTrue="1" operator="between">
      <formula>1</formula>
      <formula>24</formula>
    </cfRule>
  </conditionalFormatting>
  <conditionalFormatting sqref="AD19">
    <cfRule type="cellIs" priority="4144" stopIfTrue="1" operator="between">
      <formula>1</formula>
      <formula>24</formula>
    </cfRule>
  </conditionalFormatting>
  <conditionalFormatting sqref="AD19">
    <cfRule type="cellIs" priority="4143" stopIfTrue="1" operator="between">
      <formula>1</formula>
      <formula>24</formula>
    </cfRule>
  </conditionalFormatting>
  <conditionalFormatting sqref="AD19">
    <cfRule type="cellIs" priority="4142" stopIfTrue="1" operator="between">
      <formula>1</formula>
      <formula>24</formula>
    </cfRule>
  </conditionalFormatting>
  <conditionalFormatting sqref="AD19">
    <cfRule type="cellIs" priority="4141" stopIfTrue="1" operator="between">
      <formula>1</formula>
      <formula>24</formula>
    </cfRule>
  </conditionalFormatting>
  <conditionalFormatting sqref="AD19">
    <cfRule type="cellIs" priority="4140" stopIfTrue="1" operator="between">
      <formula>1</formula>
      <formula>24</formula>
    </cfRule>
  </conditionalFormatting>
  <conditionalFormatting sqref="AD19">
    <cfRule type="cellIs" priority="4139" stopIfTrue="1" operator="between">
      <formula>1</formula>
      <formula>24</formula>
    </cfRule>
  </conditionalFormatting>
  <conditionalFormatting sqref="AD19">
    <cfRule type="cellIs" priority="4138" stopIfTrue="1" operator="between">
      <formula>1</formula>
      <formula>24</formula>
    </cfRule>
  </conditionalFormatting>
  <conditionalFormatting sqref="AD19">
    <cfRule type="cellIs" priority="4137" stopIfTrue="1" operator="between">
      <formula>1</formula>
      <formula>24</formula>
    </cfRule>
  </conditionalFormatting>
  <conditionalFormatting sqref="AD20">
    <cfRule type="cellIs" priority="4136" stopIfTrue="1" operator="between">
      <formula>1</formula>
      <formula>24</formula>
    </cfRule>
  </conditionalFormatting>
  <conditionalFormatting sqref="AD20">
    <cfRule type="cellIs" priority="4135" stopIfTrue="1" operator="between">
      <formula>1</formula>
      <formula>24</formula>
    </cfRule>
  </conditionalFormatting>
  <conditionalFormatting sqref="AD20">
    <cfRule type="cellIs" priority="4134" stopIfTrue="1" operator="between">
      <formula>1</formula>
      <formula>24</formula>
    </cfRule>
  </conditionalFormatting>
  <conditionalFormatting sqref="AD20">
    <cfRule type="cellIs" priority="4133" stopIfTrue="1" operator="between">
      <formula>1</formula>
      <formula>24</formula>
    </cfRule>
  </conditionalFormatting>
  <conditionalFormatting sqref="AD20">
    <cfRule type="cellIs" priority="4132" stopIfTrue="1" operator="between">
      <formula>1</formula>
      <formula>24</formula>
    </cfRule>
  </conditionalFormatting>
  <conditionalFormatting sqref="AD20">
    <cfRule type="cellIs" priority="4131" stopIfTrue="1" operator="between">
      <formula>1</formula>
      <formula>24</formula>
    </cfRule>
  </conditionalFormatting>
  <conditionalFormatting sqref="AD20">
    <cfRule type="cellIs" priority="4130" stopIfTrue="1" operator="between">
      <formula>1</formula>
      <formula>24</formula>
    </cfRule>
  </conditionalFormatting>
  <conditionalFormatting sqref="AD20">
    <cfRule type="cellIs" priority="4129" stopIfTrue="1" operator="between">
      <formula>1</formula>
      <formula>24</formula>
    </cfRule>
  </conditionalFormatting>
  <conditionalFormatting sqref="AD20">
    <cfRule type="cellIs" priority="4128" stopIfTrue="1" operator="between">
      <formula>1</formula>
      <formula>24</formula>
    </cfRule>
  </conditionalFormatting>
  <conditionalFormatting sqref="AD20">
    <cfRule type="cellIs" priority="4127" stopIfTrue="1" operator="between">
      <formula>1</formula>
      <formula>24</formula>
    </cfRule>
  </conditionalFormatting>
  <conditionalFormatting sqref="AD20">
    <cfRule type="cellIs" priority="4126" stopIfTrue="1" operator="between">
      <formula>1</formula>
      <formula>24</formula>
    </cfRule>
  </conditionalFormatting>
  <conditionalFormatting sqref="AD20">
    <cfRule type="cellIs" priority="4125" stopIfTrue="1" operator="between">
      <formula>1</formula>
      <formula>24</formula>
    </cfRule>
  </conditionalFormatting>
  <conditionalFormatting sqref="AD20">
    <cfRule type="cellIs" priority="4124" stopIfTrue="1" operator="between">
      <formula>1</formula>
      <formula>24</formula>
    </cfRule>
  </conditionalFormatting>
  <conditionalFormatting sqref="AD20">
    <cfRule type="cellIs" priority="4123" stopIfTrue="1" operator="between">
      <formula>1</formula>
      <formula>24</formula>
    </cfRule>
  </conditionalFormatting>
  <conditionalFormatting sqref="AD20">
    <cfRule type="cellIs" priority="4122" stopIfTrue="1" operator="between">
      <formula>1</formula>
      <formula>24</formula>
    </cfRule>
  </conditionalFormatting>
  <conditionalFormatting sqref="AD20">
    <cfRule type="cellIs" priority="4121" stopIfTrue="1" operator="between">
      <formula>1</formula>
      <formula>24</formula>
    </cfRule>
  </conditionalFormatting>
  <conditionalFormatting sqref="AD20">
    <cfRule type="cellIs" priority="4120" stopIfTrue="1" operator="between">
      <formula>1</formula>
      <formula>24</formula>
    </cfRule>
  </conditionalFormatting>
  <conditionalFormatting sqref="AD20">
    <cfRule type="cellIs" priority="4119" stopIfTrue="1" operator="between">
      <formula>1</formula>
      <formula>24</formula>
    </cfRule>
  </conditionalFormatting>
  <conditionalFormatting sqref="AD20">
    <cfRule type="cellIs" priority="4118" stopIfTrue="1" operator="between">
      <formula>1</formula>
      <formula>24</formula>
    </cfRule>
  </conditionalFormatting>
  <conditionalFormatting sqref="AD20">
    <cfRule type="cellIs" priority="4117" stopIfTrue="1" operator="between">
      <formula>1</formula>
      <formula>24</formula>
    </cfRule>
  </conditionalFormatting>
  <conditionalFormatting sqref="AD20">
    <cfRule type="cellIs" priority="4116" stopIfTrue="1" operator="between">
      <formula>1</formula>
      <formula>24</formula>
    </cfRule>
  </conditionalFormatting>
  <conditionalFormatting sqref="AD20">
    <cfRule type="cellIs" priority="4115" stopIfTrue="1" operator="between">
      <formula>1</formula>
      <formula>24</formula>
    </cfRule>
  </conditionalFormatting>
  <conditionalFormatting sqref="AD20">
    <cfRule type="cellIs" priority="4114" stopIfTrue="1" operator="between">
      <formula>1</formula>
      <formula>24</formula>
    </cfRule>
  </conditionalFormatting>
  <conditionalFormatting sqref="AD20">
    <cfRule type="cellIs" priority="4113" stopIfTrue="1" operator="between">
      <formula>1</formula>
      <formula>24</formula>
    </cfRule>
  </conditionalFormatting>
  <conditionalFormatting sqref="AD20">
    <cfRule type="cellIs" priority="4112" stopIfTrue="1" operator="between">
      <formula>1</formula>
      <formula>24</formula>
    </cfRule>
  </conditionalFormatting>
  <conditionalFormatting sqref="AD20">
    <cfRule type="cellIs" priority="4111" stopIfTrue="1" operator="between">
      <formula>1</formula>
      <formula>24</formula>
    </cfRule>
  </conditionalFormatting>
  <conditionalFormatting sqref="AD20">
    <cfRule type="cellIs" priority="4110" stopIfTrue="1" operator="between">
      <formula>1</formula>
      <formula>24</formula>
    </cfRule>
  </conditionalFormatting>
  <conditionalFormatting sqref="AD20">
    <cfRule type="cellIs" priority="4109" stopIfTrue="1" operator="between">
      <formula>1</formula>
      <formula>24</formula>
    </cfRule>
  </conditionalFormatting>
  <conditionalFormatting sqref="AD20">
    <cfRule type="cellIs" priority="4108" stopIfTrue="1" operator="between">
      <formula>1</formula>
      <formula>24</formula>
    </cfRule>
  </conditionalFormatting>
  <conditionalFormatting sqref="AD25">
    <cfRule type="cellIs" priority="4107" stopIfTrue="1" operator="between">
      <formula>1</formula>
      <formula>24</formula>
    </cfRule>
  </conditionalFormatting>
  <conditionalFormatting sqref="AD26">
    <cfRule type="cellIs" priority="4106" stopIfTrue="1" operator="between">
      <formula>1</formula>
      <formula>24</formula>
    </cfRule>
  </conditionalFormatting>
  <conditionalFormatting sqref="AD26">
    <cfRule type="cellIs" priority="4105" stopIfTrue="1" operator="between">
      <formula>1</formula>
      <formula>24</formula>
    </cfRule>
  </conditionalFormatting>
  <conditionalFormatting sqref="AD26">
    <cfRule type="cellIs" priority="4104" stopIfTrue="1" operator="between">
      <formula>1</formula>
      <formula>24</formula>
    </cfRule>
  </conditionalFormatting>
  <conditionalFormatting sqref="AD26">
    <cfRule type="cellIs" priority="4103" stopIfTrue="1" operator="between">
      <formula>1</formula>
      <formula>24</formula>
    </cfRule>
  </conditionalFormatting>
  <conditionalFormatting sqref="AD26">
    <cfRule type="cellIs" priority="4102" stopIfTrue="1" operator="between">
      <formula>1</formula>
      <formula>24</formula>
    </cfRule>
  </conditionalFormatting>
  <conditionalFormatting sqref="AD26">
    <cfRule type="cellIs" priority="4101" stopIfTrue="1" operator="between">
      <formula>1</formula>
      <formula>24</formula>
    </cfRule>
  </conditionalFormatting>
  <conditionalFormatting sqref="AD26">
    <cfRule type="cellIs" priority="4100" stopIfTrue="1" operator="between">
      <formula>1</formula>
      <formula>24</formula>
    </cfRule>
  </conditionalFormatting>
  <conditionalFormatting sqref="AD26">
    <cfRule type="cellIs" priority="4099" stopIfTrue="1" operator="between">
      <formula>1</formula>
      <formula>24</formula>
    </cfRule>
  </conditionalFormatting>
  <conditionalFormatting sqref="AD26">
    <cfRule type="cellIs" priority="4098" stopIfTrue="1" operator="between">
      <formula>1</formula>
      <formula>24</formula>
    </cfRule>
  </conditionalFormatting>
  <conditionalFormatting sqref="AD26">
    <cfRule type="cellIs" priority="4097" stopIfTrue="1" operator="between">
      <formula>1</formula>
      <formula>24</formula>
    </cfRule>
  </conditionalFormatting>
  <conditionalFormatting sqref="AD26">
    <cfRule type="cellIs" priority="4096" stopIfTrue="1" operator="between">
      <formula>1</formula>
      <formula>24</formula>
    </cfRule>
  </conditionalFormatting>
  <conditionalFormatting sqref="AD26">
    <cfRule type="cellIs" priority="4095" stopIfTrue="1" operator="between">
      <formula>1</formula>
      <formula>24</formula>
    </cfRule>
  </conditionalFormatting>
  <conditionalFormatting sqref="AD26">
    <cfRule type="cellIs" priority="4094" stopIfTrue="1" operator="between">
      <formula>1</formula>
      <formula>24</formula>
    </cfRule>
  </conditionalFormatting>
  <conditionalFormatting sqref="AD26">
    <cfRule type="cellIs" priority="4093" stopIfTrue="1" operator="between">
      <formula>1</formula>
      <formula>24</formula>
    </cfRule>
  </conditionalFormatting>
  <conditionalFormatting sqref="AD26">
    <cfRule type="cellIs" priority="4092" stopIfTrue="1" operator="between">
      <formula>1</formula>
      <formula>24</formula>
    </cfRule>
  </conditionalFormatting>
  <conditionalFormatting sqref="AD26">
    <cfRule type="cellIs" priority="4091" stopIfTrue="1" operator="between">
      <formula>1</formula>
      <formula>24</formula>
    </cfRule>
  </conditionalFormatting>
  <conditionalFormatting sqref="AD26">
    <cfRule type="cellIs" priority="4090" stopIfTrue="1" operator="between">
      <formula>1</formula>
      <formula>24</formula>
    </cfRule>
  </conditionalFormatting>
  <conditionalFormatting sqref="AD26">
    <cfRule type="cellIs" priority="4089" stopIfTrue="1" operator="between">
      <formula>1</formula>
      <formula>24</formula>
    </cfRule>
  </conditionalFormatting>
  <conditionalFormatting sqref="AD26">
    <cfRule type="cellIs" priority="4088" stopIfTrue="1" operator="between">
      <formula>1</formula>
      <formula>24</formula>
    </cfRule>
  </conditionalFormatting>
  <conditionalFormatting sqref="AD26">
    <cfRule type="cellIs" priority="4087" stopIfTrue="1" operator="between">
      <formula>1</formula>
      <formula>24</formula>
    </cfRule>
  </conditionalFormatting>
  <conditionalFormatting sqref="AD26">
    <cfRule type="cellIs" priority="4086" stopIfTrue="1" operator="between">
      <formula>1</formula>
      <formula>24</formula>
    </cfRule>
  </conditionalFormatting>
  <conditionalFormatting sqref="AD26">
    <cfRule type="cellIs" priority="4085" stopIfTrue="1" operator="between">
      <formula>1</formula>
      <formula>24</formula>
    </cfRule>
  </conditionalFormatting>
  <conditionalFormatting sqref="AD26">
    <cfRule type="cellIs" priority="4084" stopIfTrue="1" operator="between">
      <formula>1</formula>
      <formula>24</formula>
    </cfRule>
  </conditionalFormatting>
  <conditionalFormatting sqref="AD26">
    <cfRule type="cellIs" priority="4083" stopIfTrue="1" operator="between">
      <formula>1</formula>
      <formula>24</formula>
    </cfRule>
  </conditionalFormatting>
  <conditionalFormatting sqref="AD26">
    <cfRule type="cellIs" priority="4082" stopIfTrue="1" operator="between">
      <formula>1</formula>
      <formula>24</formula>
    </cfRule>
  </conditionalFormatting>
  <conditionalFormatting sqref="AD26">
    <cfRule type="cellIs" priority="4081" stopIfTrue="1" operator="between">
      <formula>1</formula>
      <formula>24</formula>
    </cfRule>
  </conditionalFormatting>
  <conditionalFormatting sqref="AD26">
    <cfRule type="cellIs" priority="4080" stopIfTrue="1" operator="between">
      <formula>1</formula>
      <formula>24</formula>
    </cfRule>
  </conditionalFormatting>
  <conditionalFormatting sqref="AD26">
    <cfRule type="cellIs" priority="4079" stopIfTrue="1" operator="between">
      <formula>1</formula>
      <formula>24</formula>
    </cfRule>
  </conditionalFormatting>
  <conditionalFormatting sqref="AD26">
    <cfRule type="cellIs" priority="4078" stopIfTrue="1" operator="between">
      <formula>1</formula>
      <formula>24</formula>
    </cfRule>
  </conditionalFormatting>
  <conditionalFormatting sqref="AD26">
    <cfRule type="cellIs" priority="4077" stopIfTrue="1" operator="between">
      <formula>1</formula>
      <formula>24</formula>
    </cfRule>
  </conditionalFormatting>
  <conditionalFormatting sqref="AD26">
    <cfRule type="cellIs" priority="4076" stopIfTrue="1" operator="between">
      <formula>1</formula>
      <formula>24</formula>
    </cfRule>
  </conditionalFormatting>
  <conditionalFormatting sqref="AD26">
    <cfRule type="cellIs" priority="4075" stopIfTrue="1" operator="between">
      <formula>1</formula>
      <formula>24</formula>
    </cfRule>
  </conditionalFormatting>
  <conditionalFormatting sqref="AD26">
    <cfRule type="cellIs" priority="4074" stopIfTrue="1" operator="between">
      <formula>1</formula>
      <formula>24</formula>
    </cfRule>
  </conditionalFormatting>
  <conditionalFormatting sqref="AD26">
    <cfRule type="cellIs" priority="4073" stopIfTrue="1" operator="between">
      <formula>1</formula>
      <formula>24</formula>
    </cfRule>
  </conditionalFormatting>
  <conditionalFormatting sqref="AD26">
    <cfRule type="cellIs" priority="4072" stopIfTrue="1" operator="between">
      <formula>1</formula>
      <formula>24</formula>
    </cfRule>
  </conditionalFormatting>
  <conditionalFormatting sqref="AD26">
    <cfRule type="cellIs" priority="4071" stopIfTrue="1" operator="between">
      <formula>1</formula>
      <formula>24</formula>
    </cfRule>
  </conditionalFormatting>
  <conditionalFormatting sqref="AD26">
    <cfRule type="cellIs" priority="4070" stopIfTrue="1" operator="between">
      <formula>1</formula>
      <formula>24</formula>
    </cfRule>
  </conditionalFormatting>
  <conditionalFormatting sqref="AD26">
    <cfRule type="cellIs" priority="4069" stopIfTrue="1" operator="between">
      <formula>1</formula>
      <formula>24</formula>
    </cfRule>
  </conditionalFormatting>
  <conditionalFormatting sqref="AD26">
    <cfRule type="cellIs" priority="4068" stopIfTrue="1" operator="between">
      <formula>1</formula>
      <formula>24</formula>
    </cfRule>
  </conditionalFormatting>
  <conditionalFormatting sqref="AD26">
    <cfRule type="cellIs" priority="4067" stopIfTrue="1" operator="between">
      <formula>1</formula>
      <formula>24</formula>
    </cfRule>
  </conditionalFormatting>
  <conditionalFormatting sqref="AD26">
    <cfRule type="cellIs" priority="4066" stopIfTrue="1" operator="between">
      <formula>1</formula>
      <formula>24</formula>
    </cfRule>
  </conditionalFormatting>
  <conditionalFormatting sqref="AD26">
    <cfRule type="cellIs" priority="4065" stopIfTrue="1" operator="between">
      <formula>1</formula>
      <formula>24</formula>
    </cfRule>
  </conditionalFormatting>
  <conditionalFormatting sqref="AD26">
    <cfRule type="cellIs" priority="4064" stopIfTrue="1" operator="between">
      <formula>1</formula>
      <formula>24</formula>
    </cfRule>
  </conditionalFormatting>
  <conditionalFormatting sqref="AD26">
    <cfRule type="cellIs" priority="4063" stopIfTrue="1" operator="between">
      <formula>1</formula>
      <formula>24</formula>
    </cfRule>
  </conditionalFormatting>
  <conditionalFormatting sqref="AD26">
    <cfRule type="cellIs" priority="4062" stopIfTrue="1" operator="between">
      <formula>1</formula>
      <formula>24</formula>
    </cfRule>
  </conditionalFormatting>
  <conditionalFormatting sqref="AD26">
    <cfRule type="cellIs" priority="4061" stopIfTrue="1" operator="between">
      <formula>1</formula>
      <formula>24</formula>
    </cfRule>
  </conditionalFormatting>
  <conditionalFormatting sqref="AD26">
    <cfRule type="cellIs" priority="4060" stopIfTrue="1" operator="between">
      <formula>1</formula>
      <formula>24</formula>
    </cfRule>
  </conditionalFormatting>
  <conditionalFormatting sqref="AD26">
    <cfRule type="cellIs" priority="4059" stopIfTrue="1" operator="between">
      <formula>1</formula>
      <formula>24</formula>
    </cfRule>
  </conditionalFormatting>
  <conditionalFormatting sqref="AD26">
    <cfRule type="cellIs" priority="4058" stopIfTrue="1" operator="between">
      <formula>1</formula>
      <formula>24</formula>
    </cfRule>
  </conditionalFormatting>
  <conditionalFormatting sqref="AD26">
    <cfRule type="cellIs" priority="4057" stopIfTrue="1" operator="between">
      <formula>1</formula>
      <formula>24</formula>
    </cfRule>
  </conditionalFormatting>
  <conditionalFormatting sqref="AD26">
    <cfRule type="cellIs" priority="4056" stopIfTrue="1" operator="between">
      <formula>1</formula>
      <formula>24</formula>
    </cfRule>
  </conditionalFormatting>
  <conditionalFormatting sqref="AD26">
    <cfRule type="cellIs" priority="4055" stopIfTrue="1" operator="between">
      <formula>1</formula>
      <formula>24</formula>
    </cfRule>
  </conditionalFormatting>
  <conditionalFormatting sqref="AD26">
    <cfRule type="cellIs" priority="4054" stopIfTrue="1" operator="between">
      <formula>1</formula>
      <formula>24</formula>
    </cfRule>
  </conditionalFormatting>
  <conditionalFormatting sqref="AD26">
    <cfRule type="cellIs" priority="4053" stopIfTrue="1" operator="between">
      <formula>1</formula>
      <formula>24</formula>
    </cfRule>
  </conditionalFormatting>
  <conditionalFormatting sqref="AD26">
    <cfRule type="cellIs" priority="4052" stopIfTrue="1" operator="between">
      <formula>1</formula>
      <formula>24</formula>
    </cfRule>
  </conditionalFormatting>
  <conditionalFormatting sqref="AD26">
    <cfRule type="cellIs" priority="4051" stopIfTrue="1" operator="between">
      <formula>1</formula>
      <formula>24</formula>
    </cfRule>
  </conditionalFormatting>
  <conditionalFormatting sqref="AD26">
    <cfRule type="cellIs" priority="4050" stopIfTrue="1" operator="between">
      <formula>1</formula>
      <formula>24</formula>
    </cfRule>
  </conditionalFormatting>
  <conditionalFormatting sqref="AD26">
    <cfRule type="cellIs" priority="4049" stopIfTrue="1" operator="between">
      <formula>1</formula>
      <formula>24</formula>
    </cfRule>
  </conditionalFormatting>
  <conditionalFormatting sqref="AD26">
    <cfRule type="cellIs" priority="4048" stopIfTrue="1" operator="between">
      <formula>1</formula>
      <formula>24</formula>
    </cfRule>
  </conditionalFormatting>
  <conditionalFormatting sqref="AD26">
    <cfRule type="cellIs" priority="4047" stopIfTrue="1" operator="between">
      <formula>1</formula>
      <formula>24</formula>
    </cfRule>
  </conditionalFormatting>
  <conditionalFormatting sqref="AD26">
    <cfRule type="cellIs" priority="4046" stopIfTrue="1" operator="between">
      <formula>1</formula>
      <formula>24</formula>
    </cfRule>
  </conditionalFormatting>
  <conditionalFormatting sqref="AD26">
    <cfRule type="cellIs" priority="4045" stopIfTrue="1" operator="between">
      <formula>1</formula>
      <formula>24</formula>
    </cfRule>
  </conditionalFormatting>
  <conditionalFormatting sqref="AD26">
    <cfRule type="cellIs" priority="4044" stopIfTrue="1" operator="between">
      <formula>1</formula>
      <formula>24</formula>
    </cfRule>
  </conditionalFormatting>
  <conditionalFormatting sqref="AD26">
    <cfRule type="cellIs" priority="4043" stopIfTrue="1" operator="between">
      <formula>1</formula>
      <formula>24</formula>
    </cfRule>
  </conditionalFormatting>
  <conditionalFormatting sqref="AD26">
    <cfRule type="cellIs" priority="4042" stopIfTrue="1" operator="between">
      <formula>1</formula>
      <formula>24</formula>
    </cfRule>
  </conditionalFormatting>
  <conditionalFormatting sqref="AD26">
    <cfRule type="cellIs" priority="4041" stopIfTrue="1" operator="between">
      <formula>1</formula>
      <formula>24</formula>
    </cfRule>
  </conditionalFormatting>
  <conditionalFormatting sqref="AD26">
    <cfRule type="cellIs" priority="4040" stopIfTrue="1" operator="between">
      <formula>1</formula>
      <formula>24</formula>
    </cfRule>
  </conditionalFormatting>
  <conditionalFormatting sqref="AD27">
    <cfRule type="cellIs" priority="4039" stopIfTrue="1" operator="between">
      <formula>1</formula>
      <formula>24</formula>
    </cfRule>
  </conditionalFormatting>
  <conditionalFormatting sqref="AD27">
    <cfRule type="cellIs" priority="4038" stopIfTrue="1" operator="between">
      <formula>1</formula>
      <formula>24</formula>
    </cfRule>
  </conditionalFormatting>
  <conditionalFormatting sqref="AD27">
    <cfRule type="cellIs" priority="4037" stopIfTrue="1" operator="between">
      <formula>1</formula>
      <formula>24</formula>
    </cfRule>
  </conditionalFormatting>
  <conditionalFormatting sqref="AD27">
    <cfRule type="cellIs" priority="4036" stopIfTrue="1" operator="between">
      <formula>1</formula>
      <formula>24</formula>
    </cfRule>
  </conditionalFormatting>
  <conditionalFormatting sqref="AD27">
    <cfRule type="cellIs" priority="4035" stopIfTrue="1" operator="between">
      <formula>1</formula>
      <formula>24</formula>
    </cfRule>
  </conditionalFormatting>
  <conditionalFormatting sqref="AD27">
    <cfRule type="cellIs" priority="4034" stopIfTrue="1" operator="between">
      <formula>1</formula>
      <formula>24</formula>
    </cfRule>
  </conditionalFormatting>
  <conditionalFormatting sqref="AD27">
    <cfRule type="cellIs" priority="4033" stopIfTrue="1" operator="between">
      <formula>1</formula>
      <formula>24</formula>
    </cfRule>
  </conditionalFormatting>
  <conditionalFormatting sqref="AD27">
    <cfRule type="cellIs" priority="4032" stopIfTrue="1" operator="between">
      <formula>1</formula>
      <formula>24</formula>
    </cfRule>
  </conditionalFormatting>
  <conditionalFormatting sqref="AD27">
    <cfRule type="cellIs" priority="4031" stopIfTrue="1" operator="between">
      <formula>1</formula>
      <formula>24</formula>
    </cfRule>
  </conditionalFormatting>
  <conditionalFormatting sqref="AD27">
    <cfRule type="cellIs" priority="4030" stopIfTrue="1" operator="between">
      <formula>1</formula>
      <formula>24</formula>
    </cfRule>
  </conditionalFormatting>
  <conditionalFormatting sqref="AD27">
    <cfRule type="cellIs" priority="4029" stopIfTrue="1" operator="between">
      <formula>1</formula>
      <formula>24</formula>
    </cfRule>
  </conditionalFormatting>
  <conditionalFormatting sqref="AD27">
    <cfRule type="cellIs" priority="4028" stopIfTrue="1" operator="between">
      <formula>1</formula>
      <formula>24</formula>
    </cfRule>
  </conditionalFormatting>
  <conditionalFormatting sqref="AD27">
    <cfRule type="cellIs" priority="4027" stopIfTrue="1" operator="between">
      <formula>1</formula>
      <formula>24</formula>
    </cfRule>
  </conditionalFormatting>
  <conditionalFormatting sqref="AD27">
    <cfRule type="cellIs" priority="4026" stopIfTrue="1" operator="between">
      <formula>1</formula>
      <formula>24</formula>
    </cfRule>
  </conditionalFormatting>
  <conditionalFormatting sqref="AD27">
    <cfRule type="cellIs" priority="4025" stopIfTrue="1" operator="between">
      <formula>1</formula>
      <formula>24</formula>
    </cfRule>
  </conditionalFormatting>
  <conditionalFormatting sqref="AD27">
    <cfRule type="cellIs" priority="4024" stopIfTrue="1" operator="between">
      <formula>1</formula>
      <formula>24</formula>
    </cfRule>
  </conditionalFormatting>
  <conditionalFormatting sqref="AD27">
    <cfRule type="cellIs" priority="4023" stopIfTrue="1" operator="between">
      <formula>1</formula>
      <formula>24</formula>
    </cfRule>
  </conditionalFormatting>
  <conditionalFormatting sqref="AD27">
    <cfRule type="cellIs" priority="4022" stopIfTrue="1" operator="between">
      <formula>1</formula>
      <formula>24</formula>
    </cfRule>
  </conditionalFormatting>
  <conditionalFormatting sqref="AD27">
    <cfRule type="cellIs" priority="4021" stopIfTrue="1" operator="between">
      <formula>1</formula>
      <formula>24</formula>
    </cfRule>
  </conditionalFormatting>
  <conditionalFormatting sqref="AD27">
    <cfRule type="cellIs" priority="4020" stopIfTrue="1" operator="between">
      <formula>1</formula>
      <formula>24</formula>
    </cfRule>
  </conditionalFormatting>
  <conditionalFormatting sqref="AD27">
    <cfRule type="cellIs" priority="4019" stopIfTrue="1" operator="between">
      <formula>1</formula>
      <formula>24</formula>
    </cfRule>
  </conditionalFormatting>
  <conditionalFormatting sqref="AD27">
    <cfRule type="cellIs" priority="4018" stopIfTrue="1" operator="between">
      <formula>1</formula>
      <formula>24</formula>
    </cfRule>
  </conditionalFormatting>
  <conditionalFormatting sqref="AD27">
    <cfRule type="cellIs" priority="4017" stopIfTrue="1" operator="between">
      <formula>1</formula>
      <formula>24</formula>
    </cfRule>
  </conditionalFormatting>
  <conditionalFormatting sqref="AD27">
    <cfRule type="cellIs" priority="4016" stopIfTrue="1" operator="between">
      <formula>1</formula>
      <formula>24</formula>
    </cfRule>
  </conditionalFormatting>
  <conditionalFormatting sqref="AD27">
    <cfRule type="cellIs" priority="4015" stopIfTrue="1" operator="between">
      <formula>1</formula>
      <formula>24</formula>
    </cfRule>
  </conditionalFormatting>
  <conditionalFormatting sqref="AD27">
    <cfRule type="cellIs" priority="4014" stopIfTrue="1" operator="between">
      <formula>1</formula>
      <formula>24</formula>
    </cfRule>
  </conditionalFormatting>
  <conditionalFormatting sqref="AD27">
    <cfRule type="cellIs" priority="4013" stopIfTrue="1" operator="between">
      <formula>1</formula>
      <formula>24</formula>
    </cfRule>
  </conditionalFormatting>
  <conditionalFormatting sqref="AD27">
    <cfRule type="cellIs" priority="4012" stopIfTrue="1" operator="between">
      <formula>1</formula>
      <formula>24</formula>
    </cfRule>
  </conditionalFormatting>
  <conditionalFormatting sqref="AD27">
    <cfRule type="cellIs" priority="4011" stopIfTrue="1" operator="between">
      <formula>1</formula>
      <formula>24</formula>
    </cfRule>
  </conditionalFormatting>
  <conditionalFormatting sqref="AD18">
    <cfRule type="cellIs" priority="4010" stopIfTrue="1" operator="between">
      <formula>1</formula>
      <formula>24</formula>
    </cfRule>
  </conditionalFormatting>
  <conditionalFormatting sqref="AD18">
    <cfRule type="cellIs" priority="4009" stopIfTrue="1" operator="between">
      <formula>1</formula>
      <formula>24</formula>
    </cfRule>
  </conditionalFormatting>
  <conditionalFormatting sqref="AD18">
    <cfRule type="cellIs" priority="4008" stopIfTrue="1" operator="between">
      <formula>1</formula>
      <formula>24</formula>
    </cfRule>
  </conditionalFormatting>
  <conditionalFormatting sqref="AD18">
    <cfRule type="cellIs" priority="4007" stopIfTrue="1" operator="between">
      <formula>1</formula>
      <formula>24</formula>
    </cfRule>
  </conditionalFormatting>
  <conditionalFormatting sqref="AD18">
    <cfRule type="cellIs" priority="4006" stopIfTrue="1" operator="between">
      <formula>1</formula>
      <formula>24</formula>
    </cfRule>
  </conditionalFormatting>
  <conditionalFormatting sqref="AD18">
    <cfRule type="cellIs" priority="4005" stopIfTrue="1" operator="between">
      <formula>1</formula>
      <formula>24</formula>
    </cfRule>
  </conditionalFormatting>
  <conditionalFormatting sqref="AD18">
    <cfRule type="cellIs" priority="4004" stopIfTrue="1" operator="between">
      <formula>1</formula>
      <formula>24</formula>
    </cfRule>
  </conditionalFormatting>
  <conditionalFormatting sqref="AD18">
    <cfRule type="cellIs" priority="4003" stopIfTrue="1" operator="between">
      <formula>1</formula>
      <formula>24</formula>
    </cfRule>
  </conditionalFormatting>
  <conditionalFormatting sqref="AD18">
    <cfRule type="cellIs" priority="4002" stopIfTrue="1" operator="between">
      <formula>1</formula>
      <formula>24</formula>
    </cfRule>
  </conditionalFormatting>
  <conditionalFormatting sqref="AD18">
    <cfRule type="cellIs" priority="4001" stopIfTrue="1" operator="between">
      <formula>1</formula>
      <formula>24</formula>
    </cfRule>
  </conditionalFormatting>
  <conditionalFormatting sqref="AD18">
    <cfRule type="cellIs" priority="4000" stopIfTrue="1" operator="between">
      <formula>1</formula>
      <formula>24</formula>
    </cfRule>
  </conditionalFormatting>
  <conditionalFormatting sqref="AD18">
    <cfRule type="cellIs" priority="3999" stopIfTrue="1" operator="between">
      <formula>1</formula>
      <formula>24</formula>
    </cfRule>
  </conditionalFormatting>
  <conditionalFormatting sqref="AD18">
    <cfRule type="cellIs" priority="3998" stopIfTrue="1" operator="between">
      <formula>1</formula>
      <formula>24</formula>
    </cfRule>
  </conditionalFormatting>
  <conditionalFormatting sqref="AD18">
    <cfRule type="cellIs" priority="3997" stopIfTrue="1" operator="between">
      <formula>1</formula>
      <formula>24</formula>
    </cfRule>
  </conditionalFormatting>
  <conditionalFormatting sqref="AD18">
    <cfRule type="cellIs" priority="3996" stopIfTrue="1" operator="between">
      <formula>1</formula>
      <formula>24</formula>
    </cfRule>
  </conditionalFormatting>
  <conditionalFormatting sqref="AD18">
    <cfRule type="cellIs" priority="3995" stopIfTrue="1" operator="between">
      <formula>1</formula>
      <formula>24</formula>
    </cfRule>
  </conditionalFormatting>
  <conditionalFormatting sqref="AD18">
    <cfRule type="cellIs" priority="3994" stopIfTrue="1" operator="between">
      <formula>1</formula>
      <formula>24</formula>
    </cfRule>
  </conditionalFormatting>
  <conditionalFormatting sqref="AD18">
    <cfRule type="cellIs" priority="3993" stopIfTrue="1" operator="between">
      <formula>1</formula>
      <formula>24</formula>
    </cfRule>
  </conditionalFormatting>
  <conditionalFormatting sqref="AD18">
    <cfRule type="cellIs" priority="3992" stopIfTrue="1" operator="between">
      <formula>1</formula>
      <formula>24</formula>
    </cfRule>
  </conditionalFormatting>
  <conditionalFormatting sqref="AD18">
    <cfRule type="cellIs" priority="3991" stopIfTrue="1" operator="between">
      <formula>1</formula>
      <formula>24</formula>
    </cfRule>
  </conditionalFormatting>
  <conditionalFormatting sqref="AD18">
    <cfRule type="cellIs" priority="3990" stopIfTrue="1" operator="between">
      <formula>1</formula>
      <formula>24</formula>
    </cfRule>
  </conditionalFormatting>
  <conditionalFormatting sqref="AD18">
    <cfRule type="cellIs" priority="3989" stopIfTrue="1" operator="between">
      <formula>1</formula>
      <formula>24</formula>
    </cfRule>
  </conditionalFormatting>
  <conditionalFormatting sqref="AD18">
    <cfRule type="cellIs" priority="3988" stopIfTrue="1" operator="between">
      <formula>1</formula>
      <formula>24</formula>
    </cfRule>
  </conditionalFormatting>
  <conditionalFormatting sqref="AD18">
    <cfRule type="cellIs" priority="3987" stopIfTrue="1" operator="between">
      <formula>1</formula>
      <formula>24</formula>
    </cfRule>
  </conditionalFormatting>
  <conditionalFormatting sqref="AD18">
    <cfRule type="cellIs" priority="3986" stopIfTrue="1" operator="between">
      <formula>1</formula>
      <formula>24</formula>
    </cfRule>
  </conditionalFormatting>
  <conditionalFormatting sqref="AD18">
    <cfRule type="cellIs" priority="3985" stopIfTrue="1" operator="between">
      <formula>1</formula>
      <formula>24</formula>
    </cfRule>
  </conditionalFormatting>
  <conditionalFormatting sqref="AD18">
    <cfRule type="cellIs" priority="3984" stopIfTrue="1" operator="between">
      <formula>1</formula>
      <formula>24</formula>
    </cfRule>
  </conditionalFormatting>
  <conditionalFormatting sqref="AD18">
    <cfRule type="cellIs" priority="3983" stopIfTrue="1" operator="between">
      <formula>1</formula>
      <formula>24</formula>
    </cfRule>
  </conditionalFormatting>
  <conditionalFormatting sqref="AD18">
    <cfRule type="cellIs" priority="3982" stopIfTrue="1" operator="between">
      <formula>1</formula>
      <formula>24</formula>
    </cfRule>
  </conditionalFormatting>
  <conditionalFormatting sqref="AD19">
    <cfRule type="cellIs" priority="3981" stopIfTrue="1" operator="between">
      <formula>1</formula>
      <formula>24</formula>
    </cfRule>
  </conditionalFormatting>
  <conditionalFormatting sqref="AD19">
    <cfRule type="cellIs" priority="3980" stopIfTrue="1" operator="between">
      <formula>1</formula>
      <formula>24</formula>
    </cfRule>
  </conditionalFormatting>
  <conditionalFormatting sqref="AD19">
    <cfRule type="cellIs" priority="3979" stopIfTrue="1" operator="between">
      <formula>1</formula>
      <formula>24</formula>
    </cfRule>
  </conditionalFormatting>
  <conditionalFormatting sqref="AD19">
    <cfRule type="cellIs" priority="3978" stopIfTrue="1" operator="between">
      <formula>1</formula>
      <formula>24</formula>
    </cfRule>
  </conditionalFormatting>
  <conditionalFormatting sqref="AD19">
    <cfRule type="cellIs" priority="3977" stopIfTrue="1" operator="between">
      <formula>1</formula>
      <formula>24</formula>
    </cfRule>
  </conditionalFormatting>
  <conditionalFormatting sqref="AD19">
    <cfRule type="cellIs" priority="3976" stopIfTrue="1" operator="between">
      <formula>1</formula>
      <formula>24</formula>
    </cfRule>
  </conditionalFormatting>
  <conditionalFormatting sqref="AD19">
    <cfRule type="cellIs" priority="3975" stopIfTrue="1" operator="between">
      <formula>1</formula>
      <formula>24</formula>
    </cfRule>
  </conditionalFormatting>
  <conditionalFormatting sqref="AD19">
    <cfRule type="cellIs" priority="3974" stopIfTrue="1" operator="between">
      <formula>1</formula>
      <formula>24</formula>
    </cfRule>
  </conditionalFormatting>
  <conditionalFormatting sqref="AD19">
    <cfRule type="cellIs" priority="3973" stopIfTrue="1" operator="between">
      <formula>1</formula>
      <formula>24</formula>
    </cfRule>
  </conditionalFormatting>
  <conditionalFormatting sqref="AD19">
    <cfRule type="cellIs" priority="3972" stopIfTrue="1" operator="between">
      <formula>1</formula>
      <formula>24</formula>
    </cfRule>
  </conditionalFormatting>
  <conditionalFormatting sqref="AD19">
    <cfRule type="cellIs" priority="3971" stopIfTrue="1" operator="between">
      <formula>1</formula>
      <formula>24</formula>
    </cfRule>
  </conditionalFormatting>
  <conditionalFormatting sqref="AD19">
    <cfRule type="cellIs" priority="3970" stopIfTrue="1" operator="between">
      <formula>1</formula>
      <formula>24</formula>
    </cfRule>
  </conditionalFormatting>
  <conditionalFormatting sqref="AD19">
    <cfRule type="cellIs" priority="3969" stopIfTrue="1" operator="between">
      <formula>1</formula>
      <formula>24</formula>
    </cfRule>
  </conditionalFormatting>
  <conditionalFormatting sqref="AD19">
    <cfRule type="cellIs" priority="3968" stopIfTrue="1" operator="between">
      <formula>1</formula>
      <formula>24</formula>
    </cfRule>
  </conditionalFormatting>
  <conditionalFormatting sqref="AD19">
    <cfRule type="cellIs" priority="3967" stopIfTrue="1" operator="between">
      <formula>1</formula>
      <formula>24</formula>
    </cfRule>
  </conditionalFormatting>
  <conditionalFormatting sqref="AD19">
    <cfRule type="cellIs" priority="3966" stopIfTrue="1" operator="between">
      <formula>1</formula>
      <formula>24</formula>
    </cfRule>
  </conditionalFormatting>
  <conditionalFormatting sqref="AD19">
    <cfRule type="cellIs" priority="3965" stopIfTrue="1" operator="between">
      <formula>1</formula>
      <formula>24</formula>
    </cfRule>
  </conditionalFormatting>
  <conditionalFormatting sqref="AD19">
    <cfRule type="cellIs" priority="3964" stopIfTrue="1" operator="between">
      <formula>1</formula>
      <formula>24</formula>
    </cfRule>
  </conditionalFormatting>
  <conditionalFormatting sqref="AD19">
    <cfRule type="cellIs" priority="3963" stopIfTrue="1" operator="between">
      <formula>1</formula>
      <formula>24</formula>
    </cfRule>
  </conditionalFormatting>
  <conditionalFormatting sqref="AD19">
    <cfRule type="cellIs" priority="3962" stopIfTrue="1" operator="between">
      <formula>1</formula>
      <formula>24</formula>
    </cfRule>
  </conditionalFormatting>
  <conditionalFormatting sqref="AD19">
    <cfRule type="cellIs" priority="3961" stopIfTrue="1" operator="between">
      <formula>1</formula>
      <formula>24</formula>
    </cfRule>
  </conditionalFormatting>
  <conditionalFormatting sqref="AD19">
    <cfRule type="cellIs" priority="3960" stopIfTrue="1" operator="between">
      <formula>1</formula>
      <formula>24</formula>
    </cfRule>
  </conditionalFormatting>
  <conditionalFormatting sqref="AD19">
    <cfRule type="cellIs" priority="3959" stopIfTrue="1" operator="between">
      <formula>1</formula>
      <formula>24</formula>
    </cfRule>
  </conditionalFormatting>
  <conditionalFormatting sqref="AD19">
    <cfRule type="cellIs" priority="3958" stopIfTrue="1" operator="between">
      <formula>1</formula>
      <formula>24</formula>
    </cfRule>
  </conditionalFormatting>
  <conditionalFormatting sqref="AD19">
    <cfRule type="cellIs" priority="3957" stopIfTrue="1" operator="between">
      <formula>1</formula>
      <formula>24</formula>
    </cfRule>
  </conditionalFormatting>
  <conditionalFormatting sqref="AD19">
    <cfRule type="cellIs" priority="3956" stopIfTrue="1" operator="between">
      <formula>1</formula>
      <formula>24</formula>
    </cfRule>
  </conditionalFormatting>
  <conditionalFormatting sqref="AD19">
    <cfRule type="cellIs" priority="3955" stopIfTrue="1" operator="between">
      <formula>1</formula>
      <formula>24</formula>
    </cfRule>
  </conditionalFormatting>
  <conditionalFormatting sqref="AD19">
    <cfRule type="cellIs" priority="3954" stopIfTrue="1" operator="between">
      <formula>1</formula>
      <formula>24</formula>
    </cfRule>
  </conditionalFormatting>
  <conditionalFormatting sqref="AD19">
    <cfRule type="cellIs" priority="3953" stopIfTrue="1" operator="between">
      <formula>1</formula>
      <formula>24</formula>
    </cfRule>
  </conditionalFormatting>
  <conditionalFormatting sqref="AD24">
    <cfRule type="cellIs" priority="3952" stopIfTrue="1" operator="between">
      <formula>1</formula>
      <formula>24</formula>
    </cfRule>
  </conditionalFormatting>
  <conditionalFormatting sqref="AD25">
    <cfRule type="cellIs" priority="3951" stopIfTrue="1" operator="between">
      <formula>1</formula>
      <formula>24</formula>
    </cfRule>
  </conditionalFormatting>
  <conditionalFormatting sqref="AD25">
    <cfRule type="cellIs" priority="3950" stopIfTrue="1" operator="between">
      <formula>1</formula>
      <formula>24</formula>
    </cfRule>
  </conditionalFormatting>
  <conditionalFormatting sqref="AD25">
    <cfRule type="cellIs" priority="3949" stopIfTrue="1" operator="between">
      <formula>1</formula>
      <formula>24</formula>
    </cfRule>
  </conditionalFormatting>
  <conditionalFormatting sqref="AD25">
    <cfRule type="cellIs" priority="3948" stopIfTrue="1" operator="between">
      <formula>1</formula>
      <formula>24</formula>
    </cfRule>
  </conditionalFormatting>
  <conditionalFormatting sqref="AD25">
    <cfRule type="cellIs" priority="3947" stopIfTrue="1" operator="between">
      <formula>1</formula>
      <formula>24</formula>
    </cfRule>
  </conditionalFormatting>
  <conditionalFormatting sqref="AD25">
    <cfRule type="cellIs" priority="3946" stopIfTrue="1" operator="between">
      <formula>1</formula>
      <formula>24</formula>
    </cfRule>
  </conditionalFormatting>
  <conditionalFormatting sqref="AD25">
    <cfRule type="cellIs" priority="3945" stopIfTrue="1" operator="between">
      <formula>1</formula>
      <formula>24</formula>
    </cfRule>
  </conditionalFormatting>
  <conditionalFormatting sqref="AD25">
    <cfRule type="cellIs" priority="3944" stopIfTrue="1" operator="between">
      <formula>1</formula>
      <formula>24</formula>
    </cfRule>
  </conditionalFormatting>
  <conditionalFormatting sqref="AD25">
    <cfRule type="cellIs" priority="3943" stopIfTrue="1" operator="between">
      <formula>1</formula>
      <formula>24</formula>
    </cfRule>
  </conditionalFormatting>
  <conditionalFormatting sqref="AD25">
    <cfRule type="cellIs" priority="3942" stopIfTrue="1" operator="between">
      <formula>1</formula>
      <formula>24</formula>
    </cfRule>
  </conditionalFormatting>
  <conditionalFormatting sqref="AD25">
    <cfRule type="cellIs" priority="3941" stopIfTrue="1" operator="between">
      <formula>1</formula>
      <formula>24</formula>
    </cfRule>
  </conditionalFormatting>
  <conditionalFormatting sqref="AD25">
    <cfRule type="cellIs" priority="3940" stopIfTrue="1" operator="between">
      <formula>1</formula>
      <formula>24</formula>
    </cfRule>
  </conditionalFormatting>
  <conditionalFormatting sqref="AD25">
    <cfRule type="cellIs" priority="3939" stopIfTrue="1" operator="between">
      <formula>1</formula>
      <formula>24</formula>
    </cfRule>
  </conditionalFormatting>
  <conditionalFormatting sqref="AD25">
    <cfRule type="cellIs" priority="3938" stopIfTrue="1" operator="between">
      <formula>1</formula>
      <formula>24</formula>
    </cfRule>
  </conditionalFormatting>
  <conditionalFormatting sqref="AD25">
    <cfRule type="cellIs" priority="3937" stopIfTrue="1" operator="between">
      <formula>1</formula>
      <formula>24</formula>
    </cfRule>
  </conditionalFormatting>
  <conditionalFormatting sqref="AD25">
    <cfRule type="cellIs" priority="3936" stopIfTrue="1" operator="between">
      <formula>1</formula>
      <formula>24</formula>
    </cfRule>
  </conditionalFormatting>
  <conditionalFormatting sqref="AD25">
    <cfRule type="cellIs" priority="3935" stopIfTrue="1" operator="between">
      <formula>1</formula>
      <formula>24</formula>
    </cfRule>
  </conditionalFormatting>
  <conditionalFormatting sqref="AD25">
    <cfRule type="cellIs" priority="3934" stopIfTrue="1" operator="between">
      <formula>1</formula>
      <formula>24</formula>
    </cfRule>
  </conditionalFormatting>
  <conditionalFormatting sqref="AD25">
    <cfRule type="cellIs" priority="3933" stopIfTrue="1" operator="between">
      <formula>1</formula>
      <formula>24</formula>
    </cfRule>
  </conditionalFormatting>
  <conditionalFormatting sqref="AD25">
    <cfRule type="cellIs" priority="3932" stopIfTrue="1" operator="between">
      <formula>1</formula>
      <formula>24</formula>
    </cfRule>
  </conditionalFormatting>
  <conditionalFormatting sqref="AD25">
    <cfRule type="cellIs" priority="3931" stopIfTrue="1" operator="between">
      <formula>1</formula>
      <formula>24</formula>
    </cfRule>
  </conditionalFormatting>
  <conditionalFormatting sqref="AD25">
    <cfRule type="cellIs" priority="3930" stopIfTrue="1" operator="between">
      <formula>1</formula>
      <formula>24</formula>
    </cfRule>
  </conditionalFormatting>
  <conditionalFormatting sqref="AD25">
    <cfRule type="cellIs" priority="3929" stopIfTrue="1" operator="between">
      <formula>1</formula>
      <formula>24</formula>
    </cfRule>
  </conditionalFormatting>
  <conditionalFormatting sqref="AD25">
    <cfRule type="cellIs" priority="3928" stopIfTrue="1" operator="between">
      <formula>1</formula>
      <formula>24</formula>
    </cfRule>
  </conditionalFormatting>
  <conditionalFormatting sqref="AD25">
    <cfRule type="cellIs" priority="3927" stopIfTrue="1" operator="between">
      <formula>1</formula>
      <formula>24</formula>
    </cfRule>
  </conditionalFormatting>
  <conditionalFormatting sqref="AD25">
    <cfRule type="cellIs" priority="3926" stopIfTrue="1" operator="between">
      <formula>1</formula>
      <formula>24</formula>
    </cfRule>
  </conditionalFormatting>
  <conditionalFormatting sqref="AD25">
    <cfRule type="cellIs" priority="3925" stopIfTrue="1" operator="between">
      <formula>1</formula>
      <formula>24</formula>
    </cfRule>
  </conditionalFormatting>
  <conditionalFormatting sqref="AD25">
    <cfRule type="cellIs" priority="3924" stopIfTrue="1" operator="between">
      <formula>1</formula>
      <formula>24</formula>
    </cfRule>
  </conditionalFormatting>
  <conditionalFormatting sqref="AD25">
    <cfRule type="cellIs" priority="3923" stopIfTrue="1" operator="between">
      <formula>1</formula>
      <formula>24</formula>
    </cfRule>
  </conditionalFormatting>
  <conditionalFormatting sqref="AD25">
    <cfRule type="cellIs" priority="3922" stopIfTrue="1" operator="between">
      <formula>1</formula>
      <formula>24</formula>
    </cfRule>
  </conditionalFormatting>
  <conditionalFormatting sqref="AD25">
    <cfRule type="cellIs" priority="3921" stopIfTrue="1" operator="between">
      <formula>1</formula>
      <formula>24</formula>
    </cfRule>
  </conditionalFormatting>
  <conditionalFormatting sqref="AD25">
    <cfRule type="cellIs" priority="3920" stopIfTrue="1" operator="between">
      <formula>1</formula>
      <formula>24</formula>
    </cfRule>
  </conditionalFormatting>
  <conditionalFormatting sqref="AD25">
    <cfRule type="cellIs" priority="3919" stopIfTrue="1" operator="between">
      <formula>1</formula>
      <formula>24</formula>
    </cfRule>
  </conditionalFormatting>
  <conditionalFormatting sqref="AD25">
    <cfRule type="cellIs" priority="3918" stopIfTrue="1" operator="between">
      <formula>1</formula>
      <formula>24</formula>
    </cfRule>
  </conditionalFormatting>
  <conditionalFormatting sqref="AD25">
    <cfRule type="cellIs" priority="3917" stopIfTrue="1" operator="between">
      <formula>1</formula>
      <formula>24</formula>
    </cfRule>
  </conditionalFormatting>
  <conditionalFormatting sqref="AD25">
    <cfRule type="cellIs" priority="3916" stopIfTrue="1" operator="between">
      <formula>1</formula>
      <formula>24</formula>
    </cfRule>
  </conditionalFormatting>
  <conditionalFormatting sqref="AD25">
    <cfRule type="cellIs" priority="3915" stopIfTrue="1" operator="between">
      <formula>1</formula>
      <formula>24</formula>
    </cfRule>
  </conditionalFormatting>
  <conditionalFormatting sqref="AD25">
    <cfRule type="cellIs" priority="3914" stopIfTrue="1" operator="between">
      <formula>1</formula>
      <formula>24</formula>
    </cfRule>
  </conditionalFormatting>
  <conditionalFormatting sqref="AD25">
    <cfRule type="cellIs" priority="3913" stopIfTrue="1" operator="between">
      <formula>1</formula>
      <formula>24</formula>
    </cfRule>
  </conditionalFormatting>
  <conditionalFormatting sqref="AD25">
    <cfRule type="cellIs" priority="3912" stopIfTrue="1" operator="between">
      <formula>1</formula>
      <formula>24</formula>
    </cfRule>
  </conditionalFormatting>
  <conditionalFormatting sqref="AD25">
    <cfRule type="cellIs" priority="3911" stopIfTrue="1" operator="between">
      <formula>1</formula>
      <formula>24</formula>
    </cfRule>
  </conditionalFormatting>
  <conditionalFormatting sqref="AD25">
    <cfRule type="cellIs" priority="3910" stopIfTrue="1" operator="between">
      <formula>1</formula>
      <formula>24</formula>
    </cfRule>
  </conditionalFormatting>
  <conditionalFormatting sqref="AD25">
    <cfRule type="cellIs" priority="3909" stopIfTrue="1" operator="between">
      <formula>1</formula>
      <formula>24</formula>
    </cfRule>
  </conditionalFormatting>
  <conditionalFormatting sqref="AD25">
    <cfRule type="cellIs" priority="3908" stopIfTrue="1" operator="between">
      <formula>1</formula>
      <formula>24</formula>
    </cfRule>
  </conditionalFormatting>
  <conditionalFormatting sqref="AD25">
    <cfRule type="cellIs" priority="3907" stopIfTrue="1" operator="between">
      <formula>1</formula>
      <formula>24</formula>
    </cfRule>
  </conditionalFormatting>
  <conditionalFormatting sqref="AD25">
    <cfRule type="cellIs" priority="3906" stopIfTrue="1" operator="between">
      <formula>1</formula>
      <formula>24</formula>
    </cfRule>
  </conditionalFormatting>
  <conditionalFormatting sqref="AD25">
    <cfRule type="cellIs" priority="3905" stopIfTrue="1" operator="between">
      <formula>1</formula>
      <formula>24</formula>
    </cfRule>
  </conditionalFormatting>
  <conditionalFormatting sqref="AD25">
    <cfRule type="cellIs" priority="3904" stopIfTrue="1" operator="between">
      <formula>1</formula>
      <formula>24</formula>
    </cfRule>
  </conditionalFormatting>
  <conditionalFormatting sqref="AD25">
    <cfRule type="cellIs" priority="3903" stopIfTrue="1" operator="between">
      <formula>1</formula>
      <formula>24</formula>
    </cfRule>
  </conditionalFormatting>
  <conditionalFormatting sqref="AD25">
    <cfRule type="cellIs" priority="3902" stopIfTrue="1" operator="between">
      <formula>1</formula>
      <formula>24</formula>
    </cfRule>
  </conditionalFormatting>
  <conditionalFormatting sqref="AD25">
    <cfRule type="cellIs" priority="3901" stopIfTrue="1" operator="between">
      <formula>1</formula>
      <formula>24</formula>
    </cfRule>
  </conditionalFormatting>
  <conditionalFormatting sqref="AD25">
    <cfRule type="cellIs" priority="3900" stopIfTrue="1" operator="between">
      <formula>1</formula>
      <formula>24</formula>
    </cfRule>
  </conditionalFormatting>
  <conditionalFormatting sqref="AD25">
    <cfRule type="cellIs" priority="3899" stopIfTrue="1" operator="between">
      <formula>1</formula>
      <formula>24</formula>
    </cfRule>
  </conditionalFormatting>
  <conditionalFormatting sqref="AD25">
    <cfRule type="cellIs" priority="3898" stopIfTrue="1" operator="between">
      <formula>1</formula>
      <formula>24</formula>
    </cfRule>
  </conditionalFormatting>
  <conditionalFormatting sqref="AD25">
    <cfRule type="cellIs" priority="3897" stopIfTrue="1" operator="between">
      <formula>1</formula>
      <formula>24</formula>
    </cfRule>
  </conditionalFormatting>
  <conditionalFormatting sqref="AD25">
    <cfRule type="cellIs" priority="3896" stopIfTrue="1" operator="between">
      <formula>1</formula>
      <formula>24</formula>
    </cfRule>
  </conditionalFormatting>
  <conditionalFormatting sqref="AD25">
    <cfRule type="cellIs" priority="3895" stopIfTrue="1" operator="between">
      <formula>1</formula>
      <formula>24</formula>
    </cfRule>
  </conditionalFormatting>
  <conditionalFormatting sqref="AD25">
    <cfRule type="cellIs" priority="3894" stopIfTrue="1" operator="between">
      <formula>1</formula>
      <formula>24</formula>
    </cfRule>
  </conditionalFormatting>
  <conditionalFormatting sqref="AD25">
    <cfRule type="cellIs" priority="3893" stopIfTrue="1" operator="between">
      <formula>1</formula>
      <formula>24</formula>
    </cfRule>
  </conditionalFormatting>
  <conditionalFormatting sqref="AD25">
    <cfRule type="cellIs" priority="3892" stopIfTrue="1" operator="between">
      <formula>1</formula>
      <formula>24</formula>
    </cfRule>
  </conditionalFormatting>
  <conditionalFormatting sqref="AD25">
    <cfRule type="cellIs" priority="3891" stopIfTrue="1" operator="between">
      <formula>1</formula>
      <formula>24</formula>
    </cfRule>
  </conditionalFormatting>
  <conditionalFormatting sqref="AD25">
    <cfRule type="cellIs" priority="3890" stopIfTrue="1" operator="between">
      <formula>1</formula>
      <formula>24</formula>
    </cfRule>
  </conditionalFormatting>
  <conditionalFormatting sqref="AD25">
    <cfRule type="cellIs" priority="3889" stopIfTrue="1" operator="between">
      <formula>1</formula>
      <formula>24</formula>
    </cfRule>
  </conditionalFormatting>
  <conditionalFormatting sqref="AD25">
    <cfRule type="cellIs" priority="3888" stopIfTrue="1" operator="between">
      <formula>1</formula>
      <formula>24</formula>
    </cfRule>
  </conditionalFormatting>
  <conditionalFormatting sqref="AD25">
    <cfRule type="cellIs" priority="3887" stopIfTrue="1" operator="between">
      <formula>1</formula>
      <formula>24</formula>
    </cfRule>
  </conditionalFormatting>
  <conditionalFormatting sqref="AD25">
    <cfRule type="cellIs" priority="3886" stopIfTrue="1" operator="between">
      <formula>1</formula>
      <formula>24</formula>
    </cfRule>
  </conditionalFormatting>
  <conditionalFormatting sqref="AD25">
    <cfRule type="cellIs" priority="3885" stopIfTrue="1" operator="between">
      <formula>1</formula>
      <formula>24</formula>
    </cfRule>
  </conditionalFormatting>
  <conditionalFormatting sqref="AD26">
    <cfRule type="cellIs" priority="3884" stopIfTrue="1" operator="between">
      <formula>1</formula>
      <formula>24</formula>
    </cfRule>
  </conditionalFormatting>
  <conditionalFormatting sqref="AD26">
    <cfRule type="cellIs" priority="3883" stopIfTrue="1" operator="between">
      <formula>1</formula>
      <formula>24</formula>
    </cfRule>
  </conditionalFormatting>
  <conditionalFormatting sqref="AD26">
    <cfRule type="cellIs" priority="3882" stopIfTrue="1" operator="between">
      <formula>1</formula>
      <formula>24</formula>
    </cfRule>
  </conditionalFormatting>
  <conditionalFormatting sqref="AD26">
    <cfRule type="cellIs" priority="3881" stopIfTrue="1" operator="between">
      <formula>1</formula>
      <formula>24</formula>
    </cfRule>
  </conditionalFormatting>
  <conditionalFormatting sqref="AD26">
    <cfRule type="cellIs" priority="3880" stopIfTrue="1" operator="between">
      <formula>1</formula>
      <formula>24</formula>
    </cfRule>
  </conditionalFormatting>
  <conditionalFormatting sqref="AD26">
    <cfRule type="cellIs" priority="3879" stopIfTrue="1" operator="between">
      <formula>1</formula>
      <formula>24</formula>
    </cfRule>
  </conditionalFormatting>
  <conditionalFormatting sqref="AD26">
    <cfRule type="cellIs" priority="3878" stopIfTrue="1" operator="between">
      <formula>1</formula>
      <formula>24</formula>
    </cfRule>
  </conditionalFormatting>
  <conditionalFormatting sqref="AD26">
    <cfRule type="cellIs" priority="3877" stopIfTrue="1" operator="between">
      <formula>1</formula>
      <formula>24</formula>
    </cfRule>
  </conditionalFormatting>
  <conditionalFormatting sqref="AD26">
    <cfRule type="cellIs" priority="3876" stopIfTrue="1" operator="between">
      <formula>1</formula>
      <formula>24</formula>
    </cfRule>
  </conditionalFormatting>
  <conditionalFormatting sqref="AD26">
    <cfRule type="cellIs" priority="3875" stopIfTrue="1" operator="between">
      <formula>1</formula>
      <formula>24</formula>
    </cfRule>
  </conditionalFormatting>
  <conditionalFormatting sqref="AD26">
    <cfRule type="cellIs" priority="3874" stopIfTrue="1" operator="between">
      <formula>1</formula>
      <formula>24</formula>
    </cfRule>
  </conditionalFormatting>
  <conditionalFormatting sqref="AD26">
    <cfRule type="cellIs" priority="3873" stopIfTrue="1" operator="between">
      <formula>1</formula>
      <formula>24</formula>
    </cfRule>
  </conditionalFormatting>
  <conditionalFormatting sqref="AD26">
    <cfRule type="cellIs" priority="3872" stopIfTrue="1" operator="between">
      <formula>1</formula>
      <formula>24</formula>
    </cfRule>
  </conditionalFormatting>
  <conditionalFormatting sqref="AD26">
    <cfRule type="cellIs" priority="3871" stopIfTrue="1" operator="between">
      <formula>1</formula>
      <formula>24</formula>
    </cfRule>
  </conditionalFormatting>
  <conditionalFormatting sqref="AD26">
    <cfRule type="cellIs" priority="3870" stopIfTrue="1" operator="between">
      <formula>1</formula>
      <formula>24</formula>
    </cfRule>
  </conditionalFormatting>
  <conditionalFormatting sqref="AD26">
    <cfRule type="cellIs" priority="3869" stopIfTrue="1" operator="between">
      <formula>1</formula>
      <formula>24</formula>
    </cfRule>
  </conditionalFormatting>
  <conditionalFormatting sqref="AD26">
    <cfRule type="cellIs" priority="3868" stopIfTrue="1" operator="between">
      <formula>1</formula>
      <formula>24</formula>
    </cfRule>
  </conditionalFormatting>
  <conditionalFormatting sqref="AD26">
    <cfRule type="cellIs" priority="3867" stopIfTrue="1" operator="between">
      <formula>1</formula>
      <formula>24</formula>
    </cfRule>
  </conditionalFormatting>
  <conditionalFormatting sqref="AD26">
    <cfRule type="cellIs" priority="3866" stopIfTrue="1" operator="between">
      <formula>1</formula>
      <formula>24</formula>
    </cfRule>
  </conditionalFormatting>
  <conditionalFormatting sqref="AD26">
    <cfRule type="cellIs" priority="3865" stopIfTrue="1" operator="between">
      <formula>1</formula>
      <formula>24</formula>
    </cfRule>
  </conditionalFormatting>
  <conditionalFormatting sqref="AD26">
    <cfRule type="cellIs" priority="3864" stopIfTrue="1" operator="between">
      <formula>1</formula>
      <formula>24</formula>
    </cfRule>
  </conditionalFormatting>
  <conditionalFormatting sqref="AD26">
    <cfRule type="cellIs" priority="3863" stopIfTrue="1" operator="between">
      <formula>1</formula>
      <formula>24</formula>
    </cfRule>
  </conditionalFormatting>
  <conditionalFormatting sqref="AD26">
    <cfRule type="cellIs" priority="3862" stopIfTrue="1" operator="between">
      <formula>1</formula>
      <formula>24</formula>
    </cfRule>
  </conditionalFormatting>
  <conditionalFormatting sqref="AD26">
    <cfRule type="cellIs" priority="3861" stopIfTrue="1" operator="between">
      <formula>1</formula>
      <formula>24</formula>
    </cfRule>
  </conditionalFormatting>
  <conditionalFormatting sqref="AD26">
    <cfRule type="cellIs" priority="3860" stopIfTrue="1" operator="between">
      <formula>1</formula>
      <formula>24</formula>
    </cfRule>
  </conditionalFormatting>
  <conditionalFormatting sqref="AD26">
    <cfRule type="cellIs" priority="3859" stopIfTrue="1" operator="between">
      <formula>1</formula>
      <formula>24</formula>
    </cfRule>
  </conditionalFormatting>
  <conditionalFormatting sqref="AD26">
    <cfRule type="cellIs" priority="3858" stopIfTrue="1" operator="between">
      <formula>1</formula>
      <formula>24</formula>
    </cfRule>
  </conditionalFormatting>
  <conditionalFormatting sqref="AD26">
    <cfRule type="cellIs" priority="3857" stopIfTrue="1" operator="between">
      <formula>1</formula>
      <formula>24</formula>
    </cfRule>
  </conditionalFormatting>
  <conditionalFormatting sqref="AD26">
    <cfRule type="cellIs" priority="3856" stopIfTrue="1" operator="between">
      <formula>1</formula>
      <formula>24</formula>
    </cfRule>
  </conditionalFormatting>
  <conditionalFormatting sqref="AD29">
    <cfRule type="cellIs" priority="3855" stopIfTrue="1" operator="between">
      <formula>1</formula>
      <formula>24</formula>
    </cfRule>
  </conditionalFormatting>
  <conditionalFormatting sqref="AD29">
    <cfRule type="cellIs" priority="3854" stopIfTrue="1" operator="between">
      <formula>1</formula>
      <formula>24</formula>
    </cfRule>
  </conditionalFormatting>
  <conditionalFormatting sqref="AD29">
    <cfRule type="cellIs" priority="3853" stopIfTrue="1" operator="between">
      <formula>1</formula>
      <formula>24</formula>
    </cfRule>
  </conditionalFormatting>
  <conditionalFormatting sqref="AD29">
    <cfRule type="cellIs" priority="3852" stopIfTrue="1" operator="between">
      <formula>1</formula>
      <formula>24</formula>
    </cfRule>
  </conditionalFormatting>
  <conditionalFormatting sqref="AD29">
    <cfRule type="cellIs" priority="3851" stopIfTrue="1" operator="between">
      <formula>1</formula>
      <formula>24</formula>
    </cfRule>
  </conditionalFormatting>
  <conditionalFormatting sqref="AD29">
    <cfRule type="cellIs" priority="3850" stopIfTrue="1" operator="between">
      <formula>1</formula>
      <formula>24</formula>
    </cfRule>
  </conditionalFormatting>
  <conditionalFormatting sqref="AD29">
    <cfRule type="cellIs" priority="3849" stopIfTrue="1" operator="between">
      <formula>1</formula>
      <formula>24</formula>
    </cfRule>
  </conditionalFormatting>
  <conditionalFormatting sqref="AD29">
    <cfRule type="cellIs" priority="3848" stopIfTrue="1" operator="between">
      <formula>1</formula>
      <formula>24</formula>
    </cfRule>
  </conditionalFormatting>
  <conditionalFormatting sqref="AD29">
    <cfRule type="cellIs" priority="3847" stopIfTrue="1" operator="between">
      <formula>1</formula>
      <formula>24</formula>
    </cfRule>
  </conditionalFormatting>
  <conditionalFormatting sqref="AD29">
    <cfRule type="cellIs" priority="3846" stopIfTrue="1" operator="between">
      <formula>1</formula>
      <formula>24</formula>
    </cfRule>
  </conditionalFormatting>
  <conditionalFormatting sqref="AD29">
    <cfRule type="cellIs" priority="3845" stopIfTrue="1" operator="between">
      <formula>1</formula>
      <formula>24</formula>
    </cfRule>
  </conditionalFormatting>
  <conditionalFormatting sqref="AD29">
    <cfRule type="cellIs" priority="3844" stopIfTrue="1" operator="between">
      <formula>1</formula>
      <formula>24</formula>
    </cfRule>
  </conditionalFormatting>
  <conditionalFormatting sqref="AD29">
    <cfRule type="cellIs" priority="3843" stopIfTrue="1" operator="between">
      <formula>1</formula>
      <formula>24</formula>
    </cfRule>
  </conditionalFormatting>
  <conditionalFormatting sqref="AD29">
    <cfRule type="cellIs" priority="3842" stopIfTrue="1" operator="between">
      <formula>1</formula>
      <formula>24</formula>
    </cfRule>
  </conditionalFormatting>
  <conditionalFormatting sqref="AD29">
    <cfRule type="cellIs" priority="3841" stopIfTrue="1" operator="between">
      <formula>1</formula>
      <formula>24</formula>
    </cfRule>
  </conditionalFormatting>
  <conditionalFormatting sqref="AD29">
    <cfRule type="cellIs" priority="3840" stopIfTrue="1" operator="between">
      <formula>1</formula>
      <formula>24</formula>
    </cfRule>
  </conditionalFormatting>
  <conditionalFormatting sqref="AD29">
    <cfRule type="cellIs" priority="3839" stopIfTrue="1" operator="between">
      <formula>1</formula>
      <formula>24</formula>
    </cfRule>
  </conditionalFormatting>
  <conditionalFormatting sqref="AD29">
    <cfRule type="cellIs" priority="3838" stopIfTrue="1" operator="between">
      <formula>1</formula>
      <formula>24</formula>
    </cfRule>
  </conditionalFormatting>
  <conditionalFormatting sqref="AD29">
    <cfRule type="cellIs" priority="3837" stopIfTrue="1" operator="between">
      <formula>1</formula>
      <formula>24</formula>
    </cfRule>
  </conditionalFormatting>
  <conditionalFormatting sqref="AD29">
    <cfRule type="cellIs" priority="3836" stopIfTrue="1" operator="between">
      <formula>1</formula>
      <formula>24</formula>
    </cfRule>
  </conditionalFormatting>
  <conditionalFormatting sqref="AD29">
    <cfRule type="cellIs" priority="3835" stopIfTrue="1" operator="between">
      <formula>1</formula>
      <formula>24</formula>
    </cfRule>
  </conditionalFormatting>
  <conditionalFormatting sqref="AD29">
    <cfRule type="cellIs" priority="3834" stopIfTrue="1" operator="between">
      <formula>1</formula>
      <formula>24</formula>
    </cfRule>
  </conditionalFormatting>
  <conditionalFormatting sqref="AD29">
    <cfRule type="cellIs" priority="3833" stopIfTrue="1" operator="between">
      <formula>1</formula>
      <formula>24</formula>
    </cfRule>
  </conditionalFormatting>
  <conditionalFormatting sqref="AD29">
    <cfRule type="cellIs" priority="3832" stopIfTrue="1" operator="between">
      <formula>1</formula>
      <formula>24</formula>
    </cfRule>
  </conditionalFormatting>
  <conditionalFormatting sqref="AD29">
    <cfRule type="cellIs" priority="3831" stopIfTrue="1" operator="between">
      <formula>1</formula>
      <formula>24</formula>
    </cfRule>
  </conditionalFormatting>
  <conditionalFormatting sqref="AD29">
    <cfRule type="cellIs" priority="3830" stopIfTrue="1" operator="between">
      <formula>1</formula>
      <formula>24</formula>
    </cfRule>
  </conditionalFormatting>
  <conditionalFormatting sqref="AD29">
    <cfRule type="cellIs" priority="3829" stopIfTrue="1" operator="between">
      <formula>1</formula>
      <formula>24</formula>
    </cfRule>
  </conditionalFormatting>
  <conditionalFormatting sqref="AD29">
    <cfRule type="cellIs" priority="3828" stopIfTrue="1" operator="between">
      <formula>1</formula>
      <formula>24</formula>
    </cfRule>
  </conditionalFormatting>
  <conditionalFormatting sqref="AD29">
    <cfRule type="cellIs" priority="3827" stopIfTrue="1" operator="between">
      <formula>1</formula>
      <formula>24</formula>
    </cfRule>
  </conditionalFormatting>
  <conditionalFormatting sqref="U30">
    <cfRule type="cellIs" priority="3826" stopIfTrue="1" operator="between">
      <formula>1</formula>
      <formula>24</formula>
    </cfRule>
  </conditionalFormatting>
  <conditionalFormatting sqref="U30">
    <cfRule type="cellIs" priority="3825" stopIfTrue="1" operator="between">
      <formula>1</formula>
      <formula>24</formula>
    </cfRule>
  </conditionalFormatting>
  <conditionalFormatting sqref="U30">
    <cfRule type="cellIs" priority="3824" stopIfTrue="1" operator="between">
      <formula>1</formula>
      <formula>24</formula>
    </cfRule>
  </conditionalFormatting>
  <conditionalFormatting sqref="U30">
    <cfRule type="cellIs" priority="3823" stopIfTrue="1" operator="between">
      <formula>1</formula>
      <formula>24</formula>
    </cfRule>
  </conditionalFormatting>
  <conditionalFormatting sqref="U30">
    <cfRule type="cellIs" priority="3822" stopIfTrue="1" operator="between">
      <formula>1</formula>
      <formula>24</formula>
    </cfRule>
  </conditionalFormatting>
  <conditionalFormatting sqref="U30">
    <cfRule type="cellIs" priority="3821" stopIfTrue="1" operator="between">
      <formula>1</formula>
      <formula>24</formula>
    </cfRule>
  </conditionalFormatting>
  <conditionalFormatting sqref="U30">
    <cfRule type="cellIs" priority="3820" stopIfTrue="1" operator="between">
      <formula>1</formula>
      <formula>24</formula>
    </cfRule>
  </conditionalFormatting>
  <conditionalFormatting sqref="U30">
    <cfRule type="cellIs" priority="3819" stopIfTrue="1" operator="between">
      <formula>1</formula>
      <formula>24</formula>
    </cfRule>
  </conditionalFormatting>
  <conditionalFormatting sqref="U30">
    <cfRule type="cellIs" priority="3818" stopIfTrue="1" operator="between">
      <formula>1</formula>
      <formula>24</formula>
    </cfRule>
  </conditionalFormatting>
  <conditionalFormatting sqref="U30">
    <cfRule type="cellIs" priority="3817" stopIfTrue="1" operator="between">
      <formula>1</formula>
      <formula>24</formula>
    </cfRule>
  </conditionalFormatting>
  <conditionalFormatting sqref="U30">
    <cfRule type="cellIs" priority="3816" stopIfTrue="1" operator="between">
      <formula>1</formula>
      <formula>24</formula>
    </cfRule>
  </conditionalFormatting>
  <conditionalFormatting sqref="Y30:Z30">
    <cfRule type="cellIs" priority="3815" stopIfTrue="1" operator="between">
      <formula>1</formula>
      <formula>24</formula>
    </cfRule>
  </conditionalFormatting>
  <conditionalFormatting sqref="Y30">
    <cfRule type="cellIs" priority="3814" stopIfTrue="1" operator="between">
      <formula>1</formula>
      <formula>24</formula>
    </cfRule>
  </conditionalFormatting>
  <conditionalFormatting sqref="AB30">
    <cfRule type="cellIs" priority="3813" stopIfTrue="1" operator="between">
      <formula>1</formula>
      <formula>24</formula>
    </cfRule>
  </conditionalFormatting>
  <conditionalFormatting sqref="Y30:AB30">
    <cfRule type="cellIs" priority="3812" stopIfTrue="1" operator="between">
      <formula>1</formula>
      <formula>24</formula>
    </cfRule>
  </conditionalFormatting>
  <conditionalFormatting sqref="AB30">
    <cfRule type="cellIs" priority="3811" stopIfTrue="1" operator="between">
      <formula>1</formula>
      <formula>24</formula>
    </cfRule>
  </conditionalFormatting>
  <conditionalFormatting sqref="AB30">
    <cfRule type="cellIs" priority="3810" stopIfTrue="1" operator="between">
      <formula>1</formula>
      <formula>24</formula>
    </cfRule>
  </conditionalFormatting>
  <conditionalFormatting sqref="AB30">
    <cfRule type="cellIs" priority="3809" stopIfTrue="1" operator="between">
      <formula>1</formula>
      <formula>24</formula>
    </cfRule>
  </conditionalFormatting>
  <conditionalFormatting sqref="AB30">
    <cfRule type="cellIs" priority="3808" stopIfTrue="1" operator="between">
      <formula>1</formula>
      <formula>24</formula>
    </cfRule>
  </conditionalFormatting>
  <conditionalFormatting sqref="AB30">
    <cfRule type="cellIs" priority="3807" stopIfTrue="1" operator="between">
      <formula>1</formula>
      <formula>24</formula>
    </cfRule>
  </conditionalFormatting>
  <conditionalFormatting sqref="AB30">
    <cfRule type="cellIs" priority="3806" stopIfTrue="1" operator="between">
      <formula>1</formula>
      <formula>24</formula>
    </cfRule>
  </conditionalFormatting>
  <conditionalFormatting sqref="AB30">
    <cfRule type="cellIs" priority="3805" stopIfTrue="1" operator="between">
      <formula>1</formula>
      <formula>24</formula>
    </cfRule>
  </conditionalFormatting>
  <conditionalFormatting sqref="AB30">
    <cfRule type="cellIs" priority="3804" stopIfTrue="1" operator="between">
      <formula>1</formula>
      <formula>24</formula>
    </cfRule>
  </conditionalFormatting>
  <conditionalFormatting sqref="AB30">
    <cfRule type="cellIs" priority="3803" stopIfTrue="1" operator="between">
      <formula>1</formula>
      <formula>24</formula>
    </cfRule>
  </conditionalFormatting>
  <conditionalFormatting sqref="AB30">
    <cfRule type="cellIs" priority="3802" stopIfTrue="1" operator="between">
      <formula>1</formula>
      <formula>24</formula>
    </cfRule>
  </conditionalFormatting>
  <conditionalFormatting sqref="AB30">
    <cfRule type="cellIs" priority="3801" stopIfTrue="1" operator="between">
      <formula>1</formula>
      <formula>24</formula>
    </cfRule>
  </conditionalFormatting>
  <conditionalFormatting sqref="AB30">
    <cfRule type="cellIs" priority="3800" stopIfTrue="1" operator="between">
      <formula>1</formula>
      <formula>24</formula>
    </cfRule>
  </conditionalFormatting>
  <conditionalFormatting sqref="AB30">
    <cfRule type="cellIs" priority="3799" stopIfTrue="1" operator="between">
      <formula>1</formula>
      <formula>24</formula>
    </cfRule>
  </conditionalFormatting>
  <conditionalFormatting sqref="AB30">
    <cfRule type="cellIs" priority="3798" stopIfTrue="1" operator="between">
      <formula>1</formula>
      <formula>24</formula>
    </cfRule>
  </conditionalFormatting>
  <conditionalFormatting sqref="AB30">
    <cfRule type="cellIs" priority="3797" stopIfTrue="1" operator="between">
      <formula>1</formula>
      <formula>24</formula>
    </cfRule>
  </conditionalFormatting>
  <conditionalFormatting sqref="AB30">
    <cfRule type="cellIs" priority="3796" stopIfTrue="1" operator="between">
      <formula>1</formula>
      <formula>24</formula>
    </cfRule>
  </conditionalFormatting>
  <conditionalFormatting sqref="AB30">
    <cfRule type="cellIs" priority="3795" stopIfTrue="1" operator="between">
      <formula>1</formula>
      <formula>24</formula>
    </cfRule>
  </conditionalFormatting>
  <conditionalFormatting sqref="AB30">
    <cfRule type="cellIs" priority="3794" stopIfTrue="1" operator="between">
      <formula>1</formula>
      <formula>24</formula>
    </cfRule>
  </conditionalFormatting>
  <conditionalFormatting sqref="AB30">
    <cfRule type="cellIs" priority="3793" stopIfTrue="1" operator="between">
      <formula>1</formula>
      <formula>24</formula>
    </cfRule>
  </conditionalFormatting>
  <conditionalFormatting sqref="AB30">
    <cfRule type="cellIs" priority="3792" stopIfTrue="1" operator="between">
      <formula>1</formula>
      <formula>24</formula>
    </cfRule>
  </conditionalFormatting>
  <conditionalFormatting sqref="AB30">
    <cfRule type="cellIs" priority="3791" stopIfTrue="1" operator="between">
      <formula>1</formula>
      <formula>24</formula>
    </cfRule>
  </conditionalFormatting>
  <conditionalFormatting sqref="AB30">
    <cfRule type="cellIs" priority="3790" stopIfTrue="1" operator="between">
      <formula>1</formula>
      <formula>24</formula>
    </cfRule>
  </conditionalFormatting>
  <conditionalFormatting sqref="AB30">
    <cfRule type="cellIs" priority="3789" stopIfTrue="1" operator="between">
      <formula>1</formula>
      <formula>24</formula>
    </cfRule>
  </conditionalFormatting>
  <conditionalFormatting sqref="AB30">
    <cfRule type="cellIs" priority="3788" stopIfTrue="1" operator="between">
      <formula>1</formula>
      <formula>24</formula>
    </cfRule>
  </conditionalFormatting>
  <conditionalFormatting sqref="AB30">
    <cfRule type="cellIs" priority="3787" stopIfTrue="1" operator="between">
      <formula>1</formula>
      <formula>24</formula>
    </cfRule>
  </conditionalFormatting>
  <conditionalFormatting sqref="AB30">
    <cfRule type="cellIs" priority="3786" stopIfTrue="1" operator="between">
      <formula>1</formula>
      <formula>24</formula>
    </cfRule>
  </conditionalFormatting>
  <conditionalFormatting sqref="AB30">
    <cfRule type="cellIs" priority="3785" stopIfTrue="1" operator="between">
      <formula>1</formula>
      <formula>24</formula>
    </cfRule>
  </conditionalFormatting>
  <conditionalFormatting sqref="AB30">
    <cfRule type="cellIs" priority="3784" stopIfTrue="1" operator="between">
      <formula>1</formula>
      <formula>24</formula>
    </cfRule>
  </conditionalFormatting>
  <conditionalFormatting sqref="AB30">
    <cfRule type="cellIs" priority="3783" stopIfTrue="1" operator="between">
      <formula>1</formula>
      <formula>24</formula>
    </cfRule>
  </conditionalFormatting>
  <conditionalFormatting sqref="AB30">
    <cfRule type="cellIs" priority="3782" stopIfTrue="1" operator="between">
      <formula>1</formula>
      <formula>24</formula>
    </cfRule>
  </conditionalFormatting>
  <conditionalFormatting sqref="AB30">
    <cfRule type="cellIs" priority="3781" stopIfTrue="1" operator="between">
      <formula>1</formula>
      <formula>24</formula>
    </cfRule>
  </conditionalFormatting>
  <conditionalFormatting sqref="AB30">
    <cfRule type="cellIs" priority="3780" stopIfTrue="1" operator="between">
      <formula>1</formula>
      <formula>24</formula>
    </cfRule>
  </conditionalFormatting>
  <conditionalFormatting sqref="AB30">
    <cfRule type="cellIs" priority="3779" stopIfTrue="1" operator="between">
      <formula>1</formula>
      <formula>24</formula>
    </cfRule>
  </conditionalFormatting>
  <conditionalFormatting sqref="AB30">
    <cfRule type="cellIs" priority="3778" stopIfTrue="1" operator="between">
      <formula>1</formula>
      <formula>24</formula>
    </cfRule>
  </conditionalFormatting>
  <conditionalFormatting sqref="AB30">
    <cfRule type="cellIs" priority="3777" stopIfTrue="1" operator="between">
      <formula>1</formula>
      <formula>24</formula>
    </cfRule>
  </conditionalFormatting>
  <conditionalFormatting sqref="AB30">
    <cfRule type="cellIs" priority="3776" stopIfTrue="1" operator="between">
      <formula>1</formula>
      <formula>24</formula>
    </cfRule>
  </conditionalFormatting>
  <conditionalFormatting sqref="AB30">
    <cfRule type="cellIs" priority="3775" stopIfTrue="1" operator="between">
      <formula>1</formula>
      <formula>24</formula>
    </cfRule>
  </conditionalFormatting>
  <conditionalFormatting sqref="AB30">
    <cfRule type="cellIs" priority="3774" stopIfTrue="1" operator="between">
      <formula>1</formula>
      <formula>24</formula>
    </cfRule>
  </conditionalFormatting>
  <conditionalFormatting sqref="AB30">
    <cfRule type="cellIs" priority="3773" stopIfTrue="1" operator="between">
      <formula>1</formula>
      <formula>24</formula>
    </cfRule>
  </conditionalFormatting>
  <conditionalFormatting sqref="AB30">
    <cfRule type="cellIs" priority="3772" stopIfTrue="1" operator="between">
      <formula>1</formula>
      <formula>24</formula>
    </cfRule>
  </conditionalFormatting>
  <conditionalFormatting sqref="AB30">
    <cfRule type="cellIs" priority="3771" stopIfTrue="1" operator="between">
      <formula>1</formula>
      <formula>24</formula>
    </cfRule>
  </conditionalFormatting>
  <conditionalFormatting sqref="AB30">
    <cfRule type="cellIs" priority="3770" stopIfTrue="1" operator="between">
      <formula>1</formula>
      <formula>24</formula>
    </cfRule>
  </conditionalFormatting>
  <conditionalFormatting sqref="AB30">
    <cfRule type="cellIs" priority="3769" stopIfTrue="1" operator="between">
      <formula>1</formula>
      <formula>24</formula>
    </cfRule>
  </conditionalFormatting>
  <conditionalFormatting sqref="AB30">
    <cfRule type="cellIs" priority="3768" stopIfTrue="1" operator="between">
      <formula>1</formula>
      <formula>24</formula>
    </cfRule>
  </conditionalFormatting>
  <conditionalFormatting sqref="AB30">
    <cfRule type="cellIs" priority="3767" stopIfTrue="1" operator="between">
      <formula>1</formula>
      <formula>24</formula>
    </cfRule>
  </conditionalFormatting>
  <conditionalFormatting sqref="AB30">
    <cfRule type="cellIs" priority="3766" stopIfTrue="1" operator="between">
      <formula>1</formula>
      <formula>24</formula>
    </cfRule>
  </conditionalFormatting>
  <conditionalFormatting sqref="AB30">
    <cfRule type="cellIs" priority="3765" stopIfTrue="1" operator="between">
      <formula>1</formula>
      <formula>24</formula>
    </cfRule>
  </conditionalFormatting>
  <conditionalFormatting sqref="AB30">
    <cfRule type="cellIs" priority="3764" stopIfTrue="1" operator="between">
      <formula>1</formula>
      <formula>24</formula>
    </cfRule>
  </conditionalFormatting>
  <conditionalFormatting sqref="AB30">
    <cfRule type="cellIs" priority="3763" stopIfTrue="1" operator="between">
      <formula>1</formula>
      <formula>24</formula>
    </cfRule>
  </conditionalFormatting>
  <conditionalFormatting sqref="AB30">
    <cfRule type="cellIs" priority="3762" stopIfTrue="1" operator="between">
      <formula>1</formula>
      <formula>24</formula>
    </cfRule>
  </conditionalFormatting>
  <conditionalFormatting sqref="AB30">
    <cfRule type="cellIs" priority="3761" stopIfTrue="1" operator="between">
      <formula>1</formula>
      <formula>24</formula>
    </cfRule>
  </conditionalFormatting>
  <conditionalFormatting sqref="AB30">
    <cfRule type="cellIs" priority="3760" stopIfTrue="1" operator="between">
      <formula>1</formula>
      <formula>24</formula>
    </cfRule>
  </conditionalFormatting>
  <conditionalFormatting sqref="AB30">
    <cfRule type="cellIs" priority="3759" stopIfTrue="1" operator="between">
      <formula>1</formula>
      <formula>24</formula>
    </cfRule>
  </conditionalFormatting>
  <conditionalFormatting sqref="AB30">
    <cfRule type="cellIs" priority="3758" stopIfTrue="1" operator="between">
      <formula>1</formula>
      <formula>24</formula>
    </cfRule>
  </conditionalFormatting>
  <conditionalFormatting sqref="AB30">
    <cfRule type="cellIs" priority="3757" stopIfTrue="1" operator="between">
      <formula>1</formula>
      <formula>24</formula>
    </cfRule>
  </conditionalFormatting>
  <conditionalFormatting sqref="AB30">
    <cfRule type="cellIs" priority="3756" stopIfTrue="1" operator="between">
      <formula>1</formula>
      <formula>24</formula>
    </cfRule>
  </conditionalFormatting>
  <conditionalFormatting sqref="AB30">
    <cfRule type="cellIs" priority="3755" stopIfTrue="1" operator="between">
      <formula>1</formula>
      <formula>24</formula>
    </cfRule>
  </conditionalFormatting>
  <conditionalFormatting sqref="AB30">
    <cfRule type="cellIs" priority="3754" stopIfTrue="1" operator="between">
      <formula>1</formula>
      <formula>24</formula>
    </cfRule>
  </conditionalFormatting>
  <conditionalFormatting sqref="AB30">
    <cfRule type="cellIs" priority="3753" stopIfTrue="1" operator="between">
      <formula>1</formula>
      <formula>24</formula>
    </cfRule>
  </conditionalFormatting>
  <conditionalFormatting sqref="Y30:AB30">
    <cfRule type="cellIs" priority="3752" stopIfTrue="1" operator="between">
      <formula>1</formula>
      <formula>24</formula>
    </cfRule>
  </conditionalFormatting>
  <conditionalFormatting sqref="AB30">
    <cfRule type="cellIs" priority="3751" stopIfTrue="1" operator="between">
      <formula>1</formula>
      <formula>24</formula>
    </cfRule>
  </conditionalFormatting>
  <conditionalFormatting sqref="AB30">
    <cfRule type="cellIs" priority="3750" stopIfTrue="1" operator="between">
      <formula>1</formula>
      <formula>24</formula>
    </cfRule>
  </conditionalFormatting>
  <conditionalFormatting sqref="AB30">
    <cfRule type="cellIs" priority="3749" stopIfTrue="1" operator="between">
      <formula>1</formula>
      <formula>24</formula>
    </cfRule>
  </conditionalFormatting>
  <conditionalFormatting sqref="AB30">
    <cfRule type="cellIs" priority="3748" stopIfTrue="1" operator="between">
      <formula>1</formula>
      <formula>24</formula>
    </cfRule>
  </conditionalFormatting>
  <conditionalFormatting sqref="AB30">
    <cfRule type="cellIs" priority="3747" stopIfTrue="1" operator="between">
      <formula>1</formula>
      <formula>24</formula>
    </cfRule>
  </conditionalFormatting>
  <conditionalFormatting sqref="AB30">
    <cfRule type="cellIs" priority="3746" stopIfTrue="1" operator="between">
      <formula>1</formula>
      <formula>24</formula>
    </cfRule>
  </conditionalFormatting>
  <conditionalFormatting sqref="AB30">
    <cfRule type="cellIs" priority="3745" stopIfTrue="1" operator="between">
      <formula>1</formula>
      <formula>24</formula>
    </cfRule>
  </conditionalFormatting>
  <conditionalFormatting sqref="AB30">
    <cfRule type="cellIs" priority="3744" stopIfTrue="1" operator="between">
      <formula>1</formula>
      <formula>24</formula>
    </cfRule>
  </conditionalFormatting>
  <conditionalFormatting sqref="AB30">
    <cfRule type="cellIs" priority="3743" stopIfTrue="1" operator="between">
      <formula>1</formula>
      <formula>24</formula>
    </cfRule>
  </conditionalFormatting>
  <conditionalFormatting sqref="AB30">
    <cfRule type="cellIs" priority="3742" stopIfTrue="1" operator="between">
      <formula>1</formula>
      <formula>24</formula>
    </cfRule>
  </conditionalFormatting>
  <conditionalFormatting sqref="AB30">
    <cfRule type="cellIs" priority="3741" stopIfTrue="1" operator="between">
      <formula>1</formula>
      <formula>24</formula>
    </cfRule>
  </conditionalFormatting>
  <conditionalFormatting sqref="AB30">
    <cfRule type="cellIs" priority="3740" stopIfTrue="1" operator="between">
      <formula>1</formula>
      <formula>24</formula>
    </cfRule>
  </conditionalFormatting>
  <conditionalFormatting sqref="AB30">
    <cfRule type="cellIs" priority="3739" stopIfTrue="1" operator="between">
      <formula>1</formula>
      <formula>24</formula>
    </cfRule>
  </conditionalFormatting>
  <conditionalFormatting sqref="AB30">
    <cfRule type="cellIs" priority="3738" stopIfTrue="1" operator="between">
      <formula>1</formula>
      <formula>24</formula>
    </cfRule>
  </conditionalFormatting>
  <conditionalFormatting sqref="AB30">
    <cfRule type="cellIs" priority="3737" stopIfTrue="1" operator="between">
      <formula>1</formula>
      <formula>24</formula>
    </cfRule>
  </conditionalFormatting>
  <conditionalFormatting sqref="AB30">
    <cfRule type="cellIs" priority="3736" stopIfTrue="1" operator="between">
      <formula>1</formula>
      <formula>24</formula>
    </cfRule>
  </conditionalFormatting>
  <conditionalFormatting sqref="AB30">
    <cfRule type="cellIs" priority="3735" stopIfTrue="1" operator="between">
      <formula>1</formula>
      <formula>24</formula>
    </cfRule>
  </conditionalFormatting>
  <conditionalFormatting sqref="AB30">
    <cfRule type="cellIs" priority="3734" stopIfTrue="1" operator="between">
      <formula>1</formula>
      <formula>24</formula>
    </cfRule>
  </conditionalFormatting>
  <conditionalFormatting sqref="AB30">
    <cfRule type="cellIs" priority="3733" stopIfTrue="1" operator="between">
      <formula>1</formula>
      <formula>24</formula>
    </cfRule>
  </conditionalFormatting>
  <conditionalFormatting sqref="AB30">
    <cfRule type="cellIs" priority="3732" stopIfTrue="1" operator="between">
      <formula>1</formula>
      <formula>24</formula>
    </cfRule>
  </conditionalFormatting>
  <conditionalFormatting sqref="AB30">
    <cfRule type="cellIs" priority="3731" stopIfTrue="1" operator="between">
      <formula>1</formula>
      <formula>24</formula>
    </cfRule>
  </conditionalFormatting>
  <conditionalFormatting sqref="AB30">
    <cfRule type="cellIs" priority="3730" stopIfTrue="1" operator="between">
      <formula>1</formula>
      <formula>24</formula>
    </cfRule>
  </conditionalFormatting>
  <conditionalFormatting sqref="AB30">
    <cfRule type="cellIs" priority="3729" stopIfTrue="1" operator="between">
      <formula>1</formula>
      <formula>24</formula>
    </cfRule>
  </conditionalFormatting>
  <conditionalFormatting sqref="AB30">
    <cfRule type="cellIs" priority="3728" stopIfTrue="1" operator="between">
      <formula>1</formula>
      <formula>24</formula>
    </cfRule>
  </conditionalFormatting>
  <conditionalFormatting sqref="AB30">
    <cfRule type="cellIs" priority="3727" stopIfTrue="1" operator="between">
      <formula>1</formula>
      <formula>24</formula>
    </cfRule>
  </conditionalFormatting>
  <conditionalFormatting sqref="AB30">
    <cfRule type="cellIs" priority="3726" stopIfTrue="1" operator="between">
      <formula>1</formula>
      <formula>24</formula>
    </cfRule>
  </conditionalFormatting>
  <conditionalFormatting sqref="AB30">
    <cfRule type="cellIs" priority="3725" stopIfTrue="1" operator="between">
      <formula>1</formula>
      <formula>24</formula>
    </cfRule>
  </conditionalFormatting>
  <conditionalFormatting sqref="AB30">
    <cfRule type="cellIs" priority="3724" stopIfTrue="1" operator="between">
      <formula>1</formula>
      <formula>24</formula>
    </cfRule>
  </conditionalFormatting>
  <conditionalFormatting sqref="AB30">
    <cfRule type="cellIs" priority="3723" stopIfTrue="1" operator="between">
      <formula>1</formula>
      <formula>24</formula>
    </cfRule>
  </conditionalFormatting>
  <conditionalFormatting sqref="AB30">
    <cfRule type="cellIs" priority="3722" stopIfTrue="1" operator="between">
      <formula>1</formula>
      <formula>24</formula>
    </cfRule>
  </conditionalFormatting>
  <conditionalFormatting sqref="AB30">
    <cfRule type="cellIs" priority="3721" stopIfTrue="1" operator="between">
      <formula>1</formula>
      <formula>24</formula>
    </cfRule>
  </conditionalFormatting>
  <conditionalFormatting sqref="AB30">
    <cfRule type="cellIs" priority="3720" stopIfTrue="1" operator="between">
      <formula>1</formula>
      <formula>24</formula>
    </cfRule>
  </conditionalFormatting>
  <conditionalFormatting sqref="AB30">
    <cfRule type="cellIs" priority="3719" stopIfTrue="1" operator="between">
      <formula>1</formula>
      <formula>24</formula>
    </cfRule>
  </conditionalFormatting>
  <conditionalFormatting sqref="AB30">
    <cfRule type="cellIs" priority="3718" stopIfTrue="1" operator="between">
      <formula>1</formula>
      <formula>24</formula>
    </cfRule>
  </conditionalFormatting>
  <conditionalFormatting sqref="AB30">
    <cfRule type="cellIs" priority="3717" stopIfTrue="1" operator="between">
      <formula>1</formula>
      <formula>24</formula>
    </cfRule>
  </conditionalFormatting>
  <conditionalFormatting sqref="AB30">
    <cfRule type="cellIs" priority="3716" stopIfTrue="1" operator="between">
      <formula>1</formula>
      <formula>24</formula>
    </cfRule>
  </conditionalFormatting>
  <conditionalFormatting sqref="AB30">
    <cfRule type="cellIs" priority="3715" stopIfTrue="1" operator="between">
      <formula>1</formula>
      <formula>24</formula>
    </cfRule>
  </conditionalFormatting>
  <conditionalFormatting sqref="AB30">
    <cfRule type="cellIs" priority="3714" stopIfTrue="1" operator="between">
      <formula>1</formula>
      <formula>24</formula>
    </cfRule>
  </conditionalFormatting>
  <conditionalFormatting sqref="AB30">
    <cfRule type="cellIs" priority="3713" stopIfTrue="1" operator="between">
      <formula>1</formula>
      <formula>24</formula>
    </cfRule>
  </conditionalFormatting>
  <conditionalFormatting sqref="AB30">
    <cfRule type="cellIs" priority="3712" stopIfTrue="1" operator="between">
      <formula>1</formula>
      <formula>24</formula>
    </cfRule>
  </conditionalFormatting>
  <conditionalFormatting sqref="AB30">
    <cfRule type="cellIs" priority="3711" stopIfTrue="1" operator="between">
      <formula>1</formula>
      <formula>24</formula>
    </cfRule>
  </conditionalFormatting>
  <conditionalFormatting sqref="AB30">
    <cfRule type="cellIs" priority="3710" stopIfTrue="1" operator="between">
      <formula>1</formula>
      <formula>24</formula>
    </cfRule>
  </conditionalFormatting>
  <conditionalFormatting sqref="AB30">
    <cfRule type="cellIs" priority="3709" stopIfTrue="1" operator="between">
      <formula>1</formula>
      <formula>24</formula>
    </cfRule>
  </conditionalFormatting>
  <conditionalFormatting sqref="AB30">
    <cfRule type="cellIs" priority="3708" stopIfTrue="1" operator="between">
      <formula>1</formula>
      <formula>24</formula>
    </cfRule>
  </conditionalFormatting>
  <conditionalFormatting sqref="AB30">
    <cfRule type="cellIs" priority="3707" stopIfTrue="1" operator="between">
      <formula>1</formula>
      <formula>24</formula>
    </cfRule>
  </conditionalFormatting>
  <conditionalFormatting sqref="AB30">
    <cfRule type="cellIs" priority="3706" stopIfTrue="1" operator="between">
      <formula>1</formula>
      <formula>24</formula>
    </cfRule>
  </conditionalFormatting>
  <conditionalFormatting sqref="AB30">
    <cfRule type="cellIs" priority="3705" stopIfTrue="1" operator="between">
      <formula>1</formula>
      <formula>24</formula>
    </cfRule>
  </conditionalFormatting>
  <conditionalFormatting sqref="AB30">
    <cfRule type="cellIs" priority="3704" stopIfTrue="1" operator="between">
      <formula>1</formula>
      <formula>24</formula>
    </cfRule>
  </conditionalFormatting>
  <conditionalFormatting sqref="AB30">
    <cfRule type="cellIs" priority="3703" stopIfTrue="1" operator="between">
      <formula>1</formula>
      <formula>24</formula>
    </cfRule>
  </conditionalFormatting>
  <conditionalFormatting sqref="AB30">
    <cfRule type="cellIs" priority="3702" stopIfTrue="1" operator="between">
      <formula>1</formula>
      <formula>24</formula>
    </cfRule>
  </conditionalFormatting>
  <conditionalFormatting sqref="AB30">
    <cfRule type="cellIs" priority="3701" stopIfTrue="1" operator="between">
      <formula>1</formula>
      <formula>24</formula>
    </cfRule>
  </conditionalFormatting>
  <conditionalFormatting sqref="AB30">
    <cfRule type="cellIs" priority="3700" stopIfTrue="1" operator="between">
      <formula>1</formula>
      <formula>24</formula>
    </cfRule>
  </conditionalFormatting>
  <conditionalFormatting sqref="AB30">
    <cfRule type="cellIs" priority="3699" stopIfTrue="1" operator="between">
      <formula>1</formula>
      <formula>24</formula>
    </cfRule>
  </conditionalFormatting>
  <conditionalFormatting sqref="AB30">
    <cfRule type="cellIs" priority="3698" stopIfTrue="1" operator="between">
      <formula>1</formula>
      <formula>24</formula>
    </cfRule>
  </conditionalFormatting>
  <conditionalFormatting sqref="AB30">
    <cfRule type="cellIs" priority="3697" stopIfTrue="1" operator="between">
      <formula>1</formula>
      <formula>24</formula>
    </cfRule>
  </conditionalFormatting>
  <conditionalFormatting sqref="AB30">
    <cfRule type="cellIs" priority="3696" stopIfTrue="1" operator="between">
      <formula>1</formula>
      <formula>24</formula>
    </cfRule>
  </conditionalFormatting>
  <conditionalFormatting sqref="AB30">
    <cfRule type="cellIs" priority="3695" stopIfTrue="1" operator="between">
      <formula>1</formula>
      <formula>24</formula>
    </cfRule>
  </conditionalFormatting>
  <conditionalFormatting sqref="AB30">
    <cfRule type="cellIs" priority="3694" stopIfTrue="1" operator="between">
      <formula>1</formula>
      <formula>24</formula>
    </cfRule>
  </conditionalFormatting>
  <conditionalFormatting sqref="AB30">
    <cfRule type="cellIs" priority="3693" stopIfTrue="1" operator="between">
      <formula>1</formula>
      <formula>24</formula>
    </cfRule>
  </conditionalFormatting>
  <conditionalFormatting sqref="AB30">
    <cfRule type="cellIs" priority="3692" stopIfTrue="1" operator="between">
      <formula>1</formula>
      <formula>24</formula>
    </cfRule>
  </conditionalFormatting>
  <conditionalFormatting sqref="AB30">
    <cfRule type="cellIs" priority="3691" stopIfTrue="1" operator="between">
      <formula>1</formula>
      <formula>24</formula>
    </cfRule>
  </conditionalFormatting>
  <conditionalFormatting sqref="AB30">
    <cfRule type="cellIs" priority="3690" stopIfTrue="1" operator="between">
      <formula>1</formula>
      <formula>24</formula>
    </cfRule>
  </conditionalFormatting>
  <conditionalFormatting sqref="AB30">
    <cfRule type="cellIs" priority="3689" stopIfTrue="1" operator="between">
      <formula>1</formula>
      <formula>24</formula>
    </cfRule>
  </conditionalFormatting>
  <conditionalFormatting sqref="AB30">
    <cfRule type="cellIs" priority="3688" stopIfTrue="1" operator="between">
      <formula>1</formula>
      <formula>24</formula>
    </cfRule>
  </conditionalFormatting>
  <conditionalFormatting sqref="AB30">
    <cfRule type="cellIs" priority="3687" stopIfTrue="1" operator="between">
      <formula>1</formula>
      <formula>24</formula>
    </cfRule>
  </conditionalFormatting>
  <conditionalFormatting sqref="AB30">
    <cfRule type="cellIs" priority="3686" stopIfTrue="1" operator="between">
      <formula>1</formula>
      <formula>24</formula>
    </cfRule>
  </conditionalFormatting>
  <conditionalFormatting sqref="AB30">
    <cfRule type="cellIs" priority="3685" stopIfTrue="1" operator="between">
      <formula>1</formula>
      <formula>24</formula>
    </cfRule>
  </conditionalFormatting>
  <conditionalFormatting sqref="AB30">
    <cfRule type="cellIs" priority="3684" stopIfTrue="1" operator="between">
      <formula>1</formula>
      <formula>24</formula>
    </cfRule>
  </conditionalFormatting>
  <conditionalFormatting sqref="AB30">
    <cfRule type="cellIs" priority="3683" stopIfTrue="1" operator="between">
      <formula>1</formula>
      <formula>24</formula>
    </cfRule>
  </conditionalFormatting>
  <conditionalFormatting sqref="AB30">
    <cfRule type="cellIs" priority="3682" stopIfTrue="1" operator="between">
      <formula>1</formula>
      <formula>24</formula>
    </cfRule>
  </conditionalFormatting>
  <conditionalFormatting sqref="AB30">
    <cfRule type="cellIs" priority="3681" stopIfTrue="1" operator="between">
      <formula>1</formula>
      <formula>24</formula>
    </cfRule>
  </conditionalFormatting>
  <conditionalFormatting sqref="AB30">
    <cfRule type="cellIs" priority="3680" stopIfTrue="1" operator="between">
      <formula>1</formula>
      <formula>24</formula>
    </cfRule>
  </conditionalFormatting>
  <conditionalFormatting sqref="AB30">
    <cfRule type="cellIs" priority="3679" stopIfTrue="1" operator="between">
      <formula>1</formula>
      <formula>24</formula>
    </cfRule>
  </conditionalFormatting>
  <conditionalFormatting sqref="AB30">
    <cfRule type="cellIs" priority="3678" stopIfTrue="1" operator="between">
      <formula>1</formula>
      <formula>24</formula>
    </cfRule>
  </conditionalFormatting>
  <conditionalFormatting sqref="AB30">
    <cfRule type="cellIs" priority="3677" stopIfTrue="1" operator="between">
      <formula>1</formula>
      <formula>24</formula>
    </cfRule>
  </conditionalFormatting>
  <conditionalFormatting sqref="AB30">
    <cfRule type="cellIs" priority="3676" stopIfTrue="1" operator="between">
      <formula>1</formula>
      <formula>24</formula>
    </cfRule>
  </conditionalFormatting>
  <conditionalFormatting sqref="AB30">
    <cfRule type="cellIs" priority="3675" stopIfTrue="1" operator="between">
      <formula>1</formula>
      <formula>24</formula>
    </cfRule>
  </conditionalFormatting>
  <conditionalFormatting sqref="AB30">
    <cfRule type="cellIs" priority="3674" stopIfTrue="1" operator="between">
      <formula>1</formula>
      <formula>24</formula>
    </cfRule>
  </conditionalFormatting>
  <conditionalFormatting sqref="AB30">
    <cfRule type="cellIs" priority="3673" stopIfTrue="1" operator="between">
      <formula>1</formula>
      <formula>24</formula>
    </cfRule>
  </conditionalFormatting>
  <conditionalFormatting sqref="AB30">
    <cfRule type="cellIs" priority="3672" stopIfTrue="1" operator="between">
      <formula>1</formula>
      <formula>24</formula>
    </cfRule>
  </conditionalFormatting>
  <conditionalFormatting sqref="AB30">
    <cfRule type="cellIs" priority="3671" stopIfTrue="1" operator="between">
      <formula>1</formula>
      <formula>24</formula>
    </cfRule>
  </conditionalFormatting>
  <conditionalFormatting sqref="AB30">
    <cfRule type="cellIs" priority="3670" stopIfTrue="1" operator="between">
      <formula>1</formula>
      <formula>24</formula>
    </cfRule>
  </conditionalFormatting>
  <conditionalFormatting sqref="AB30">
    <cfRule type="cellIs" priority="3669" stopIfTrue="1" operator="between">
      <formula>1</formula>
      <formula>24</formula>
    </cfRule>
  </conditionalFormatting>
  <conditionalFormatting sqref="AB30">
    <cfRule type="cellIs" priority="3668" stopIfTrue="1" operator="between">
      <formula>1</formula>
      <formula>24</formula>
    </cfRule>
  </conditionalFormatting>
  <conditionalFormatting sqref="AB30">
    <cfRule type="cellIs" priority="3667" stopIfTrue="1" operator="between">
      <formula>1</formula>
      <formula>24</formula>
    </cfRule>
  </conditionalFormatting>
  <conditionalFormatting sqref="AB30">
    <cfRule type="cellIs" priority="3666" stopIfTrue="1" operator="between">
      <formula>1</formula>
      <formula>24</formula>
    </cfRule>
  </conditionalFormatting>
  <conditionalFormatting sqref="AB30">
    <cfRule type="cellIs" priority="3665" stopIfTrue="1" operator="between">
      <formula>1</formula>
      <formula>24</formula>
    </cfRule>
  </conditionalFormatting>
  <conditionalFormatting sqref="AB30">
    <cfRule type="cellIs" priority="3664" stopIfTrue="1" operator="between">
      <formula>1</formula>
      <formula>24</formula>
    </cfRule>
  </conditionalFormatting>
  <conditionalFormatting sqref="AB30">
    <cfRule type="cellIs" priority="3663" stopIfTrue="1" operator="between">
      <formula>1</formula>
      <formula>24</formula>
    </cfRule>
  </conditionalFormatting>
  <conditionalFormatting sqref="AB30">
    <cfRule type="cellIs" priority="3662" stopIfTrue="1" operator="between">
      <formula>1</formula>
      <formula>24</formula>
    </cfRule>
  </conditionalFormatting>
  <conditionalFormatting sqref="AB30">
    <cfRule type="cellIs" priority="3661" stopIfTrue="1" operator="between">
      <formula>1</formula>
      <formula>24</formula>
    </cfRule>
  </conditionalFormatting>
  <conditionalFormatting sqref="AB30">
    <cfRule type="cellIs" priority="3660" stopIfTrue="1" operator="between">
      <formula>1</formula>
      <formula>24</formula>
    </cfRule>
  </conditionalFormatting>
  <conditionalFormatting sqref="AB30">
    <cfRule type="cellIs" priority="3659" stopIfTrue="1" operator="between">
      <formula>1</formula>
      <formula>24</formula>
    </cfRule>
  </conditionalFormatting>
  <conditionalFormatting sqref="AB30">
    <cfRule type="cellIs" priority="3658" stopIfTrue="1" operator="between">
      <formula>1</formula>
      <formula>24</formula>
    </cfRule>
  </conditionalFormatting>
  <conditionalFormatting sqref="AB30">
    <cfRule type="cellIs" priority="3657" stopIfTrue="1" operator="between">
      <formula>1</formula>
      <formula>24</formula>
    </cfRule>
  </conditionalFormatting>
  <conditionalFormatting sqref="AB30">
    <cfRule type="cellIs" priority="3656" stopIfTrue="1" operator="between">
      <formula>1</formula>
      <formula>24</formula>
    </cfRule>
  </conditionalFormatting>
  <conditionalFormatting sqref="AB30">
    <cfRule type="cellIs" priority="3655" stopIfTrue="1" operator="between">
      <formula>1</formula>
      <formula>24</formula>
    </cfRule>
  </conditionalFormatting>
  <conditionalFormatting sqref="AB30">
    <cfRule type="cellIs" priority="3654" stopIfTrue="1" operator="between">
      <formula>1</formula>
      <formula>24</formula>
    </cfRule>
  </conditionalFormatting>
  <conditionalFormatting sqref="AB30">
    <cfRule type="cellIs" priority="3653" stopIfTrue="1" operator="between">
      <formula>1</formula>
      <formula>24</formula>
    </cfRule>
  </conditionalFormatting>
  <conditionalFormatting sqref="AB30">
    <cfRule type="cellIs" priority="3652" stopIfTrue="1" operator="between">
      <formula>1</formula>
      <formula>24</formula>
    </cfRule>
  </conditionalFormatting>
  <conditionalFormatting sqref="AB30">
    <cfRule type="cellIs" priority="3651" stopIfTrue="1" operator="between">
      <formula>1</formula>
      <formula>24</formula>
    </cfRule>
  </conditionalFormatting>
  <conditionalFormatting sqref="AB30">
    <cfRule type="cellIs" priority="3650" stopIfTrue="1" operator="between">
      <formula>1</formula>
      <formula>24</formula>
    </cfRule>
  </conditionalFormatting>
  <conditionalFormatting sqref="AB30">
    <cfRule type="cellIs" priority="3649" stopIfTrue="1" operator="between">
      <formula>1</formula>
      <formula>24</formula>
    </cfRule>
  </conditionalFormatting>
  <conditionalFormatting sqref="AB30">
    <cfRule type="cellIs" priority="3648" stopIfTrue="1" operator="between">
      <formula>1</formula>
      <formula>24</formula>
    </cfRule>
  </conditionalFormatting>
  <conditionalFormatting sqref="AB30">
    <cfRule type="cellIs" priority="3647" stopIfTrue="1" operator="between">
      <formula>1</formula>
      <formula>24</formula>
    </cfRule>
  </conditionalFormatting>
  <conditionalFormatting sqref="AB30">
    <cfRule type="cellIs" priority="3646" stopIfTrue="1" operator="between">
      <formula>1</formula>
      <formula>24</formula>
    </cfRule>
  </conditionalFormatting>
  <conditionalFormatting sqref="AB30">
    <cfRule type="cellIs" priority="3645" stopIfTrue="1" operator="between">
      <formula>1</formula>
      <formula>24</formula>
    </cfRule>
  </conditionalFormatting>
  <conditionalFormatting sqref="AB30">
    <cfRule type="cellIs" priority="3644" stopIfTrue="1" operator="between">
      <formula>1</formula>
      <formula>24</formula>
    </cfRule>
  </conditionalFormatting>
  <conditionalFormatting sqref="AB30">
    <cfRule type="cellIs" priority="3643" stopIfTrue="1" operator="between">
      <formula>1</formula>
      <formula>24</formula>
    </cfRule>
  </conditionalFormatting>
  <conditionalFormatting sqref="AB30">
    <cfRule type="cellIs" priority="3642" stopIfTrue="1" operator="between">
      <formula>1</formula>
      <formula>24</formula>
    </cfRule>
  </conditionalFormatting>
  <conditionalFormatting sqref="AB30">
    <cfRule type="cellIs" priority="3641" stopIfTrue="1" operator="between">
      <formula>1</formula>
      <formula>24</formula>
    </cfRule>
  </conditionalFormatting>
  <conditionalFormatting sqref="AB30">
    <cfRule type="cellIs" priority="3640" stopIfTrue="1" operator="between">
      <formula>1</formula>
      <formula>24</formula>
    </cfRule>
  </conditionalFormatting>
  <conditionalFormatting sqref="AB30">
    <cfRule type="cellIs" priority="3639" stopIfTrue="1" operator="between">
      <formula>1</formula>
      <formula>24</formula>
    </cfRule>
  </conditionalFormatting>
  <conditionalFormatting sqref="AB30">
    <cfRule type="cellIs" priority="3638" stopIfTrue="1" operator="between">
      <formula>1</formula>
      <formula>24</formula>
    </cfRule>
  </conditionalFormatting>
  <conditionalFormatting sqref="AB30">
    <cfRule type="cellIs" priority="3637" stopIfTrue="1" operator="between">
      <formula>1</formula>
      <formula>24</formula>
    </cfRule>
  </conditionalFormatting>
  <conditionalFormatting sqref="AB30">
    <cfRule type="cellIs" priority="3636" stopIfTrue="1" operator="between">
      <formula>1</formula>
      <formula>24</formula>
    </cfRule>
  </conditionalFormatting>
  <conditionalFormatting sqref="AB30">
    <cfRule type="cellIs" priority="3635" stopIfTrue="1" operator="between">
      <formula>1</formula>
      <formula>24</formula>
    </cfRule>
  </conditionalFormatting>
  <conditionalFormatting sqref="AB30">
    <cfRule type="cellIs" priority="3634" stopIfTrue="1" operator="between">
      <formula>1</formula>
      <formula>24</formula>
    </cfRule>
  </conditionalFormatting>
  <conditionalFormatting sqref="AB30">
    <cfRule type="cellIs" priority="3633" stopIfTrue="1" operator="between">
      <formula>1</formula>
      <formula>24</formula>
    </cfRule>
  </conditionalFormatting>
  <conditionalFormatting sqref="AB30">
    <cfRule type="cellIs" priority="3632" stopIfTrue="1" operator="between">
      <formula>1</formula>
      <formula>24</formula>
    </cfRule>
  </conditionalFormatting>
  <conditionalFormatting sqref="AB30">
    <cfRule type="cellIs" priority="3631" stopIfTrue="1" operator="between">
      <formula>1</formula>
      <formula>24</formula>
    </cfRule>
  </conditionalFormatting>
  <conditionalFormatting sqref="AB30">
    <cfRule type="cellIs" priority="3630" stopIfTrue="1" operator="between">
      <formula>1</formula>
      <formula>24</formula>
    </cfRule>
  </conditionalFormatting>
  <conditionalFormatting sqref="AB30">
    <cfRule type="cellIs" priority="3629" stopIfTrue="1" operator="between">
      <formula>1</formula>
      <formula>24</formula>
    </cfRule>
  </conditionalFormatting>
  <conditionalFormatting sqref="AB30">
    <cfRule type="cellIs" priority="3628" stopIfTrue="1" operator="between">
      <formula>1</formula>
      <formula>24</formula>
    </cfRule>
  </conditionalFormatting>
  <conditionalFormatting sqref="AB30">
    <cfRule type="cellIs" priority="3627" stopIfTrue="1" operator="between">
      <formula>1</formula>
      <formula>24</formula>
    </cfRule>
  </conditionalFormatting>
  <conditionalFormatting sqref="AB30">
    <cfRule type="cellIs" priority="3626" stopIfTrue="1" operator="between">
      <formula>1</formula>
      <formula>24</formula>
    </cfRule>
  </conditionalFormatting>
  <conditionalFormatting sqref="AB30">
    <cfRule type="cellIs" priority="3625" stopIfTrue="1" operator="between">
      <formula>1</formula>
      <formula>24</formula>
    </cfRule>
  </conditionalFormatting>
  <conditionalFormatting sqref="AB30">
    <cfRule type="cellIs" priority="3624" stopIfTrue="1" operator="between">
      <formula>1</formula>
      <formula>24</formula>
    </cfRule>
  </conditionalFormatting>
  <conditionalFormatting sqref="AB30">
    <cfRule type="cellIs" priority="3623" stopIfTrue="1" operator="between">
      <formula>1</formula>
      <formula>24</formula>
    </cfRule>
  </conditionalFormatting>
  <conditionalFormatting sqref="AB30">
    <cfRule type="cellIs" priority="3622" stopIfTrue="1" operator="between">
      <formula>1</formula>
      <formula>24</formula>
    </cfRule>
  </conditionalFormatting>
  <conditionalFormatting sqref="AB30">
    <cfRule type="cellIs" priority="3621" stopIfTrue="1" operator="between">
      <formula>1</formula>
      <formula>24</formula>
    </cfRule>
  </conditionalFormatting>
  <conditionalFormatting sqref="AB30">
    <cfRule type="cellIs" priority="3620" stopIfTrue="1" operator="between">
      <formula>1</formula>
      <formula>24</formula>
    </cfRule>
  </conditionalFormatting>
  <conditionalFormatting sqref="AB30">
    <cfRule type="cellIs" priority="3619" stopIfTrue="1" operator="between">
      <formula>1</formula>
      <formula>24</formula>
    </cfRule>
  </conditionalFormatting>
  <conditionalFormatting sqref="AB30">
    <cfRule type="cellIs" priority="3618" stopIfTrue="1" operator="between">
      <formula>1</formula>
      <formula>24</formula>
    </cfRule>
  </conditionalFormatting>
  <conditionalFormatting sqref="AB30">
    <cfRule type="cellIs" priority="3617" stopIfTrue="1" operator="between">
      <formula>1</formula>
      <formula>24</formula>
    </cfRule>
  </conditionalFormatting>
  <conditionalFormatting sqref="AB30">
    <cfRule type="cellIs" priority="3616" stopIfTrue="1" operator="between">
      <formula>1</formula>
      <formula>24</formula>
    </cfRule>
  </conditionalFormatting>
  <conditionalFormatting sqref="AB30">
    <cfRule type="cellIs" priority="3615" stopIfTrue="1" operator="between">
      <formula>1</formula>
      <formula>24</formula>
    </cfRule>
  </conditionalFormatting>
  <conditionalFormatting sqref="AB30">
    <cfRule type="cellIs" priority="3614" stopIfTrue="1" operator="between">
      <formula>1</formula>
      <formula>24</formula>
    </cfRule>
  </conditionalFormatting>
  <conditionalFormatting sqref="AB30">
    <cfRule type="cellIs" priority="3613" stopIfTrue="1" operator="between">
      <formula>1</formula>
      <formula>24</formula>
    </cfRule>
  </conditionalFormatting>
  <conditionalFormatting sqref="AB30">
    <cfRule type="cellIs" priority="3612" stopIfTrue="1" operator="between">
      <formula>1</formula>
      <formula>24</formula>
    </cfRule>
  </conditionalFormatting>
  <conditionalFormatting sqref="AB30">
    <cfRule type="cellIs" priority="3611" stopIfTrue="1" operator="between">
      <formula>1</formula>
      <formula>24</formula>
    </cfRule>
  </conditionalFormatting>
  <conditionalFormatting sqref="AB30">
    <cfRule type="cellIs" priority="3610" stopIfTrue="1" operator="between">
      <formula>1</formula>
      <formula>24</formula>
    </cfRule>
  </conditionalFormatting>
  <conditionalFormatting sqref="AB30">
    <cfRule type="cellIs" priority="3609" stopIfTrue="1" operator="between">
      <formula>1</formula>
      <formula>24</formula>
    </cfRule>
  </conditionalFormatting>
  <conditionalFormatting sqref="AB30">
    <cfRule type="cellIs" priority="3608" stopIfTrue="1" operator="between">
      <formula>1</formula>
      <formula>24</formula>
    </cfRule>
  </conditionalFormatting>
  <conditionalFormatting sqref="AB30">
    <cfRule type="cellIs" priority="3607" stopIfTrue="1" operator="between">
      <formula>1</formula>
      <formula>24</formula>
    </cfRule>
  </conditionalFormatting>
  <conditionalFormatting sqref="AB30">
    <cfRule type="cellIs" priority="3606" stopIfTrue="1" operator="between">
      <formula>1</formula>
      <formula>24</formula>
    </cfRule>
  </conditionalFormatting>
  <conditionalFormatting sqref="AB30">
    <cfRule type="cellIs" priority="3605" stopIfTrue="1" operator="between">
      <formula>1</formula>
      <formula>24</formula>
    </cfRule>
  </conditionalFormatting>
  <conditionalFormatting sqref="AB30">
    <cfRule type="cellIs" priority="3604" stopIfTrue="1" operator="between">
      <formula>1</formula>
      <formula>24</formula>
    </cfRule>
  </conditionalFormatting>
  <conditionalFormatting sqref="AB30">
    <cfRule type="cellIs" priority="3603" stopIfTrue="1" operator="between">
      <formula>1</formula>
      <formula>24</formula>
    </cfRule>
  </conditionalFormatting>
  <conditionalFormatting sqref="AB30">
    <cfRule type="cellIs" priority="3602" stopIfTrue="1" operator="between">
      <formula>1</formula>
      <formula>24</formula>
    </cfRule>
  </conditionalFormatting>
  <conditionalFormatting sqref="AB30">
    <cfRule type="cellIs" priority="3601" stopIfTrue="1" operator="between">
      <formula>1</formula>
      <formula>24</formula>
    </cfRule>
  </conditionalFormatting>
  <conditionalFormatting sqref="AB30">
    <cfRule type="cellIs" priority="3600" stopIfTrue="1" operator="between">
      <formula>1</formula>
      <formula>24</formula>
    </cfRule>
  </conditionalFormatting>
  <conditionalFormatting sqref="AB30">
    <cfRule type="cellIs" priority="3599" stopIfTrue="1" operator="between">
      <formula>1</formula>
      <formula>24</formula>
    </cfRule>
  </conditionalFormatting>
  <conditionalFormatting sqref="AB30">
    <cfRule type="cellIs" priority="3598" stopIfTrue="1" operator="between">
      <formula>1</formula>
      <formula>24</formula>
    </cfRule>
  </conditionalFormatting>
  <conditionalFormatting sqref="AB30">
    <cfRule type="cellIs" priority="3597" stopIfTrue="1" operator="between">
      <formula>1</formula>
      <formula>24</formula>
    </cfRule>
  </conditionalFormatting>
  <conditionalFormatting sqref="AB30">
    <cfRule type="cellIs" priority="3596" stopIfTrue="1" operator="between">
      <formula>1</formula>
      <formula>24</formula>
    </cfRule>
  </conditionalFormatting>
  <conditionalFormatting sqref="AB30">
    <cfRule type="cellIs" priority="3595" stopIfTrue="1" operator="between">
      <formula>1</formula>
      <formula>24</formula>
    </cfRule>
  </conditionalFormatting>
  <conditionalFormatting sqref="AB30">
    <cfRule type="cellIs" priority="3594" stopIfTrue="1" operator="between">
      <formula>1</formula>
      <formula>24</formula>
    </cfRule>
  </conditionalFormatting>
  <conditionalFormatting sqref="AB30">
    <cfRule type="cellIs" priority="3593" stopIfTrue="1" operator="between">
      <formula>1</formula>
      <formula>24</formula>
    </cfRule>
  </conditionalFormatting>
  <conditionalFormatting sqref="AB30">
    <cfRule type="cellIs" priority="3592" stopIfTrue="1" operator="between">
      <formula>1</formula>
      <formula>24</formula>
    </cfRule>
  </conditionalFormatting>
  <conditionalFormatting sqref="AB30">
    <cfRule type="cellIs" priority="3591" stopIfTrue="1" operator="between">
      <formula>1</formula>
      <formula>24</formula>
    </cfRule>
  </conditionalFormatting>
  <conditionalFormatting sqref="AB30">
    <cfRule type="cellIs" priority="3590" stopIfTrue="1" operator="between">
      <formula>1</formula>
      <formula>24</formula>
    </cfRule>
  </conditionalFormatting>
  <conditionalFormatting sqref="AB30">
    <cfRule type="cellIs" priority="3589" stopIfTrue="1" operator="between">
      <formula>1</formula>
      <formula>24</formula>
    </cfRule>
  </conditionalFormatting>
  <conditionalFormatting sqref="AB30">
    <cfRule type="cellIs" priority="3588" stopIfTrue="1" operator="between">
      <formula>1</formula>
      <formula>24</formula>
    </cfRule>
  </conditionalFormatting>
  <conditionalFormatting sqref="AB30">
    <cfRule type="cellIs" priority="3587" stopIfTrue="1" operator="between">
      <formula>1</formula>
      <formula>24</formula>
    </cfRule>
  </conditionalFormatting>
  <conditionalFormatting sqref="AB30">
    <cfRule type="cellIs" priority="3586" stopIfTrue="1" operator="between">
      <formula>1</formula>
      <formula>24</formula>
    </cfRule>
  </conditionalFormatting>
  <conditionalFormatting sqref="AB30">
    <cfRule type="cellIs" priority="3585" stopIfTrue="1" operator="between">
      <formula>1</formula>
      <formula>24</formula>
    </cfRule>
  </conditionalFormatting>
  <conditionalFormatting sqref="AB30">
    <cfRule type="cellIs" priority="3584" stopIfTrue="1" operator="between">
      <formula>1</formula>
      <formula>24</formula>
    </cfRule>
  </conditionalFormatting>
  <conditionalFormatting sqref="AB30">
    <cfRule type="cellIs" priority="3583" stopIfTrue="1" operator="between">
      <formula>1</formula>
      <formula>24</formula>
    </cfRule>
  </conditionalFormatting>
  <conditionalFormatting sqref="AB30">
    <cfRule type="cellIs" priority="3582" stopIfTrue="1" operator="between">
      <formula>1</formula>
      <formula>24</formula>
    </cfRule>
  </conditionalFormatting>
  <conditionalFormatting sqref="Y30:AA30">
    <cfRule type="cellIs" priority="3581" stopIfTrue="1" operator="between">
      <formula>1</formula>
      <formula>24</formula>
    </cfRule>
  </conditionalFormatting>
  <conditionalFormatting sqref="AB30">
    <cfRule type="cellIs" priority="3580" stopIfTrue="1" operator="between">
      <formula>1</formula>
      <formula>24</formula>
    </cfRule>
  </conditionalFormatting>
  <conditionalFormatting sqref="AB30">
    <cfRule type="cellIs" priority="3579" stopIfTrue="1" operator="between">
      <formula>1</formula>
      <formula>24</formula>
    </cfRule>
  </conditionalFormatting>
  <conditionalFormatting sqref="AB30">
    <cfRule type="cellIs" priority="3578" stopIfTrue="1" operator="between">
      <formula>1</formula>
      <formula>24</formula>
    </cfRule>
  </conditionalFormatting>
  <conditionalFormatting sqref="AA30">
    <cfRule type="cellIs" priority="3577" stopIfTrue="1" operator="between">
      <formula>1</formula>
      <formula>24</formula>
    </cfRule>
  </conditionalFormatting>
  <conditionalFormatting sqref="AB30">
    <cfRule type="cellIs" priority="3576" stopIfTrue="1" operator="between">
      <formula>1</formula>
      <formula>24</formula>
    </cfRule>
  </conditionalFormatting>
  <conditionalFormatting sqref="AA30">
    <cfRule type="cellIs" priority="3575" stopIfTrue="1" operator="between">
      <formula>1</formula>
      <formula>24</formula>
    </cfRule>
  </conditionalFormatting>
  <conditionalFormatting sqref="AB30">
    <cfRule type="cellIs" priority="3574" stopIfTrue="1" operator="between">
      <formula>1</formula>
      <formula>24</formula>
    </cfRule>
  </conditionalFormatting>
  <conditionalFormatting sqref="Y30">
    <cfRule type="cellIs" priority="3573" stopIfTrue="1" operator="between">
      <formula>1</formula>
      <formula>24</formula>
    </cfRule>
  </conditionalFormatting>
  <conditionalFormatting sqref="Y30:AB30">
    <cfRule type="cellIs" priority="3572" stopIfTrue="1" operator="between">
      <formula>1</formula>
      <formula>24</formula>
    </cfRule>
  </conditionalFormatting>
  <conditionalFormatting sqref="Y30:AA30">
    <cfRule type="cellIs" priority="3571" stopIfTrue="1" operator="between">
      <formula>1</formula>
      <formula>24</formula>
    </cfRule>
  </conditionalFormatting>
  <conditionalFormatting sqref="AB30">
    <cfRule type="cellIs" priority="3570" stopIfTrue="1" operator="between">
      <formula>1</formula>
      <formula>24</formula>
    </cfRule>
  </conditionalFormatting>
  <conditionalFormatting sqref="Y30">
    <cfRule type="cellIs" priority="3569" stopIfTrue="1" operator="between">
      <formula>1</formula>
      <formula>24</formula>
    </cfRule>
  </conditionalFormatting>
  <conditionalFormatting sqref="AB30">
    <cfRule type="cellIs" priority="3568" stopIfTrue="1" operator="between">
      <formula>1</formula>
      <formula>24</formula>
    </cfRule>
  </conditionalFormatting>
  <conditionalFormatting sqref="AA30">
    <cfRule type="cellIs" priority="3567" stopIfTrue="1" operator="between">
      <formula>1</formula>
      <formula>24</formula>
    </cfRule>
  </conditionalFormatting>
  <conditionalFormatting sqref="AB30">
    <cfRule type="cellIs" priority="3566" stopIfTrue="1" operator="between">
      <formula>1</formula>
      <formula>24</formula>
    </cfRule>
  </conditionalFormatting>
  <conditionalFormatting sqref="Y30">
    <cfRule type="cellIs" priority="3565" stopIfTrue="1" operator="between">
      <formula>1</formula>
      <formula>24</formula>
    </cfRule>
  </conditionalFormatting>
  <conditionalFormatting sqref="Y30">
    <cfRule type="cellIs" priority="3564" stopIfTrue="1" operator="between">
      <formula>1</formula>
      <formula>24</formula>
    </cfRule>
  </conditionalFormatting>
  <conditionalFormatting sqref="Y30">
    <cfRule type="cellIs" priority="3563" stopIfTrue="1" operator="between">
      <formula>1</formula>
      <formula>24</formula>
    </cfRule>
  </conditionalFormatting>
  <conditionalFormatting sqref="Y30:Z30">
    <cfRule type="cellIs" priority="3562" stopIfTrue="1" operator="between">
      <formula>1</formula>
      <formula>24</formula>
    </cfRule>
  </conditionalFormatting>
  <conditionalFormatting sqref="Y30">
    <cfRule type="cellIs" priority="3561" stopIfTrue="1" operator="between">
      <formula>1</formula>
      <formula>24</formula>
    </cfRule>
  </conditionalFormatting>
  <conditionalFormatting sqref="Y30:Z30">
    <cfRule type="cellIs" priority="3560" stopIfTrue="1" operator="between">
      <formula>1</formula>
      <formula>24</formula>
    </cfRule>
  </conditionalFormatting>
  <conditionalFormatting sqref="AB30">
    <cfRule type="cellIs" priority="3559" stopIfTrue="1" operator="between">
      <formula>1</formula>
      <formula>24</formula>
    </cfRule>
  </conditionalFormatting>
  <conditionalFormatting sqref="AA30">
    <cfRule type="cellIs" priority="3558" stopIfTrue="1" operator="between">
      <formula>1</formula>
      <formula>24</formula>
    </cfRule>
  </conditionalFormatting>
  <conditionalFormatting sqref="AB30">
    <cfRule type="cellIs" priority="3557" stopIfTrue="1" operator="between">
      <formula>1</formula>
      <formula>24</formula>
    </cfRule>
  </conditionalFormatting>
  <conditionalFormatting sqref="AB30">
    <cfRule type="cellIs" priority="3556" stopIfTrue="1" operator="between">
      <formula>1</formula>
      <formula>24</formula>
    </cfRule>
  </conditionalFormatting>
  <conditionalFormatting sqref="AB30">
    <cfRule type="cellIs" priority="3555" stopIfTrue="1" operator="between">
      <formula>1</formula>
      <formula>24</formula>
    </cfRule>
  </conditionalFormatting>
  <conditionalFormatting sqref="AD30">
    <cfRule type="cellIs" priority="3554" stopIfTrue="1" operator="between">
      <formula>1</formula>
      <formula>24</formula>
    </cfRule>
  </conditionalFormatting>
  <conditionalFormatting sqref="AD30">
    <cfRule type="cellIs" priority="3553" stopIfTrue="1" operator="between">
      <formula>1</formula>
      <formula>24</formula>
    </cfRule>
  </conditionalFormatting>
  <conditionalFormatting sqref="AD30">
    <cfRule type="cellIs" priority="3552" stopIfTrue="1" operator="between">
      <formula>1</formula>
      <formula>24</formula>
    </cfRule>
  </conditionalFormatting>
  <conditionalFormatting sqref="AD30">
    <cfRule type="cellIs" priority="3551" stopIfTrue="1" operator="between">
      <formula>1</formula>
      <formula>24</formula>
    </cfRule>
  </conditionalFormatting>
  <conditionalFormatting sqref="AD30">
    <cfRule type="cellIs" priority="3550" stopIfTrue="1" operator="between">
      <formula>1</formula>
      <formula>24</formula>
    </cfRule>
  </conditionalFormatting>
  <conditionalFormatting sqref="AD30">
    <cfRule type="cellIs" priority="3549" stopIfTrue="1" operator="between">
      <formula>1</formula>
      <formula>24</formula>
    </cfRule>
  </conditionalFormatting>
  <conditionalFormatting sqref="AD30">
    <cfRule type="cellIs" priority="3548" stopIfTrue="1" operator="between">
      <formula>1</formula>
      <formula>24</formula>
    </cfRule>
  </conditionalFormatting>
  <conditionalFormatting sqref="AD30">
    <cfRule type="cellIs" priority="3547" stopIfTrue="1" operator="between">
      <formula>1</formula>
      <formula>24</formula>
    </cfRule>
  </conditionalFormatting>
  <conditionalFormatting sqref="AD30">
    <cfRule type="cellIs" priority="3546" stopIfTrue="1" operator="between">
      <formula>1</formula>
      <formula>24</formula>
    </cfRule>
  </conditionalFormatting>
  <conditionalFormatting sqref="AD30">
    <cfRule type="cellIs" priority="3545" stopIfTrue="1" operator="between">
      <formula>1</formula>
      <formula>24</formula>
    </cfRule>
  </conditionalFormatting>
  <conditionalFormatting sqref="AD30">
    <cfRule type="cellIs" priority="3544" stopIfTrue="1" operator="between">
      <formula>1</formula>
      <formula>24</formula>
    </cfRule>
  </conditionalFormatting>
  <conditionalFormatting sqref="AD30">
    <cfRule type="cellIs" priority="3543" stopIfTrue="1" operator="between">
      <formula>1</formula>
      <formula>24</formula>
    </cfRule>
  </conditionalFormatting>
  <conditionalFormatting sqref="AD30">
    <cfRule type="cellIs" priority="3542" stopIfTrue="1" operator="between">
      <formula>1</formula>
      <formula>24</formula>
    </cfRule>
  </conditionalFormatting>
  <conditionalFormatting sqref="AD30">
    <cfRule type="cellIs" priority="3541" stopIfTrue="1" operator="between">
      <formula>1</formula>
      <formula>24</formula>
    </cfRule>
  </conditionalFormatting>
  <conditionalFormatting sqref="AD30">
    <cfRule type="cellIs" priority="3540" stopIfTrue="1" operator="between">
      <formula>1</formula>
      <formula>24</formula>
    </cfRule>
  </conditionalFormatting>
  <conditionalFormatting sqref="AD30">
    <cfRule type="cellIs" priority="3539" stopIfTrue="1" operator="between">
      <formula>1</formula>
      <formula>24</formula>
    </cfRule>
  </conditionalFormatting>
  <conditionalFormatting sqref="AD30">
    <cfRule type="cellIs" priority="3538" stopIfTrue="1" operator="between">
      <formula>1</formula>
      <formula>24</formula>
    </cfRule>
  </conditionalFormatting>
  <conditionalFormatting sqref="AD30">
    <cfRule type="cellIs" priority="3537" stopIfTrue="1" operator="between">
      <formula>1</formula>
      <formula>24</formula>
    </cfRule>
  </conditionalFormatting>
  <conditionalFormatting sqref="AD30">
    <cfRule type="cellIs" priority="3536" stopIfTrue="1" operator="between">
      <formula>1</formula>
      <formula>24</formula>
    </cfRule>
  </conditionalFormatting>
  <conditionalFormatting sqref="AD30">
    <cfRule type="cellIs" priority="3535" stopIfTrue="1" operator="between">
      <formula>1</formula>
      <formula>24</formula>
    </cfRule>
  </conditionalFormatting>
  <conditionalFormatting sqref="AD30">
    <cfRule type="cellIs" priority="3534" stopIfTrue="1" operator="between">
      <formula>1</formula>
      <formula>24</formula>
    </cfRule>
  </conditionalFormatting>
  <conditionalFormatting sqref="AD30">
    <cfRule type="cellIs" priority="3533" stopIfTrue="1" operator="between">
      <formula>1</formula>
      <formula>24</formula>
    </cfRule>
  </conditionalFormatting>
  <conditionalFormatting sqref="AD30">
    <cfRule type="cellIs" priority="3532" stopIfTrue="1" operator="between">
      <formula>1</formula>
      <formula>24</formula>
    </cfRule>
  </conditionalFormatting>
  <conditionalFormatting sqref="AD30">
    <cfRule type="cellIs" priority="3531" stopIfTrue="1" operator="between">
      <formula>1</formula>
      <formula>24</formula>
    </cfRule>
  </conditionalFormatting>
  <conditionalFormatting sqref="AD30">
    <cfRule type="cellIs" priority="3530" stopIfTrue="1" operator="between">
      <formula>1</formula>
      <formula>24</formula>
    </cfRule>
  </conditionalFormatting>
  <conditionalFormatting sqref="AD30">
    <cfRule type="cellIs" priority="3529" stopIfTrue="1" operator="between">
      <formula>1</formula>
      <formula>24</formula>
    </cfRule>
  </conditionalFormatting>
  <conditionalFormatting sqref="AD30">
    <cfRule type="cellIs" priority="3528" stopIfTrue="1" operator="between">
      <formula>1</formula>
      <formula>24</formula>
    </cfRule>
  </conditionalFormatting>
  <conditionalFormatting sqref="AD30">
    <cfRule type="cellIs" priority="3527" stopIfTrue="1" operator="between">
      <formula>1</formula>
      <formula>24</formula>
    </cfRule>
  </conditionalFormatting>
  <conditionalFormatting sqref="AD30">
    <cfRule type="cellIs" priority="3526" stopIfTrue="1" operator="between">
      <formula>1</formula>
      <formula>24</formula>
    </cfRule>
  </conditionalFormatting>
  <conditionalFormatting sqref="AD32">
    <cfRule type="cellIs" priority="3525" stopIfTrue="1" operator="between">
      <formula>1</formula>
      <formula>24</formula>
    </cfRule>
  </conditionalFormatting>
  <conditionalFormatting sqref="AD32">
    <cfRule type="cellIs" priority="3524" stopIfTrue="1" operator="between">
      <formula>1</formula>
      <formula>24</formula>
    </cfRule>
  </conditionalFormatting>
  <conditionalFormatting sqref="AD32">
    <cfRule type="cellIs" priority="3523" stopIfTrue="1" operator="between">
      <formula>1</formula>
      <formula>24</formula>
    </cfRule>
  </conditionalFormatting>
  <conditionalFormatting sqref="AD32">
    <cfRule type="cellIs" priority="3522" stopIfTrue="1" operator="between">
      <formula>1</formula>
      <formula>24</formula>
    </cfRule>
  </conditionalFormatting>
  <conditionalFormatting sqref="AD32">
    <cfRule type="cellIs" priority="3521" stopIfTrue="1" operator="between">
      <formula>1</formula>
      <formula>24</formula>
    </cfRule>
  </conditionalFormatting>
  <conditionalFormatting sqref="AD32">
    <cfRule type="cellIs" priority="3520" stopIfTrue="1" operator="between">
      <formula>1</formula>
      <formula>24</formula>
    </cfRule>
  </conditionalFormatting>
  <conditionalFormatting sqref="AD32">
    <cfRule type="cellIs" priority="3519" stopIfTrue="1" operator="between">
      <formula>1</formula>
      <formula>24</formula>
    </cfRule>
  </conditionalFormatting>
  <conditionalFormatting sqref="AD32">
    <cfRule type="cellIs" priority="3518" stopIfTrue="1" operator="between">
      <formula>1</formula>
      <formula>24</formula>
    </cfRule>
  </conditionalFormatting>
  <conditionalFormatting sqref="AD32">
    <cfRule type="cellIs" priority="3517" stopIfTrue="1" operator="between">
      <formula>1</formula>
      <formula>24</formula>
    </cfRule>
  </conditionalFormatting>
  <conditionalFormatting sqref="AD32">
    <cfRule type="cellIs" priority="3516" stopIfTrue="1" operator="between">
      <formula>1</formula>
      <formula>24</formula>
    </cfRule>
  </conditionalFormatting>
  <conditionalFormatting sqref="AD32">
    <cfRule type="cellIs" priority="3515" stopIfTrue="1" operator="between">
      <formula>1</formula>
      <formula>24</formula>
    </cfRule>
  </conditionalFormatting>
  <conditionalFormatting sqref="AD32">
    <cfRule type="cellIs" priority="3514" stopIfTrue="1" operator="between">
      <formula>1</formula>
      <formula>24</formula>
    </cfRule>
  </conditionalFormatting>
  <conditionalFormatting sqref="AD32">
    <cfRule type="cellIs" priority="3513" stopIfTrue="1" operator="between">
      <formula>1</formula>
      <formula>24</formula>
    </cfRule>
  </conditionalFormatting>
  <conditionalFormatting sqref="AD32">
    <cfRule type="cellIs" priority="3512" stopIfTrue="1" operator="between">
      <formula>1</formula>
      <formula>24</formula>
    </cfRule>
  </conditionalFormatting>
  <conditionalFormatting sqref="AD32">
    <cfRule type="cellIs" priority="3511" stopIfTrue="1" operator="between">
      <formula>1</formula>
      <formula>24</formula>
    </cfRule>
  </conditionalFormatting>
  <conditionalFormatting sqref="AD32">
    <cfRule type="cellIs" priority="3510" stopIfTrue="1" operator="between">
      <formula>1</formula>
      <formula>24</formula>
    </cfRule>
  </conditionalFormatting>
  <conditionalFormatting sqref="AD32">
    <cfRule type="cellIs" priority="3509" stopIfTrue="1" operator="between">
      <formula>1</formula>
      <formula>24</formula>
    </cfRule>
  </conditionalFormatting>
  <conditionalFormatting sqref="AD32">
    <cfRule type="cellIs" priority="3508" stopIfTrue="1" operator="between">
      <formula>1</formula>
      <formula>24</formula>
    </cfRule>
  </conditionalFormatting>
  <conditionalFormatting sqref="AD32">
    <cfRule type="cellIs" priority="3507" stopIfTrue="1" operator="between">
      <formula>1</formula>
      <formula>24</formula>
    </cfRule>
  </conditionalFormatting>
  <conditionalFormatting sqref="AD32">
    <cfRule type="cellIs" priority="3506" stopIfTrue="1" operator="between">
      <formula>1</formula>
      <formula>24</formula>
    </cfRule>
  </conditionalFormatting>
  <conditionalFormatting sqref="AD32">
    <cfRule type="cellIs" priority="3505" stopIfTrue="1" operator="between">
      <formula>1</formula>
      <formula>24</formula>
    </cfRule>
  </conditionalFormatting>
  <conditionalFormatting sqref="AD32">
    <cfRule type="cellIs" priority="3504" stopIfTrue="1" operator="between">
      <formula>1</formula>
      <formula>24</formula>
    </cfRule>
  </conditionalFormatting>
  <conditionalFormatting sqref="AD32">
    <cfRule type="cellIs" priority="3503" stopIfTrue="1" operator="between">
      <formula>1</formula>
      <formula>24</formula>
    </cfRule>
  </conditionalFormatting>
  <conditionalFormatting sqref="AD32">
    <cfRule type="cellIs" priority="3502" stopIfTrue="1" operator="between">
      <formula>1</formula>
      <formula>24</formula>
    </cfRule>
  </conditionalFormatting>
  <conditionalFormatting sqref="AD32">
    <cfRule type="cellIs" priority="3501" stopIfTrue="1" operator="between">
      <formula>1</formula>
      <formula>24</formula>
    </cfRule>
  </conditionalFormatting>
  <conditionalFormatting sqref="AD32">
    <cfRule type="cellIs" priority="3500" stopIfTrue="1" operator="between">
      <formula>1</formula>
      <formula>24</formula>
    </cfRule>
  </conditionalFormatting>
  <conditionalFormatting sqref="AD32">
    <cfRule type="cellIs" priority="3499" stopIfTrue="1" operator="between">
      <formula>1</formula>
      <formula>24</formula>
    </cfRule>
  </conditionalFormatting>
  <conditionalFormatting sqref="AD32">
    <cfRule type="cellIs" priority="3498" stopIfTrue="1" operator="between">
      <formula>1</formula>
      <formula>24</formula>
    </cfRule>
  </conditionalFormatting>
  <conditionalFormatting sqref="AD32">
    <cfRule type="cellIs" priority="3497" stopIfTrue="1" operator="between">
      <formula>1</formula>
      <formula>24</formula>
    </cfRule>
  </conditionalFormatting>
  <conditionalFormatting sqref="AU22">
    <cfRule type="cellIs" priority="3496" stopIfTrue="1" operator="between">
      <formula>1</formula>
      <formula>24</formula>
    </cfRule>
  </conditionalFormatting>
  <conditionalFormatting sqref="AU21">
    <cfRule type="cellIs" priority="3495" stopIfTrue="1" operator="between">
      <formula>1</formula>
      <formula>24</formula>
    </cfRule>
  </conditionalFormatting>
  <conditionalFormatting sqref="Z10:AA10">
    <cfRule type="cellIs" priority="3494" stopIfTrue="1" operator="between">
      <formula>1</formula>
      <formula>24</formula>
    </cfRule>
  </conditionalFormatting>
  <conditionalFormatting sqref="Z10:AA10">
    <cfRule type="cellIs" priority="3493" stopIfTrue="1" operator="between">
      <formula>1</formula>
      <formula>24</formula>
    </cfRule>
  </conditionalFormatting>
  <conditionalFormatting sqref="Z10:AA10">
    <cfRule type="cellIs" priority="3492" stopIfTrue="1" operator="between">
      <formula>1</formula>
      <formula>24</formula>
    </cfRule>
  </conditionalFormatting>
  <conditionalFormatting sqref="Z10:AA10">
    <cfRule type="cellIs" priority="3491" stopIfTrue="1" operator="between">
      <formula>1</formula>
      <formula>24</formula>
    </cfRule>
  </conditionalFormatting>
  <conditionalFormatting sqref="AB10">
    <cfRule type="cellIs" priority="3490" stopIfTrue="1" operator="between">
      <formula>1</formula>
      <formula>24</formula>
    </cfRule>
  </conditionalFormatting>
  <conditionalFormatting sqref="AB10">
    <cfRule type="cellIs" priority="3489" stopIfTrue="1" operator="between">
      <formula>1</formula>
      <formula>24</formula>
    </cfRule>
  </conditionalFormatting>
  <conditionalFormatting sqref="AB10">
    <cfRule type="cellIs" priority="3488" stopIfTrue="1" operator="between">
      <formula>1</formula>
      <formula>24</formula>
    </cfRule>
  </conditionalFormatting>
  <conditionalFormatting sqref="AB10">
    <cfRule type="cellIs" priority="3487" stopIfTrue="1" operator="between">
      <formula>1</formula>
      <formula>24</formula>
    </cfRule>
  </conditionalFormatting>
  <conditionalFormatting sqref="AB10">
    <cfRule type="cellIs" priority="3486" stopIfTrue="1" operator="between">
      <formula>1</formula>
      <formula>24</formula>
    </cfRule>
  </conditionalFormatting>
  <conditionalFormatting sqref="AB10">
    <cfRule type="cellIs" priority="3485" stopIfTrue="1" operator="between">
      <formula>1</formula>
      <formula>24</formula>
    </cfRule>
  </conditionalFormatting>
  <conditionalFormatting sqref="AB10">
    <cfRule type="cellIs" priority="3484" stopIfTrue="1" operator="between">
      <formula>1</formula>
      <formula>24</formula>
    </cfRule>
  </conditionalFormatting>
  <conditionalFormatting sqref="AB10">
    <cfRule type="cellIs" priority="3483" stopIfTrue="1" operator="between">
      <formula>1</formula>
      <formula>24</formula>
    </cfRule>
  </conditionalFormatting>
  <conditionalFormatting sqref="AB10">
    <cfRule type="cellIs" priority="3482" stopIfTrue="1" operator="between">
      <formula>1</formula>
      <formula>24</formula>
    </cfRule>
  </conditionalFormatting>
  <conditionalFormatting sqref="AB10">
    <cfRule type="cellIs" priority="3481" stopIfTrue="1" operator="between">
      <formula>1</formula>
      <formula>24</formula>
    </cfRule>
  </conditionalFormatting>
  <conditionalFormatting sqref="AB10">
    <cfRule type="cellIs" priority="3480" stopIfTrue="1" operator="between">
      <formula>1</formula>
      <formula>24</formula>
    </cfRule>
  </conditionalFormatting>
  <conditionalFormatting sqref="AB11">
    <cfRule type="cellIs" priority="3479" stopIfTrue="1" operator="between">
      <formula>1</formula>
      <formula>24</formula>
    </cfRule>
  </conditionalFormatting>
  <conditionalFormatting sqref="AB11">
    <cfRule type="cellIs" priority="3478" stopIfTrue="1" operator="between">
      <formula>1</formula>
      <formula>24</formula>
    </cfRule>
  </conditionalFormatting>
  <conditionalFormatting sqref="AB11">
    <cfRule type="cellIs" priority="3477" stopIfTrue="1" operator="between">
      <formula>1</formula>
      <formula>24</formula>
    </cfRule>
  </conditionalFormatting>
  <conditionalFormatting sqref="AB11">
    <cfRule type="cellIs" priority="3476" stopIfTrue="1" operator="between">
      <formula>1</formula>
      <formula>24</formula>
    </cfRule>
  </conditionalFormatting>
  <conditionalFormatting sqref="AB11">
    <cfRule type="cellIs" priority="3475" stopIfTrue="1" operator="between">
      <formula>1</formula>
      <formula>24</formula>
    </cfRule>
  </conditionalFormatting>
  <conditionalFormatting sqref="AB11">
    <cfRule type="cellIs" priority="3474" stopIfTrue="1" operator="between">
      <formula>1</formula>
      <formula>24</formula>
    </cfRule>
  </conditionalFormatting>
  <conditionalFormatting sqref="AB11">
    <cfRule type="cellIs" priority="3473" stopIfTrue="1" operator="between">
      <formula>1</formula>
      <formula>24</formula>
    </cfRule>
  </conditionalFormatting>
  <conditionalFormatting sqref="AB11">
    <cfRule type="cellIs" priority="3472" stopIfTrue="1" operator="between">
      <formula>1</formula>
      <formula>24</formula>
    </cfRule>
  </conditionalFormatting>
  <conditionalFormatting sqref="AB11">
    <cfRule type="cellIs" priority="3471" stopIfTrue="1" operator="between">
      <formula>1</formula>
      <formula>24</formula>
    </cfRule>
  </conditionalFormatting>
  <conditionalFormatting sqref="K8">
    <cfRule type="cellIs" priority="3470" stopIfTrue="1" operator="between">
      <formula>1</formula>
      <formula>24</formula>
    </cfRule>
  </conditionalFormatting>
  <conditionalFormatting sqref="K7">
    <cfRule type="cellIs" priority="3469" stopIfTrue="1" operator="between">
      <formula>1</formula>
      <formula>24</formula>
    </cfRule>
  </conditionalFormatting>
  <conditionalFormatting sqref="K7">
    <cfRule type="cellIs" priority="3468" stopIfTrue="1" operator="between">
      <formula>1</formula>
      <formula>24</formula>
    </cfRule>
  </conditionalFormatting>
  <conditionalFormatting sqref="K6">
    <cfRule type="cellIs" priority="3467" stopIfTrue="1" operator="between">
      <formula>1</formula>
      <formula>24</formula>
    </cfRule>
  </conditionalFormatting>
  <conditionalFormatting sqref="K7">
    <cfRule type="cellIs" priority="3466" stopIfTrue="1" operator="between">
      <formula>1</formula>
      <formula>24</formula>
    </cfRule>
  </conditionalFormatting>
  <conditionalFormatting sqref="K6">
    <cfRule type="cellIs" priority="3465" stopIfTrue="1" operator="between">
      <formula>1</formula>
      <formula>24</formula>
    </cfRule>
  </conditionalFormatting>
  <conditionalFormatting sqref="K6">
    <cfRule type="cellIs" priority="3464" stopIfTrue="1" operator="between">
      <formula>1</formula>
      <formula>24</formula>
    </cfRule>
  </conditionalFormatting>
  <conditionalFormatting sqref="K5">
    <cfRule type="cellIs" priority="3463" stopIfTrue="1" operator="between">
      <formula>1</formula>
      <formula>24</formula>
    </cfRule>
  </conditionalFormatting>
  <conditionalFormatting sqref="K11">
    <cfRule type="cellIs" priority="3462" stopIfTrue="1" operator="between">
      <formula>1</formula>
      <formula>24</formula>
    </cfRule>
  </conditionalFormatting>
  <conditionalFormatting sqref="K10">
    <cfRule type="cellIs" priority="3461" stopIfTrue="1" operator="between">
      <formula>1</formula>
      <formula>24</formula>
    </cfRule>
  </conditionalFormatting>
  <conditionalFormatting sqref="K10">
    <cfRule type="cellIs" priority="3460" stopIfTrue="1" operator="between">
      <formula>1</formula>
      <formula>24</formula>
    </cfRule>
  </conditionalFormatting>
  <conditionalFormatting sqref="K10">
    <cfRule type="cellIs" priority="3459" stopIfTrue="1" operator="between">
      <formula>1</formula>
      <formula>24</formula>
    </cfRule>
  </conditionalFormatting>
  <conditionalFormatting sqref="K9">
    <cfRule type="cellIs" priority="3458" stopIfTrue="1" operator="between">
      <formula>1</formula>
      <formula>24</formula>
    </cfRule>
  </conditionalFormatting>
  <conditionalFormatting sqref="K13">
    <cfRule type="cellIs" priority="3457" stopIfTrue="1" operator="between">
      <formula>1</formula>
      <formula>24</formula>
    </cfRule>
  </conditionalFormatting>
  <conditionalFormatting sqref="U10 U12">
    <cfRule type="cellIs" priority="3456" stopIfTrue="1" operator="between">
      <formula>1</formula>
      <formula>24</formula>
    </cfRule>
  </conditionalFormatting>
  <conditionalFormatting sqref="Y12:Z12">
    <cfRule type="cellIs" priority="3455" stopIfTrue="1" operator="between">
      <formula>1</formula>
      <formula>24</formula>
    </cfRule>
  </conditionalFormatting>
  <conditionalFormatting sqref="AC3">
    <cfRule type="cellIs" priority="3454" stopIfTrue="1" operator="between">
      <formula>1</formula>
      <formula>24</formula>
    </cfRule>
  </conditionalFormatting>
  <conditionalFormatting sqref="AC3">
    <cfRule type="cellIs" priority="3453" stopIfTrue="1" operator="between">
      <formula>1</formula>
      <formula>24</formula>
    </cfRule>
  </conditionalFormatting>
  <conditionalFormatting sqref="AC3">
    <cfRule type="cellIs" priority="3452" stopIfTrue="1" operator="between">
      <formula>1</formula>
      <formula>24</formula>
    </cfRule>
  </conditionalFormatting>
  <conditionalFormatting sqref="AD3">
    <cfRule type="cellIs" priority="3451" stopIfTrue="1" operator="between">
      <formula>1</formula>
      <formula>24</formula>
    </cfRule>
  </conditionalFormatting>
  <conditionalFormatting sqref="AD3">
    <cfRule type="cellIs" priority="3450" stopIfTrue="1" operator="between">
      <formula>1</formula>
      <formula>24</formula>
    </cfRule>
  </conditionalFormatting>
  <conditionalFormatting sqref="AD3">
    <cfRule type="cellIs" priority="3449" stopIfTrue="1" operator="between">
      <formula>1</formula>
      <formula>24</formula>
    </cfRule>
  </conditionalFormatting>
  <conditionalFormatting sqref="AB7">
    <cfRule type="cellIs" priority="3448" stopIfTrue="1" operator="between">
      <formula>1</formula>
      <formula>24</formula>
    </cfRule>
  </conditionalFormatting>
  <conditionalFormatting sqref="U7">
    <cfRule type="cellIs" priority="3447" stopIfTrue="1" operator="between">
      <formula>1</formula>
      <formula>24</formula>
    </cfRule>
  </conditionalFormatting>
  <conditionalFormatting sqref="AB8">
    <cfRule type="cellIs" priority="3446" stopIfTrue="1" operator="between">
      <formula>1</formula>
      <formula>24</formula>
    </cfRule>
  </conditionalFormatting>
  <conditionalFormatting sqref="AB9">
    <cfRule type="cellIs" priority="3445" stopIfTrue="1" operator="between">
      <formula>1</formula>
      <formula>24</formula>
    </cfRule>
  </conditionalFormatting>
  <conditionalFormatting sqref="AB10">
    <cfRule type="cellIs" priority="3444" stopIfTrue="1" operator="between">
      <formula>1</formula>
      <formula>24</formula>
    </cfRule>
  </conditionalFormatting>
  <conditionalFormatting sqref="AA10">
    <cfRule type="cellIs" priority="3443" stopIfTrue="1" operator="between">
      <formula>1</formula>
      <formula>24</formula>
    </cfRule>
  </conditionalFormatting>
  <conditionalFormatting sqref="X11">
    <cfRule type="cellIs" priority="3442" stopIfTrue="1" operator="between">
      <formula>1</formula>
      <formula>24</formula>
    </cfRule>
  </conditionalFormatting>
  <conditionalFormatting sqref="AB11">
    <cfRule type="cellIs" priority="3441" stopIfTrue="1" operator="between">
      <formula>1</formula>
      <formula>24</formula>
    </cfRule>
  </conditionalFormatting>
  <conditionalFormatting sqref="Y11">
    <cfRule type="cellIs" priority="3440" stopIfTrue="1" operator="between">
      <formula>1</formula>
      <formula>24</formula>
    </cfRule>
  </conditionalFormatting>
  <conditionalFormatting sqref="X3">
    <cfRule type="cellIs" priority="3439" stopIfTrue="1" operator="between">
      <formula>1</formula>
      <formula>24</formula>
    </cfRule>
  </conditionalFormatting>
  <conditionalFormatting sqref="AB3">
    <cfRule type="cellIs" priority="3438" stopIfTrue="1" operator="between">
      <formula>1</formula>
      <formula>24</formula>
    </cfRule>
  </conditionalFormatting>
  <conditionalFormatting sqref="U9 U11">
    <cfRule type="cellIs" priority="3437" stopIfTrue="1" operator="between">
      <formula>1</formula>
      <formula>24</formula>
    </cfRule>
  </conditionalFormatting>
  <conditionalFormatting sqref="Y11:Z11">
    <cfRule type="cellIs" priority="3436" stopIfTrue="1" operator="between">
      <formula>1</formula>
      <formula>24</formula>
    </cfRule>
  </conditionalFormatting>
  <conditionalFormatting sqref="AB6">
    <cfRule type="cellIs" priority="3435" stopIfTrue="1" operator="between">
      <formula>1</formula>
      <formula>24</formula>
    </cfRule>
  </conditionalFormatting>
  <conditionalFormatting sqref="U6">
    <cfRule type="cellIs" priority="3434" stopIfTrue="1" operator="between">
      <formula>1</formula>
      <formula>24</formula>
    </cfRule>
  </conditionalFormatting>
  <conditionalFormatting sqref="AB7">
    <cfRule type="cellIs" priority="3433" stopIfTrue="1" operator="between">
      <formula>1</formula>
      <formula>24</formula>
    </cfRule>
  </conditionalFormatting>
  <conditionalFormatting sqref="AB8">
    <cfRule type="cellIs" priority="3432" stopIfTrue="1" operator="between">
      <formula>1</formula>
      <formula>24</formula>
    </cfRule>
  </conditionalFormatting>
  <conditionalFormatting sqref="AB9">
    <cfRule type="cellIs" priority="3431" stopIfTrue="1" operator="between">
      <formula>1</formula>
      <formula>24</formula>
    </cfRule>
  </conditionalFormatting>
  <conditionalFormatting sqref="AA9">
    <cfRule type="cellIs" priority="3430" stopIfTrue="1" operator="between">
      <formula>1</formula>
      <formula>24</formula>
    </cfRule>
  </conditionalFormatting>
  <conditionalFormatting sqref="X10">
    <cfRule type="cellIs" priority="3429" stopIfTrue="1" operator="between">
      <formula>1</formula>
      <formula>24</formula>
    </cfRule>
  </conditionalFormatting>
  <conditionalFormatting sqref="AB10">
    <cfRule type="cellIs" priority="3428" stopIfTrue="1" operator="between">
      <formula>1</formula>
      <formula>24</formula>
    </cfRule>
  </conditionalFormatting>
  <conditionalFormatting sqref="Y10">
    <cfRule type="cellIs" priority="3427" stopIfTrue="1" operator="between">
      <formula>1</formula>
      <formula>24</formula>
    </cfRule>
  </conditionalFormatting>
  <conditionalFormatting sqref="U9">
    <cfRule type="cellIs" priority="3426" stopIfTrue="1" operator="between">
      <formula>1</formula>
      <formula>24</formula>
    </cfRule>
  </conditionalFormatting>
  <conditionalFormatting sqref="AB6">
    <cfRule type="cellIs" priority="3425" stopIfTrue="1" operator="between">
      <formula>1</formula>
      <formula>24</formula>
    </cfRule>
  </conditionalFormatting>
  <conditionalFormatting sqref="U6">
    <cfRule type="cellIs" priority="3424" stopIfTrue="1" operator="between">
      <formula>1</formula>
      <formula>24</formula>
    </cfRule>
  </conditionalFormatting>
  <conditionalFormatting sqref="AB7">
    <cfRule type="cellIs" priority="3423" stopIfTrue="1" operator="between">
      <formula>1</formula>
      <formula>24</formula>
    </cfRule>
  </conditionalFormatting>
  <conditionalFormatting sqref="AB8">
    <cfRule type="cellIs" priority="3422" stopIfTrue="1" operator="between">
      <formula>1</formula>
      <formula>24</formula>
    </cfRule>
  </conditionalFormatting>
  <conditionalFormatting sqref="AB9">
    <cfRule type="cellIs" priority="3421" stopIfTrue="1" operator="between">
      <formula>1</formula>
      <formula>24</formula>
    </cfRule>
  </conditionalFormatting>
  <conditionalFormatting sqref="AA9">
    <cfRule type="cellIs" priority="3420" stopIfTrue="1" operator="between">
      <formula>1</formula>
      <formula>24</formula>
    </cfRule>
  </conditionalFormatting>
  <conditionalFormatting sqref="X10">
    <cfRule type="cellIs" priority="3419" stopIfTrue="1" operator="between">
      <formula>1</formula>
      <formula>24</formula>
    </cfRule>
  </conditionalFormatting>
  <conditionalFormatting sqref="AB10">
    <cfRule type="cellIs" priority="3418" stopIfTrue="1" operator="between">
      <formula>1</formula>
      <formula>24</formula>
    </cfRule>
  </conditionalFormatting>
  <conditionalFormatting sqref="Y10">
    <cfRule type="cellIs" priority="3417" stopIfTrue="1" operator="between">
      <formula>1</formula>
      <formula>24</formula>
    </cfRule>
  </conditionalFormatting>
  <conditionalFormatting sqref="U8 U10">
    <cfRule type="cellIs" priority="3416" stopIfTrue="1" operator="between">
      <formula>1</formula>
      <formula>24</formula>
    </cfRule>
  </conditionalFormatting>
  <conditionalFormatting sqref="Y10:Z10">
    <cfRule type="cellIs" priority="3415" stopIfTrue="1" operator="between">
      <formula>1</formula>
      <formula>24</formula>
    </cfRule>
  </conditionalFormatting>
  <conditionalFormatting sqref="AB5">
    <cfRule type="cellIs" priority="3414" stopIfTrue="1" operator="between">
      <formula>1</formula>
      <formula>24</formula>
    </cfRule>
  </conditionalFormatting>
  <conditionalFormatting sqref="U5">
    <cfRule type="cellIs" priority="3413" stopIfTrue="1" operator="between">
      <formula>1</formula>
      <formula>24</formula>
    </cfRule>
  </conditionalFormatting>
  <conditionalFormatting sqref="AB6">
    <cfRule type="cellIs" priority="3412" stopIfTrue="1" operator="between">
      <formula>1</formula>
      <formula>24</formula>
    </cfRule>
  </conditionalFormatting>
  <conditionalFormatting sqref="AB7">
    <cfRule type="cellIs" priority="3411" stopIfTrue="1" operator="between">
      <formula>1</formula>
      <formula>24</formula>
    </cfRule>
  </conditionalFormatting>
  <conditionalFormatting sqref="AB8">
    <cfRule type="cellIs" priority="3410" stopIfTrue="1" operator="between">
      <formula>1</formula>
      <formula>24</formula>
    </cfRule>
  </conditionalFormatting>
  <conditionalFormatting sqref="AA8">
    <cfRule type="cellIs" priority="3409" stopIfTrue="1" operator="between">
      <formula>1</formula>
      <formula>24</formula>
    </cfRule>
  </conditionalFormatting>
  <conditionalFormatting sqref="X9">
    <cfRule type="cellIs" priority="3408" stopIfTrue="1" operator="between">
      <formula>1</formula>
      <formula>24</formula>
    </cfRule>
  </conditionalFormatting>
  <conditionalFormatting sqref="AB9">
    <cfRule type="cellIs" priority="3407" stopIfTrue="1" operator="between">
      <formula>1</formula>
      <formula>24</formula>
    </cfRule>
  </conditionalFormatting>
  <conditionalFormatting sqref="Y9">
    <cfRule type="cellIs" priority="3406" stopIfTrue="1" operator="between">
      <formula>1</formula>
      <formula>24</formula>
    </cfRule>
  </conditionalFormatting>
  <conditionalFormatting sqref="Z11:AA11">
    <cfRule type="cellIs" priority="3405" stopIfTrue="1" operator="between">
      <formula>1</formula>
      <formula>24</formula>
    </cfRule>
  </conditionalFormatting>
  <conditionalFormatting sqref="AB11">
    <cfRule type="cellIs" priority="3404" stopIfTrue="1" operator="between">
      <formula>1</formula>
      <formula>24</formula>
    </cfRule>
  </conditionalFormatting>
  <conditionalFormatting sqref="Y11">
    <cfRule type="cellIs" priority="3403" stopIfTrue="1" operator="between">
      <formula>1</formula>
      <formula>24</formula>
    </cfRule>
  </conditionalFormatting>
  <conditionalFormatting sqref="V11">
    <cfRule type="cellIs" priority="3402" stopIfTrue="1" operator="between">
      <formula>1</formula>
      <formula>24</formula>
    </cfRule>
  </conditionalFormatting>
  <conditionalFormatting sqref="V11">
    <cfRule type="cellIs" priority="3401" stopIfTrue="1" operator="between">
      <formula>1</formula>
      <formula>24</formula>
    </cfRule>
  </conditionalFormatting>
  <conditionalFormatting sqref="U9">
    <cfRule type="cellIs" priority="3400" stopIfTrue="1" operator="between">
      <formula>1</formula>
      <formula>24</formula>
    </cfRule>
  </conditionalFormatting>
  <conditionalFormatting sqref="AB6">
    <cfRule type="cellIs" priority="3399" stopIfTrue="1" operator="between">
      <formula>1</formula>
      <formula>24</formula>
    </cfRule>
  </conditionalFormatting>
  <conditionalFormatting sqref="U6">
    <cfRule type="cellIs" priority="3398" stopIfTrue="1" operator="between">
      <formula>1</formula>
      <formula>24</formula>
    </cfRule>
  </conditionalFormatting>
  <conditionalFormatting sqref="AB7">
    <cfRule type="cellIs" priority="3397" stopIfTrue="1" operator="between">
      <formula>1</formula>
      <formula>24</formula>
    </cfRule>
  </conditionalFormatting>
  <conditionalFormatting sqref="AB8">
    <cfRule type="cellIs" priority="3396" stopIfTrue="1" operator="between">
      <formula>1</formula>
      <formula>24</formula>
    </cfRule>
  </conditionalFormatting>
  <conditionalFormatting sqref="AB9">
    <cfRule type="cellIs" priority="3395" stopIfTrue="1" operator="between">
      <formula>1</formula>
      <formula>24</formula>
    </cfRule>
  </conditionalFormatting>
  <conditionalFormatting sqref="AA9">
    <cfRule type="cellIs" priority="3394" stopIfTrue="1" operator="between">
      <formula>1</formula>
      <formula>24</formula>
    </cfRule>
  </conditionalFormatting>
  <conditionalFormatting sqref="X10">
    <cfRule type="cellIs" priority="3393" stopIfTrue="1" operator="between">
      <formula>1</formula>
      <formula>24</formula>
    </cfRule>
  </conditionalFormatting>
  <conditionalFormatting sqref="AB10">
    <cfRule type="cellIs" priority="3392" stopIfTrue="1" operator="between">
      <formula>1</formula>
      <formula>24</formula>
    </cfRule>
  </conditionalFormatting>
  <conditionalFormatting sqref="Y10">
    <cfRule type="cellIs" priority="3391" stopIfTrue="1" operator="between">
      <formula>1</formula>
      <formula>24</formula>
    </cfRule>
  </conditionalFormatting>
  <conditionalFormatting sqref="U8 U10">
    <cfRule type="cellIs" priority="3390" stopIfTrue="1" operator="between">
      <formula>1</formula>
      <formula>24</formula>
    </cfRule>
  </conditionalFormatting>
  <conditionalFormatting sqref="Y10:Z10">
    <cfRule type="cellIs" priority="3389" stopIfTrue="1" operator="between">
      <formula>1</formula>
      <formula>24</formula>
    </cfRule>
  </conditionalFormatting>
  <conditionalFormatting sqref="AB5">
    <cfRule type="cellIs" priority="3388" stopIfTrue="1" operator="between">
      <formula>1</formula>
      <formula>24</formula>
    </cfRule>
  </conditionalFormatting>
  <conditionalFormatting sqref="U5">
    <cfRule type="cellIs" priority="3387" stopIfTrue="1" operator="between">
      <formula>1</formula>
      <formula>24</formula>
    </cfRule>
  </conditionalFormatting>
  <conditionalFormatting sqref="AB6">
    <cfRule type="cellIs" priority="3386" stopIfTrue="1" operator="between">
      <formula>1</formula>
      <formula>24</formula>
    </cfRule>
  </conditionalFormatting>
  <conditionalFormatting sqref="AB7">
    <cfRule type="cellIs" priority="3385" stopIfTrue="1" operator="between">
      <formula>1</formula>
      <formula>24</formula>
    </cfRule>
  </conditionalFormatting>
  <conditionalFormatting sqref="AB8">
    <cfRule type="cellIs" priority="3384" stopIfTrue="1" operator="between">
      <formula>1</formula>
      <formula>24</formula>
    </cfRule>
  </conditionalFormatting>
  <conditionalFormatting sqref="AA8">
    <cfRule type="cellIs" priority="3383" stopIfTrue="1" operator="between">
      <formula>1</formula>
      <formula>24</formula>
    </cfRule>
  </conditionalFormatting>
  <conditionalFormatting sqref="X9">
    <cfRule type="cellIs" priority="3382" stopIfTrue="1" operator="between">
      <formula>1</formula>
      <formula>24</formula>
    </cfRule>
  </conditionalFormatting>
  <conditionalFormatting sqref="AB9">
    <cfRule type="cellIs" priority="3381" stopIfTrue="1" operator="between">
      <formula>1</formula>
      <formula>24</formula>
    </cfRule>
  </conditionalFormatting>
  <conditionalFormatting sqref="Y9">
    <cfRule type="cellIs" priority="3380" stopIfTrue="1" operator="between">
      <formula>1</formula>
      <formula>24</formula>
    </cfRule>
  </conditionalFormatting>
  <conditionalFormatting sqref="AD11">
    <cfRule type="cellIs" priority="3379" stopIfTrue="1" operator="between">
      <formula>1</formula>
      <formula>24</formula>
    </cfRule>
  </conditionalFormatting>
  <conditionalFormatting sqref="AD11">
    <cfRule type="cellIs" priority="3378" stopIfTrue="1" operator="between">
      <formula>1</formula>
      <formula>24</formula>
    </cfRule>
  </conditionalFormatting>
  <conditionalFormatting sqref="R12">
    <cfRule type="cellIs" priority="3377" stopIfTrue="1" operator="between">
      <formula>1</formula>
      <formula>24</formula>
    </cfRule>
  </conditionalFormatting>
  <conditionalFormatting sqref="R12">
    <cfRule type="cellIs" priority="3376" stopIfTrue="1" operator="between">
      <formula>1</formula>
      <formula>24</formula>
    </cfRule>
  </conditionalFormatting>
  <conditionalFormatting sqref="R12">
    <cfRule type="cellIs" priority="3375" stopIfTrue="1" operator="between">
      <formula>1</formula>
      <formula>24</formula>
    </cfRule>
  </conditionalFormatting>
  <conditionalFormatting sqref="R12">
    <cfRule type="cellIs" priority="3374" stopIfTrue="1" operator="between">
      <formula>1</formula>
      <formula>24</formula>
    </cfRule>
  </conditionalFormatting>
  <conditionalFormatting sqref="S12:AE12">
    <cfRule type="cellIs" priority="3373" stopIfTrue="1" operator="between">
      <formula>1</formula>
      <formula>24</formula>
    </cfRule>
  </conditionalFormatting>
  <conditionalFormatting sqref="AE12 X12 AB12">
    <cfRule type="cellIs" priority="3372" stopIfTrue="1" operator="between">
      <formula>1</formula>
      <formula>24</formula>
    </cfRule>
  </conditionalFormatting>
  <conditionalFormatting sqref="U12:W12">
    <cfRule type="cellIs" priority="3371" stopIfTrue="1" operator="between">
      <formula>1</formula>
      <formula>24</formula>
    </cfRule>
  </conditionalFormatting>
  <conditionalFormatting sqref="AC12">
    <cfRule type="cellIs" priority="3370" stopIfTrue="1" operator="between">
      <formula>1</formula>
      <formula>24</formula>
    </cfRule>
  </conditionalFormatting>
  <conditionalFormatting sqref="AD12">
    <cfRule type="cellIs" priority="3369" stopIfTrue="1" operator="between">
      <formula>1</formula>
      <formula>24</formula>
    </cfRule>
  </conditionalFormatting>
  <conditionalFormatting sqref="AD12">
    <cfRule type="cellIs" priority="3368" stopIfTrue="1" operator="between">
      <formula>1</formula>
      <formula>24</formula>
    </cfRule>
  </conditionalFormatting>
  <conditionalFormatting sqref="AE12">
    <cfRule type="cellIs" priority="3367" stopIfTrue="1" operator="between">
      <formula>1</formula>
      <formula>24</formula>
    </cfRule>
  </conditionalFormatting>
  <conditionalFormatting sqref="X12">
    <cfRule type="cellIs" priority="3366" stopIfTrue="1" operator="between">
      <formula>1</formula>
      <formula>24</formula>
    </cfRule>
  </conditionalFormatting>
  <conditionalFormatting sqref="X12">
    <cfRule type="cellIs" priority="3365" stopIfTrue="1" operator="between">
      <formula>1</formula>
      <formula>24</formula>
    </cfRule>
  </conditionalFormatting>
  <conditionalFormatting sqref="X12">
    <cfRule type="cellIs" priority="3364" stopIfTrue="1" operator="between">
      <formula>1</formula>
      <formula>24</formula>
    </cfRule>
  </conditionalFormatting>
  <conditionalFormatting sqref="X12">
    <cfRule type="cellIs" priority="3363" stopIfTrue="1" operator="between">
      <formula>1</formula>
      <formula>24</formula>
    </cfRule>
  </conditionalFormatting>
  <conditionalFormatting sqref="X12">
    <cfRule type="cellIs" priority="3362" stopIfTrue="1" operator="between">
      <formula>1</formula>
      <formula>24</formula>
    </cfRule>
  </conditionalFormatting>
  <conditionalFormatting sqref="X12">
    <cfRule type="cellIs" priority="3361" stopIfTrue="1" operator="between">
      <formula>1</formula>
      <formula>24</formula>
    </cfRule>
  </conditionalFormatting>
  <conditionalFormatting sqref="X12">
    <cfRule type="cellIs" priority="3360" stopIfTrue="1" operator="between">
      <formula>1</formula>
      <formula>24</formula>
    </cfRule>
  </conditionalFormatting>
  <conditionalFormatting sqref="X12">
    <cfRule type="cellIs" priority="3359" stopIfTrue="1" operator="between">
      <formula>1</formula>
      <formula>24</formula>
    </cfRule>
  </conditionalFormatting>
  <conditionalFormatting sqref="X12">
    <cfRule type="cellIs" priority="3358" stopIfTrue="1" operator="between">
      <formula>1</formula>
      <formula>24</formula>
    </cfRule>
  </conditionalFormatting>
  <conditionalFormatting sqref="X12">
    <cfRule type="cellIs" priority="3357" stopIfTrue="1" operator="between">
      <formula>1</formula>
      <formula>24</formula>
    </cfRule>
  </conditionalFormatting>
  <conditionalFormatting sqref="X12">
    <cfRule type="cellIs" priority="3356" stopIfTrue="1" operator="between">
      <formula>1</formula>
      <formula>24</formula>
    </cfRule>
  </conditionalFormatting>
  <conditionalFormatting sqref="X12">
    <cfRule type="cellIs" priority="3355" stopIfTrue="1" operator="between">
      <formula>1</formula>
      <formula>24</formula>
    </cfRule>
  </conditionalFormatting>
  <conditionalFormatting sqref="X12">
    <cfRule type="cellIs" priority="3354" stopIfTrue="1" operator="between">
      <formula>1</formula>
      <formula>24</formula>
    </cfRule>
  </conditionalFormatting>
  <conditionalFormatting sqref="X12">
    <cfRule type="cellIs" priority="3353" stopIfTrue="1" operator="between">
      <formula>1</formula>
      <formula>24</formula>
    </cfRule>
  </conditionalFormatting>
  <conditionalFormatting sqref="AB12">
    <cfRule type="cellIs" priority="3352" stopIfTrue="1" operator="between">
      <formula>1</formula>
      <formula>24</formula>
    </cfRule>
  </conditionalFormatting>
  <conditionalFormatting sqref="AB12">
    <cfRule type="cellIs" priority="3351" stopIfTrue="1" operator="between">
      <formula>1</formula>
      <formula>24</formula>
    </cfRule>
  </conditionalFormatting>
  <conditionalFormatting sqref="AB12">
    <cfRule type="cellIs" priority="3350" stopIfTrue="1" operator="between">
      <formula>1</formula>
      <formula>24</formula>
    </cfRule>
  </conditionalFormatting>
  <conditionalFormatting sqref="AB12">
    <cfRule type="cellIs" priority="3349" stopIfTrue="1" operator="between">
      <formula>1</formula>
      <formula>24</formula>
    </cfRule>
  </conditionalFormatting>
  <conditionalFormatting sqref="AB12">
    <cfRule type="cellIs" priority="3348" stopIfTrue="1" operator="between">
      <formula>1</formula>
      <formula>24</formula>
    </cfRule>
  </conditionalFormatting>
  <conditionalFormatting sqref="AB12">
    <cfRule type="cellIs" priority="3347" stopIfTrue="1" operator="between">
      <formula>1</formula>
      <formula>24</formula>
    </cfRule>
  </conditionalFormatting>
  <conditionalFormatting sqref="AB12">
    <cfRule type="cellIs" priority="3346" stopIfTrue="1" operator="between">
      <formula>1</formula>
      <formula>24</formula>
    </cfRule>
  </conditionalFormatting>
  <conditionalFormatting sqref="AB12">
    <cfRule type="cellIs" priority="3345" stopIfTrue="1" operator="between">
      <formula>1</formula>
      <formula>24</formula>
    </cfRule>
  </conditionalFormatting>
  <conditionalFormatting sqref="AB12">
    <cfRule type="cellIs" priority="3344" stopIfTrue="1" operator="between">
      <formula>1</formula>
      <formula>24</formula>
    </cfRule>
  </conditionalFormatting>
  <conditionalFormatting sqref="AB12">
    <cfRule type="cellIs" priority="3343" stopIfTrue="1" operator="between">
      <formula>1</formula>
      <formula>24</formula>
    </cfRule>
  </conditionalFormatting>
  <conditionalFormatting sqref="AB12">
    <cfRule type="cellIs" priority="3342" stopIfTrue="1" operator="between">
      <formula>1</formula>
      <formula>24</formula>
    </cfRule>
  </conditionalFormatting>
  <conditionalFormatting sqref="AB12">
    <cfRule type="cellIs" priority="3341" stopIfTrue="1" operator="between">
      <formula>1</formula>
      <formula>24</formula>
    </cfRule>
  </conditionalFormatting>
  <conditionalFormatting sqref="AB12">
    <cfRule type="cellIs" priority="3340" stopIfTrue="1" operator="between">
      <formula>1</formula>
      <formula>24</formula>
    </cfRule>
  </conditionalFormatting>
  <conditionalFormatting sqref="AB12">
    <cfRule type="cellIs" priority="3339" stopIfTrue="1" operator="between">
      <formula>1</formula>
      <formula>24</formula>
    </cfRule>
  </conditionalFormatting>
  <conditionalFormatting sqref="X12">
    <cfRule type="cellIs" priority="3338" stopIfTrue="1" operator="between">
      <formula>1</formula>
      <formula>24</formula>
    </cfRule>
  </conditionalFormatting>
  <conditionalFormatting sqref="X12">
    <cfRule type="cellIs" priority="3337" stopIfTrue="1" operator="between">
      <formula>1</formula>
      <formula>24</formula>
    </cfRule>
  </conditionalFormatting>
  <conditionalFormatting sqref="X12">
    <cfRule type="cellIs" priority="3336" stopIfTrue="1" operator="between">
      <formula>1</formula>
      <formula>24</formula>
    </cfRule>
  </conditionalFormatting>
  <conditionalFormatting sqref="X12">
    <cfRule type="cellIs" priority="3335" stopIfTrue="1" operator="between">
      <formula>1</formula>
      <formula>24</formula>
    </cfRule>
  </conditionalFormatting>
  <conditionalFormatting sqref="X12">
    <cfRule type="cellIs" priority="3334" stopIfTrue="1" operator="between">
      <formula>1</formula>
      <formula>24</formula>
    </cfRule>
  </conditionalFormatting>
  <conditionalFormatting sqref="X12">
    <cfRule type="cellIs" priority="3333" stopIfTrue="1" operator="between">
      <formula>1</formula>
      <formula>24</formula>
    </cfRule>
  </conditionalFormatting>
  <conditionalFormatting sqref="X12">
    <cfRule type="cellIs" priority="3332" stopIfTrue="1" operator="between">
      <formula>1</formula>
      <formula>24</formula>
    </cfRule>
  </conditionalFormatting>
  <conditionalFormatting sqref="X12">
    <cfRule type="cellIs" priority="3331" stopIfTrue="1" operator="between">
      <formula>1</formula>
      <formula>24</formula>
    </cfRule>
  </conditionalFormatting>
  <conditionalFormatting sqref="X12">
    <cfRule type="cellIs" priority="3330" stopIfTrue="1" operator="between">
      <formula>1</formula>
      <formula>24</formula>
    </cfRule>
  </conditionalFormatting>
  <conditionalFormatting sqref="X12">
    <cfRule type="cellIs" priority="3329" stopIfTrue="1" operator="between">
      <formula>1</formula>
      <formula>24</formula>
    </cfRule>
  </conditionalFormatting>
  <conditionalFormatting sqref="X12">
    <cfRule type="cellIs" priority="3328" stopIfTrue="1" operator="between">
      <formula>1</formula>
      <formula>24</formula>
    </cfRule>
  </conditionalFormatting>
  <conditionalFormatting sqref="X12">
    <cfRule type="cellIs" priority="3327" stopIfTrue="1" operator="between">
      <formula>1</formula>
      <formula>24</formula>
    </cfRule>
  </conditionalFormatting>
  <conditionalFormatting sqref="X12">
    <cfRule type="cellIs" priority="3326" stopIfTrue="1" operator="between">
      <formula>1</formula>
      <formula>24</formula>
    </cfRule>
  </conditionalFormatting>
  <conditionalFormatting sqref="X12">
    <cfRule type="cellIs" priority="3325" stopIfTrue="1" operator="between">
      <formula>1</formula>
      <formula>24</formula>
    </cfRule>
  </conditionalFormatting>
  <conditionalFormatting sqref="AB12">
    <cfRule type="cellIs" priority="3324" stopIfTrue="1" operator="between">
      <formula>1</formula>
      <formula>24</formula>
    </cfRule>
  </conditionalFormatting>
  <conditionalFormatting sqref="AB12">
    <cfRule type="cellIs" priority="3323" stopIfTrue="1" operator="between">
      <formula>1</formula>
      <formula>24</formula>
    </cfRule>
  </conditionalFormatting>
  <conditionalFormatting sqref="AB12">
    <cfRule type="cellIs" priority="3322" stopIfTrue="1" operator="between">
      <formula>1</formula>
      <formula>24</formula>
    </cfRule>
  </conditionalFormatting>
  <conditionalFormatting sqref="AB12">
    <cfRule type="cellIs" priority="3321" stopIfTrue="1" operator="between">
      <formula>1</formula>
      <formula>24</formula>
    </cfRule>
  </conditionalFormatting>
  <conditionalFormatting sqref="AB12">
    <cfRule type="cellIs" priority="3320" stopIfTrue="1" operator="between">
      <formula>1</formula>
      <formula>24</formula>
    </cfRule>
  </conditionalFormatting>
  <conditionalFormatting sqref="AB12">
    <cfRule type="cellIs" priority="3319" stopIfTrue="1" operator="between">
      <formula>1</formula>
      <formula>24</formula>
    </cfRule>
  </conditionalFormatting>
  <conditionalFormatting sqref="AB12">
    <cfRule type="cellIs" priority="3318" stopIfTrue="1" operator="between">
      <formula>1</formula>
      <formula>24</formula>
    </cfRule>
  </conditionalFormatting>
  <conditionalFormatting sqref="AB12">
    <cfRule type="cellIs" priority="3317" stopIfTrue="1" operator="between">
      <formula>1</formula>
      <formula>24</formula>
    </cfRule>
  </conditionalFormatting>
  <conditionalFormatting sqref="AB12">
    <cfRule type="cellIs" priority="3316" stopIfTrue="1" operator="between">
      <formula>1</formula>
      <formula>24</formula>
    </cfRule>
  </conditionalFormatting>
  <conditionalFormatting sqref="AB12">
    <cfRule type="cellIs" priority="3315" stopIfTrue="1" operator="between">
      <formula>1</formula>
      <formula>24</formula>
    </cfRule>
  </conditionalFormatting>
  <conditionalFormatting sqref="AB12">
    <cfRule type="cellIs" priority="3314" stopIfTrue="1" operator="between">
      <formula>1</formula>
      <formula>24</formula>
    </cfRule>
  </conditionalFormatting>
  <conditionalFormatting sqref="AB12">
    <cfRule type="cellIs" priority="3313" stopIfTrue="1" operator="between">
      <formula>1</formula>
      <formula>24</formula>
    </cfRule>
  </conditionalFormatting>
  <conditionalFormatting sqref="AB12">
    <cfRule type="cellIs" priority="3312" stopIfTrue="1" operator="between">
      <formula>1</formula>
      <formula>24</formula>
    </cfRule>
  </conditionalFormatting>
  <conditionalFormatting sqref="AB12">
    <cfRule type="cellIs" priority="3311" stopIfTrue="1" operator="between">
      <formula>1</formula>
      <formula>24</formula>
    </cfRule>
  </conditionalFormatting>
  <conditionalFormatting sqref="AC12">
    <cfRule type="cellIs" priority="3310" stopIfTrue="1" operator="between">
      <formula>1</formula>
      <formula>24</formula>
    </cfRule>
  </conditionalFormatting>
  <conditionalFormatting sqref="AC12">
    <cfRule type="cellIs" priority="3309" stopIfTrue="1" operator="between">
      <formula>1</formula>
      <formula>24</formula>
    </cfRule>
  </conditionalFormatting>
  <conditionalFormatting sqref="X12">
    <cfRule type="cellIs" priority="3308" stopIfTrue="1" operator="between">
      <formula>1</formula>
      <formula>24</formula>
    </cfRule>
  </conditionalFormatting>
  <conditionalFormatting sqref="X12">
    <cfRule type="cellIs" priority="3307" stopIfTrue="1" operator="between">
      <formula>1</formula>
      <formula>24</formula>
    </cfRule>
  </conditionalFormatting>
  <conditionalFormatting sqref="X12">
    <cfRule type="cellIs" priority="3306" stopIfTrue="1" operator="between">
      <formula>1</formula>
      <formula>24</formula>
    </cfRule>
  </conditionalFormatting>
  <conditionalFormatting sqref="X12">
    <cfRule type="cellIs" priority="3305" stopIfTrue="1" operator="between">
      <formula>1</formula>
      <formula>24</formula>
    </cfRule>
  </conditionalFormatting>
  <conditionalFormatting sqref="X12">
    <cfRule type="cellIs" priority="3304" stopIfTrue="1" operator="between">
      <formula>1</formula>
      <formula>24</formula>
    </cfRule>
  </conditionalFormatting>
  <conditionalFormatting sqref="X12">
    <cfRule type="cellIs" priority="3303" stopIfTrue="1" operator="between">
      <formula>1</formula>
      <formula>24</formula>
    </cfRule>
  </conditionalFormatting>
  <conditionalFormatting sqref="X12">
    <cfRule type="cellIs" priority="3302" stopIfTrue="1" operator="between">
      <formula>1</formula>
      <formula>24</formula>
    </cfRule>
  </conditionalFormatting>
  <conditionalFormatting sqref="X12">
    <cfRule type="cellIs" priority="3301" stopIfTrue="1" operator="between">
      <formula>1</formula>
      <formula>24</formula>
    </cfRule>
  </conditionalFormatting>
  <conditionalFormatting sqref="X12">
    <cfRule type="cellIs" priority="3300" stopIfTrue="1" operator="between">
      <formula>1</formula>
      <formula>24</formula>
    </cfRule>
  </conditionalFormatting>
  <conditionalFormatting sqref="X12">
    <cfRule type="cellIs" priority="3299" stopIfTrue="1" operator="between">
      <formula>1</formula>
      <formula>24</formula>
    </cfRule>
  </conditionalFormatting>
  <conditionalFormatting sqref="X12">
    <cfRule type="cellIs" priority="3298" stopIfTrue="1" operator="between">
      <formula>1</formula>
      <formula>24</formula>
    </cfRule>
  </conditionalFormatting>
  <conditionalFormatting sqref="X12">
    <cfRule type="cellIs" priority="3297" stopIfTrue="1" operator="between">
      <formula>1</formula>
      <formula>24</formula>
    </cfRule>
  </conditionalFormatting>
  <conditionalFormatting sqref="X12">
    <cfRule type="cellIs" priority="3296" stopIfTrue="1" operator="between">
      <formula>1</formula>
      <formula>24</formula>
    </cfRule>
  </conditionalFormatting>
  <conditionalFormatting sqref="X12">
    <cfRule type="cellIs" priority="3295" stopIfTrue="1" operator="between">
      <formula>1</formula>
      <formula>24</formula>
    </cfRule>
  </conditionalFormatting>
  <conditionalFormatting sqref="AB12">
    <cfRule type="cellIs" priority="3294" stopIfTrue="1" operator="between">
      <formula>1</formula>
      <formula>24</formula>
    </cfRule>
  </conditionalFormatting>
  <conditionalFormatting sqref="AB12">
    <cfRule type="cellIs" priority="3293" stopIfTrue="1" operator="between">
      <formula>1</formula>
      <formula>24</formula>
    </cfRule>
  </conditionalFormatting>
  <conditionalFormatting sqref="AB12">
    <cfRule type="cellIs" priority="3292" stopIfTrue="1" operator="between">
      <formula>1</formula>
      <formula>24</formula>
    </cfRule>
  </conditionalFormatting>
  <conditionalFormatting sqref="AB12">
    <cfRule type="cellIs" priority="3291" stopIfTrue="1" operator="between">
      <formula>1</formula>
      <formula>24</formula>
    </cfRule>
  </conditionalFormatting>
  <conditionalFormatting sqref="AB12">
    <cfRule type="cellIs" priority="3290" stopIfTrue="1" operator="between">
      <formula>1</formula>
      <formula>24</formula>
    </cfRule>
  </conditionalFormatting>
  <conditionalFormatting sqref="AB12">
    <cfRule type="cellIs" priority="3289" stopIfTrue="1" operator="between">
      <formula>1</formula>
      <formula>24</formula>
    </cfRule>
  </conditionalFormatting>
  <conditionalFormatting sqref="AB12">
    <cfRule type="cellIs" priority="3288" stopIfTrue="1" operator="between">
      <formula>1</formula>
      <formula>24</formula>
    </cfRule>
  </conditionalFormatting>
  <conditionalFormatting sqref="AB12">
    <cfRule type="cellIs" priority="3287" stopIfTrue="1" operator="between">
      <formula>1</formula>
      <formula>24</formula>
    </cfRule>
  </conditionalFormatting>
  <conditionalFormatting sqref="AB12">
    <cfRule type="cellIs" priority="3286" stopIfTrue="1" operator="between">
      <formula>1</formula>
      <formula>24</formula>
    </cfRule>
  </conditionalFormatting>
  <conditionalFormatting sqref="AB12">
    <cfRule type="cellIs" priority="3285" stopIfTrue="1" operator="between">
      <formula>1</formula>
      <formula>24</formula>
    </cfRule>
  </conditionalFormatting>
  <conditionalFormatting sqref="AB12">
    <cfRule type="cellIs" priority="3284" stopIfTrue="1" operator="between">
      <formula>1</formula>
      <formula>24</formula>
    </cfRule>
  </conditionalFormatting>
  <conditionalFormatting sqref="AB12">
    <cfRule type="cellIs" priority="3283" stopIfTrue="1" operator="between">
      <formula>1</formula>
      <formula>24</formula>
    </cfRule>
  </conditionalFormatting>
  <conditionalFormatting sqref="AB12">
    <cfRule type="cellIs" priority="3282" stopIfTrue="1" operator="between">
      <formula>1</formula>
      <formula>24</formula>
    </cfRule>
  </conditionalFormatting>
  <conditionalFormatting sqref="AB12">
    <cfRule type="cellIs" priority="3281" stopIfTrue="1" operator="between">
      <formula>1</formula>
      <formula>24</formula>
    </cfRule>
  </conditionalFormatting>
  <conditionalFormatting sqref="X12 AB12">
    <cfRule type="cellIs" priority="3280" stopIfTrue="1" operator="between">
      <formula>1</formula>
      <formula>24</formula>
    </cfRule>
  </conditionalFormatting>
  <conditionalFormatting sqref="AC12">
    <cfRule type="cellIs" priority="3279" stopIfTrue="1" operator="between">
      <formula>1</formula>
      <formula>24</formula>
    </cfRule>
  </conditionalFormatting>
  <conditionalFormatting sqref="AD12">
    <cfRule type="cellIs" priority="3278" stopIfTrue="1" operator="between">
      <formula>1</formula>
      <formula>24</formula>
    </cfRule>
  </conditionalFormatting>
  <conditionalFormatting sqref="AD12">
    <cfRule type="cellIs" priority="3277" stopIfTrue="1" operator="between">
      <formula>1</formula>
      <formula>24</formula>
    </cfRule>
  </conditionalFormatting>
  <conditionalFormatting sqref="X12">
    <cfRule type="cellIs" priority="3276" stopIfTrue="1" operator="between">
      <formula>1</formula>
      <formula>24</formula>
    </cfRule>
  </conditionalFormatting>
  <conditionalFormatting sqref="X12">
    <cfRule type="cellIs" priority="3275" stopIfTrue="1" operator="between">
      <formula>1</formula>
      <formula>24</formula>
    </cfRule>
  </conditionalFormatting>
  <conditionalFormatting sqref="X12">
    <cfRule type="cellIs" priority="3274" stopIfTrue="1" operator="between">
      <formula>1</formula>
      <formula>24</formula>
    </cfRule>
  </conditionalFormatting>
  <conditionalFormatting sqref="X12">
    <cfRule type="cellIs" priority="3273" stopIfTrue="1" operator="between">
      <formula>1</formula>
      <formula>24</formula>
    </cfRule>
  </conditionalFormatting>
  <conditionalFormatting sqref="X12">
    <cfRule type="cellIs" priority="3272" stopIfTrue="1" operator="between">
      <formula>1</formula>
      <formula>24</formula>
    </cfRule>
  </conditionalFormatting>
  <conditionalFormatting sqref="X12">
    <cfRule type="cellIs" priority="3271" stopIfTrue="1" operator="between">
      <formula>1</formula>
      <formula>24</formula>
    </cfRule>
  </conditionalFormatting>
  <conditionalFormatting sqref="X12">
    <cfRule type="cellIs" priority="3270" stopIfTrue="1" operator="between">
      <formula>1</formula>
      <formula>24</formula>
    </cfRule>
  </conditionalFormatting>
  <conditionalFormatting sqref="X12">
    <cfRule type="cellIs" priority="3269" stopIfTrue="1" operator="between">
      <formula>1</formula>
      <formula>24</formula>
    </cfRule>
  </conditionalFormatting>
  <conditionalFormatting sqref="X12">
    <cfRule type="cellIs" priority="3268" stopIfTrue="1" operator="between">
      <formula>1</formula>
      <formula>24</formula>
    </cfRule>
  </conditionalFormatting>
  <conditionalFormatting sqref="X12">
    <cfRule type="cellIs" priority="3267" stopIfTrue="1" operator="between">
      <formula>1</formula>
      <formula>24</formula>
    </cfRule>
  </conditionalFormatting>
  <conditionalFormatting sqref="X12">
    <cfRule type="cellIs" priority="3266" stopIfTrue="1" operator="between">
      <formula>1</formula>
      <formula>24</formula>
    </cfRule>
  </conditionalFormatting>
  <conditionalFormatting sqref="X12">
    <cfRule type="cellIs" priority="3265" stopIfTrue="1" operator="between">
      <formula>1</formula>
      <formula>24</formula>
    </cfRule>
  </conditionalFormatting>
  <conditionalFormatting sqref="X12">
    <cfRule type="cellIs" priority="3264" stopIfTrue="1" operator="between">
      <formula>1</formula>
      <formula>24</formula>
    </cfRule>
  </conditionalFormatting>
  <conditionalFormatting sqref="X12">
    <cfRule type="cellIs" priority="3263" stopIfTrue="1" operator="between">
      <formula>1</formula>
      <formula>24</formula>
    </cfRule>
  </conditionalFormatting>
  <conditionalFormatting sqref="AB12">
    <cfRule type="cellIs" priority="3262" stopIfTrue="1" operator="between">
      <formula>1</formula>
      <formula>24</formula>
    </cfRule>
  </conditionalFormatting>
  <conditionalFormatting sqref="AB12">
    <cfRule type="cellIs" priority="3261" stopIfTrue="1" operator="between">
      <formula>1</formula>
      <formula>24</formula>
    </cfRule>
  </conditionalFormatting>
  <conditionalFormatting sqref="AB12">
    <cfRule type="cellIs" priority="3260" stopIfTrue="1" operator="between">
      <formula>1</formula>
      <formula>24</formula>
    </cfRule>
  </conditionalFormatting>
  <conditionalFormatting sqref="AB12">
    <cfRule type="cellIs" priority="3259" stopIfTrue="1" operator="between">
      <formula>1</formula>
      <formula>24</formula>
    </cfRule>
  </conditionalFormatting>
  <conditionalFormatting sqref="AB12">
    <cfRule type="cellIs" priority="3258" stopIfTrue="1" operator="between">
      <formula>1</formula>
      <formula>24</formula>
    </cfRule>
  </conditionalFormatting>
  <conditionalFormatting sqref="AB12">
    <cfRule type="cellIs" priority="3257" stopIfTrue="1" operator="between">
      <formula>1</formula>
      <formula>24</formula>
    </cfRule>
  </conditionalFormatting>
  <conditionalFormatting sqref="AB12">
    <cfRule type="cellIs" priority="3256" stopIfTrue="1" operator="between">
      <formula>1</formula>
      <formula>24</formula>
    </cfRule>
  </conditionalFormatting>
  <conditionalFormatting sqref="AB12">
    <cfRule type="cellIs" priority="3255" stopIfTrue="1" operator="between">
      <formula>1</formula>
      <formula>24</formula>
    </cfRule>
  </conditionalFormatting>
  <conditionalFormatting sqref="AB12">
    <cfRule type="cellIs" priority="3254" stopIfTrue="1" operator="between">
      <formula>1</formula>
      <formula>24</formula>
    </cfRule>
  </conditionalFormatting>
  <conditionalFormatting sqref="AB12">
    <cfRule type="cellIs" priority="3253" stopIfTrue="1" operator="between">
      <formula>1</formula>
      <formula>24</formula>
    </cfRule>
  </conditionalFormatting>
  <conditionalFormatting sqref="AB12">
    <cfRule type="cellIs" priority="3252" stopIfTrue="1" operator="between">
      <formula>1</formula>
      <formula>24</formula>
    </cfRule>
  </conditionalFormatting>
  <conditionalFormatting sqref="AB12">
    <cfRule type="cellIs" priority="3251" stopIfTrue="1" operator="between">
      <formula>1</formula>
      <formula>24</formula>
    </cfRule>
  </conditionalFormatting>
  <conditionalFormatting sqref="AB12">
    <cfRule type="cellIs" priority="3250" stopIfTrue="1" operator="between">
      <formula>1</formula>
      <formula>24</formula>
    </cfRule>
  </conditionalFormatting>
  <conditionalFormatting sqref="AB12">
    <cfRule type="cellIs" priority="3249" stopIfTrue="1" operator="between">
      <formula>1</formula>
      <formula>24</formula>
    </cfRule>
  </conditionalFormatting>
  <conditionalFormatting sqref="X12 AB12">
    <cfRule type="cellIs" priority="3248" stopIfTrue="1" operator="between">
      <formula>1</formula>
      <formula>24</formula>
    </cfRule>
  </conditionalFormatting>
  <conditionalFormatting sqref="AC12">
    <cfRule type="cellIs" priority="3247" stopIfTrue="1" operator="between">
      <formula>1</formula>
      <formula>24</formula>
    </cfRule>
  </conditionalFormatting>
  <conditionalFormatting sqref="AD12">
    <cfRule type="cellIs" priority="3246" stopIfTrue="1" operator="between">
      <formula>1</formula>
      <formula>24</formula>
    </cfRule>
  </conditionalFormatting>
  <conditionalFormatting sqref="AD12">
    <cfRule type="cellIs" priority="3245" stopIfTrue="1" operator="between">
      <formula>1</formula>
      <formula>24</formula>
    </cfRule>
  </conditionalFormatting>
  <conditionalFormatting sqref="AC12">
    <cfRule type="cellIs" priority="3244" stopIfTrue="1" operator="between">
      <formula>1</formula>
      <formula>24</formula>
    </cfRule>
  </conditionalFormatting>
  <conditionalFormatting sqref="AD12">
    <cfRule type="cellIs" priority="3243" stopIfTrue="1" operator="between">
      <formula>1</formula>
      <formula>24</formula>
    </cfRule>
  </conditionalFormatting>
  <conditionalFormatting sqref="AD12">
    <cfRule type="cellIs" priority="3242" stopIfTrue="1" operator="between">
      <formula>1</formula>
      <formula>24</formula>
    </cfRule>
  </conditionalFormatting>
  <conditionalFormatting sqref="AD12">
    <cfRule type="cellIs" priority="3241" stopIfTrue="1" operator="between">
      <formula>1</formula>
      <formula>24</formula>
    </cfRule>
  </conditionalFormatting>
  <conditionalFormatting sqref="AD12">
    <cfRule type="cellIs" priority="3240" stopIfTrue="1" operator="between">
      <formula>1</formula>
      <formula>24</formula>
    </cfRule>
  </conditionalFormatting>
  <conditionalFormatting sqref="AD12">
    <cfRule type="cellIs" priority="3239" stopIfTrue="1" operator="between">
      <formula>1</formula>
      <formula>24</formula>
    </cfRule>
  </conditionalFormatting>
  <conditionalFormatting sqref="AD12">
    <cfRule type="cellIs" priority="3238" stopIfTrue="1" operator="between">
      <formula>1</formula>
      <formula>24</formula>
    </cfRule>
  </conditionalFormatting>
  <conditionalFormatting sqref="AD12">
    <cfRule type="cellIs" priority="3237" stopIfTrue="1" operator="between">
      <formula>1</formula>
      <formula>24</formula>
    </cfRule>
  </conditionalFormatting>
  <conditionalFormatting sqref="AD12">
    <cfRule type="cellIs" priority="3236" stopIfTrue="1" operator="between">
      <formula>1</formula>
      <formula>24</formula>
    </cfRule>
  </conditionalFormatting>
  <conditionalFormatting sqref="S12:W12 Y12:AE12">
    <cfRule type="cellIs" priority="3235" stopIfTrue="1" operator="between">
      <formula>1</formula>
      <formula>24</formula>
    </cfRule>
  </conditionalFormatting>
  <conditionalFormatting sqref="X12">
    <cfRule type="cellIs" priority="3234" stopIfTrue="1" operator="between">
      <formula>1</formula>
      <formula>24</formula>
    </cfRule>
  </conditionalFormatting>
  <conditionalFormatting sqref="AB12">
    <cfRule type="cellIs" priority="3233" stopIfTrue="1" operator="between">
      <formula>1</formula>
      <formula>24</formula>
    </cfRule>
  </conditionalFormatting>
  <conditionalFormatting sqref="X12">
    <cfRule type="cellIs" priority="3232" stopIfTrue="1" operator="between">
      <formula>1</formula>
      <formula>24</formula>
    </cfRule>
  </conditionalFormatting>
  <conditionalFormatting sqref="X12">
    <cfRule type="cellIs" priority="3231" stopIfTrue="1" operator="between">
      <formula>1</formula>
      <formula>24</formula>
    </cfRule>
  </conditionalFormatting>
  <conditionalFormatting sqref="X12">
    <cfRule type="cellIs" priority="3230" stopIfTrue="1" operator="between">
      <formula>1</formula>
      <formula>24</formula>
    </cfRule>
  </conditionalFormatting>
  <conditionalFormatting sqref="X12">
    <cfRule type="cellIs" priority="3229" stopIfTrue="1" operator="between">
      <formula>1</formula>
      <formula>24</formula>
    </cfRule>
  </conditionalFormatting>
  <conditionalFormatting sqref="X12">
    <cfRule type="cellIs" priority="3228" stopIfTrue="1" operator="between">
      <formula>1</formula>
      <formula>24</formula>
    </cfRule>
  </conditionalFormatting>
  <conditionalFormatting sqref="X12">
    <cfRule type="cellIs" priority="3227" stopIfTrue="1" operator="between">
      <formula>1</formula>
      <formula>24</formula>
    </cfRule>
  </conditionalFormatting>
  <conditionalFormatting sqref="X12">
    <cfRule type="cellIs" priority="3226" stopIfTrue="1" operator="between">
      <formula>1</formula>
      <formula>24</formula>
    </cfRule>
  </conditionalFormatting>
  <conditionalFormatting sqref="X12">
    <cfRule type="cellIs" priority="3225" stopIfTrue="1" operator="between">
      <formula>1</formula>
      <formula>24</formula>
    </cfRule>
  </conditionalFormatting>
  <conditionalFormatting sqref="X12">
    <cfRule type="cellIs" priority="3224" stopIfTrue="1" operator="between">
      <formula>1</formula>
      <formula>24</formula>
    </cfRule>
  </conditionalFormatting>
  <conditionalFormatting sqref="X12">
    <cfRule type="cellIs" priority="3223" stopIfTrue="1" operator="between">
      <formula>1</formula>
      <formula>24</formula>
    </cfRule>
  </conditionalFormatting>
  <conditionalFormatting sqref="X12">
    <cfRule type="cellIs" priority="3222" stopIfTrue="1" operator="between">
      <formula>1</formula>
      <formula>24</formula>
    </cfRule>
  </conditionalFormatting>
  <conditionalFormatting sqref="X12">
    <cfRule type="cellIs" priority="3221" stopIfTrue="1" operator="between">
      <formula>1</formula>
      <formula>24</formula>
    </cfRule>
  </conditionalFormatting>
  <conditionalFormatting sqref="X12">
    <cfRule type="cellIs" priority="3220" stopIfTrue="1" operator="between">
      <formula>1</formula>
      <formula>24</formula>
    </cfRule>
  </conditionalFormatting>
  <conditionalFormatting sqref="X12">
    <cfRule type="cellIs" priority="3219" stopIfTrue="1" operator="between">
      <formula>1</formula>
      <formula>24</formula>
    </cfRule>
  </conditionalFormatting>
  <conditionalFormatting sqref="X12">
    <cfRule type="cellIs" priority="3218" stopIfTrue="1" operator="between">
      <formula>1</formula>
      <formula>24</formula>
    </cfRule>
  </conditionalFormatting>
  <conditionalFormatting sqref="X12">
    <cfRule type="cellIs" priority="3217" stopIfTrue="1" operator="between">
      <formula>1</formula>
      <formula>24</formula>
    </cfRule>
  </conditionalFormatting>
  <conditionalFormatting sqref="X12">
    <cfRule type="cellIs" priority="3216" stopIfTrue="1" operator="between">
      <formula>1</formula>
      <formula>24</formula>
    </cfRule>
  </conditionalFormatting>
  <conditionalFormatting sqref="X12">
    <cfRule type="cellIs" priority="3215" stopIfTrue="1" operator="between">
      <formula>1</formula>
      <formula>24</formula>
    </cfRule>
  </conditionalFormatting>
  <conditionalFormatting sqref="X12">
    <cfRule type="cellIs" priority="3214" stopIfTrue="1" operator="between">
      <formula>1</formula>
      <formula>24</formula>
    </cfRule>
  </conditionalFormatting>
  <conditionalFormatting sqref="X12">
    <cfRule type="cellIs" priority="3213" stopIfTrue="1" operator="between">
      <formula>1</formula>
      <formula>24</formula>
    </cfRule>
  </conditionalFormatting>
  <conditionalFormatting sqref="X12">
    <cfRule type="cellIs" priority="3212" stopIfTrue="1" operator="between">
      <formula>1</formula>
      <formula>24</formula>
    </cfRule>
  </conditionalFormatting>
  <conditionalFormatting sqref="X12">
    <cfRule type="cellIs" priority="3211" stopIfTrue="1" operator="between">
      <formula>1</formula>
      <formula>24</formula>
    </cfRule>
  </conditionalFormatting>
  <conditionalFormatting sqref="X12">
    <cfRule type="cellIs" priority="3210" stopIfTrue="1" operator="between">
      <formula>1</formula>
      <formula>24</formula>
    </cfRule>
  </conditionalFormatting>
  <conditionalFormatting sqref="X12">
    <cfRule type="cellIs" priority="3209" stopIfTrue="1" operator="between">
      <formula>1</formula>
      <formula>24</formula>
    </cfRule>
  </conditionalFormatting>
  <conditionalFormatting sqref="X12">
    <cfRule type="cellIs" priority="3208" stopIfTrue="1" operator="between">
      <formula>1</formula>
      <formula>24</formula>
    </cfRule>
  </conditionalFormatting>
  <conditionalFormatting sqref="X12">
    <cfRule type="cellIs" priority="3207" stopIfTrue="1" operator="between">
      <formula>1</formula>
      <formula>24</formula>
    </cfRule>
  </conditionalFormatting>
  <conditionalFormatting sqref="X12">
    <cfRule type="cellIs" priority="3206" stopIfTrue="1" operator="between">
      <formula>1</formula>
      <formula>24</formula>
    </cfRule>
  </conditionalFormatting>
  <conditionalFormatting sqref="X12">
    <cfRule type="cellIs" priority="3205" stopIfTrue="1" operator="between">
      <formula>1</formula>
      <formula>24</formula>
    </cfRule>
  </conditionalFormatting>
  <conditionalFormatting sqref="X12">
    <cfRule type="cellIs" priority="3204" stopIfTrue="1" operator="between">
      <formula>1</formula>
      <formula>24</formula>
    </cfRule>
  </conditionalFormatting>
  <conditionalFormatting sqref="X12">
    <cfRule type="cellIs" priority="3203" stopIfTrue="1" operator="between">
      <formula>1</formula>
      <formula>24</formula>
    </cfRule>
  </conditionalFormatting>
  <conditionalFormatting sqref="X12">
    <cfRule type="cellIs" priority="3202" stopIfTrue="1" operator="between">
      <formula>1</formula>
      <formula>24</formula>
    </cfRule>
  </conditionalFormatting>
  <conditionalFormatting sqref="X12">
    <cfRule type="cellIs" priority="3201" stopIfTrue="1" operator="between">
      <formula>1</formula>
      <formula>24</formula>
    </cfRule>
  </conditionalFormatting>
  <conditionalFormatting sqref="X12">
    <cfRule type="cellIs" priority="3200" stopIfTrue="1" operator="between">
      <formula>1</formula>
      <formula>24</formula>
    </cfRule>
  </conditionalFormatting>
  <conditionalFormatting sqref="X12">
    <cfRule type="cellIs" priority="3199" stopIfTrue="1" operator="between">
      <formula>1</formula>
      <formula>24</formula>
    </cfRule>
  </conditionalFormatting>
  <conditionalFormatting sqref="X12">
    <cfRule type="cellIs" priority="3198" stopIfTrue="1" operator="between">
      <formula>1</formula>
      <formula>24</formula>
    </cfRule>
  </conditionalFormatting>
  <conditionalFormatting sqref="X12">
    <cfRule type="cellIs" priority="3197" stopIfTrue="1" operator="between">
      <formula>1</formula>
      <formula>24</formula>
    </cfRule>
  </conditionalFormatting>
  <conditionalFormatting sqref="X12">
    <cfRule type="cellIs" priority="3196" stopIfTrue="1" operator="between">
      <formula>1</formula>
      <formula>24</formula>
    </cfRule>
  </conditionalFormatting>
  <conditionalFormatting sqref="X12">
    <cfRule type="cellIs" priority="3195" stopIfTrue="1" operator="between">
      <formula>1</formula>
      <formula>24</formula>
    </cfRule>
  </conditionalFormatting>
  <conditionalFormatting sqref="X12">
    <cfRule type="cellIs" priority="3194" stopIfTrue="1" operator="between">
      <formula>1</formula>
      <formula>24</formula>
    </cfRule>
  </conditionalFormatting>
  <conditionalFormatting sqref="X12">
    <cfRule type="cellIs" priority="3193" stopIfTrue="1" operator="between">
      <formula>1</formula>
      <formula>24</formula>
    </cfRule>
  </conditionalFormatting>
  <conditionalFormatting sqref="X12">
    <cfRule type="cellIs" priority="3192" stopIfTrue="1" operator="between">
      <formula>1</formula>
      <formula>24</formula>
    </cfRule>
  </conditionalFormatting>
  <conditionalFormatting sqref="X12">
    <cfRule type="cellIs" priority="3191" stopIfTrue="1" operator="between">
      <formula>1</formula>
      <formula>24</formula>
    </cfRule>
  </conditionalFormatting>
  <conditionalFormatting sqref="X12">
    <cfRule type="cellIs" priority="3190" stopIfTrue="1" operator="between">
      <formula>1</formula>
      <formula>24</formula>
    </cfRule>
  </conditionalFormatting>
  <conditionalFormatting sqref="X12">
    <cfRule type="cellIs" priority="3189" stopIfTrue="1" operator="between">
      <formula>1</formula>
      <formula>24</formula>
    </cfRule>
  </conditionalFormatting>
  <conditionalFormatting sqref="X12">
    <cfRule type="cellIs" priority="3188" stopIfTrue="1" operator="between">
      <formula>1</formula>
      <formula>24</formula>
    </cfRule>
  </conditionalFormatting>
  <conditionalFormatting sqref="X12">
    <cfRule type="cellIs" priority="3187" stopIfTrue="1" operator="between">
      <formula>1</formula>
      <formula>24</formula>
    </cfRule>
  </conditionalFormatting>
  <conditionalFormatting sqref="X12">
    <cfRule type="cellIs" priority="3186" stopIfTrue="1" operator="between">
      <formula>1</formula>
      <formula>24</formula>
    </cfRule>
  </conditionalFormatting>
  <conditionalFormatting sqref="X12">
    <cfRule type="cellIs" priority="3185" stopIfTrue="1" operator="between">
      <formula>1</formula>
      <formula>24</formula>
    </cfRule>
  </conditionalFormatting>
  <conditionalFormatting sqref="X12">
    <cfRule type="cellIs" priority="3184" stopIfTrue="1" operator="between">
      <formula>1</formula>
      <formula>24</formula>
    </cfRule>
  </conditionalFormatting>
  <conditionalFormatting sqref="X12">
    <cfRule type="cellIs" priority="3183" stopIfTrue="1" operator="between">
      <formula>1</formula>
      <formula>24</formula>
    </cfRule>
  </conditionalFormatting>
  <conditionalFormatting sqref="X12">
    <cfRule type="cellIs" priority="3182" stopIfTrue="1" operator="between">
      <formula>1</formula>
      <formula>24</formula>
    </cfRule>
  </conditionalFormatting>
  <conditionalFormatting sqref="X12">
    <cfRule type="cellIs" priority="3181" stopIfTrue="1" operator="between">
      <formula>1</formula>
      <formula>24</formula>
    </cfRule>
  </conditionalFormatting>
  <conditionalFormatting sqref="X12">
    <cfRule type="cellIs" priority="3180" stopIfTrue="1" operator="between">
      <formula>1</formula>
      <formula>24</formula>
    </cfRule>
  </conditionalFormatting>
  <conditionalFormatting sqref="X12">
    <cfRule type="cellIs" priority="3179" stopIfTrue="1" operator="between">
      <formula>1</formula>
      <formula>24</formula>
    </cfRule>
  </conditionalFormatting>
  <conditionalFormatting sqref="X12">
    <cfRule type="cellIs" priority="3178" stopIfTrue="1" operator="between">
      <formula>1</formula>
      <formula>24</formula>
    </cfRule>
  </conditionalFormatting>
  <conditionalFormatting sqref="X12">
    <cfRule type="cellIs" priority="3177" stopIfTrue="1" operator="between">
      <formula>1</formula>
      <formula>24</formula>
    </cfRule>
  </conditionalFormatting>
  <conditionalFormatting sqref="X12">
    <cfRule type="cellIs" priority="3176" stopIfTrue="1" operator="between">
      <formula>1</formula>
      <formula>24</formula>
    </cfRule>
  </conditionalFormatting>
  <conditionalFormatting sqref="X12">
    <cfRule type="cellIs" priority="3175" stopIfTrue="1" operator="between">
      <formula>1</formula>
      <formula>24</formula>
    </cfRule>
  </conditionalFormatting>
  <conditionalFormatting sqref="X12">
    <cfRule type="cellIs" priority="3174" stopIfTrue="1" operator="between">
      <formula>1</formula>
      <formula>24</formula>
    </cfRule>
  </conditionalFormatting>
  <conditionalFormatting sqref="X12">
    <cfRule type="cellIs" priority="3173" stopIfTrue="1" operator="between">
      <formula>1</formula>
      <formula>24</formula>
    </cfRule>
  </conditionalFormatting>
  <conditionalFormatting sqref="X12">
    <cfRule type="cellIs" priority="3172" stopIfTrue="1" operator="between">
      <formula>1</formula>
      <formula>24</formula>
    </cfRule>
  </conditionalFormatting>
  <conditionalFormatting sqref="X12">
    <cfRule type="cellIs" priority="3171" stopIfTrue="1" operator="between">
      <formula>1</formula>
      <formula>24</formula>
    </cfRule>
  </conditionalFormatting>
  <conditionalFormatting sqref="X12">
    <cfRule type="cellIs" priority="3170" stopIfTrue="1" operator="between">
      <formula>1</formula>
      <formula>24</formula>
    </cfRule>
  </conditionalFormatting>
  <conditionalFormatting sqref="X12">
    <cfRule type="cellIs" priority="3169" stopIfTrue="1" operator="between">
      <formula>1</formula>
      <formula>24</formula>
    </cfRule>
  </conditionalFormatting>
  <conditionalFormatting sqref="X12">
    <cfRule type="cellIs" priority="3168" stopIfTrue="1" operator="between">
      <formula>1</formula>
      <formula>24</formula>
    </cfRule>
  </conditionalFormatting>
  <conditionalFormatting sqref="X12">
    <cfRule type="cellIs" priority="3167" stopIfTrue="1" operator="between">
      <formula>1</formula>
      <formula>24</formula>
    </cfRule>
  </conditionalFormatting>
  <conditionalFormatting sqref="X12">
    <cfRule type="cellIs" priority="3166" stopIfTrue="1" operator="between">
      <formula>1</formula>
      <formula>24</formula>
    </cfRule>
  </conditionalFormatting>
  <conditionalFormatting sqref="X12">
    <cfRule type="cellIs" priority="3165" stopIfTrue="1" operator="between">
      <formula>1</formula>
      <formula>24</formula>
    </cfRule>
  </conditionalFormatting>
  <conditionalFormatting sqref="X12">
    <cfRule type="cellIs" priority="3164" stopIfTrue="1" operator="between">
      <formula>1</formula>
      <formula>24</formula>
    </cfRule>
  </conditionalFormatting>
  <conditionalFormatting sqref="X12">
    <cfRule type="cellIs" priority="3163" stopIfTrue="1" operator="between">
      <formula>1</formula>
      <formula>24</formula>
    </cfRule>
  </conditionalFormatting>
  <conditionalFormatting sqref="X12">
    <cfRule type="cellIs" priority="3162" stopIfTrue="1" operator="between">
      <formula>1</formula>
      <formula>24</formula>
    </cfRule>
  </conditionalFormatting>
  <conditionalFormatting sqref="X12">
    <cfRule type="cellIs" priority="3161" stopIfTrue="1" operator="between">
      <formula>1</formula>
      <formula>24</formula>
    </cfRule>
  </conditionalFormatting>
  <conditionalFormatting sqref="X12">
    <cfRule type="cellIs" priority="3160" stopIfTrue="1" operator="between">
      <formula>1</formula>
      <formula>24</formula>
    </cfRule>
  </conditionalFormatting>
  <conditionalFormatting sqref="AB12">
    <cfRule type="cellIs" priority="3159" stopIfTrue="1" operator="between">
      <formula>1</formula>
      <formula>24</formula>
    </cfRule>
  </conditionalFormatting>
  <conditionalFormatting sqref="AB12">
    <cfRule type="cellIs" priority="3158" stopIfTrue="1" operator="between">
      <formula>1</formula>
      <formula>24</formula>
    </cfRule>
  </conditionalFormatting>
  <conditionalFormatting sqref="AB12">
    <cfRule type="cellIs" priority="3157" stopIfTrue="1" operator="between">
      <formula>1</formula>
      <formula>24</formula>
    </cfRule>
  </conditionalFormatting>
  <conditionalFormatting sqref="AB12">
    <cfRule type="cellIs" priority="3156" stopIfTrue="1" operator="between">
      <formula>1</formula>
      <formula>24</formula>
    </cfRule>
  </conditionalFormatting>
  <conditionalFormatting sqref="AB12">
    <cfRule type="cellIs" priority="3155" stopIfTrue="1" operator="between">
      <formula>1</formula>
      <formula>24</formula>
    </cfRule>
  </conditionalFormatting>
  <conditionalFormatting sqref="AB12">
    <cfRule type="cellIs" priority="3154" stopIfTrue="1" operator="between">
      <formula>1</formula>
      <formula>24</formula>
    </cfRule>
  </conditionalFormatting>
  <conditionalFormatting sqref="AB12">
    <cfRule type="cellIs" priority="3153" stopIfTrue="1" operator="between">
      <formula>1</formula>
      <formula>24</formula>
    </cfRule>
  </conditionalFormatting>
  <conditionalFormatting sqref="AB12">
    <cfRule type="cellIs" priority="3152" stopIfTrue="1" operator="between">
      <formula>1</formula>
      <formula>24</formula>
    </cfRule>
  </conditionalFormatting>
  <conditionalFormatting sqref="AB12">
    <cfRule type="cellIs" priority="3151" stopIfTrue="1" operator="between">
      <formula>1</formula>
      <formula>24</formula>
    </cfRule>
  </conditionalFormatting>
  <conditionalFormatting sqref="AB12">
    <cfRule type="cellIs" priority="3150" stopIfTrue="1" operator="between">
      <formula>1</formula>
      <formula>24</formula>
    </cfRule>
  </conditionalFormatting>
  <conditionalFormatting sqref="AB12">
    <cfRule type="cellIs" priority="3149" stopIfTrue="1" operator="between">
      <formula>1</formula>
      <formula>24</formula>
    </cfRule>
  </conditionalFormatting>
  <conditionalFormatting sqref="AB12">
    <cfRule type="cellIs" priority="3148" stopIfTrue="1" operator="between">
      <formula>1</formula>
      <formula>24</formula>
    </cfRule>
  </conditionalFormatting>
  <conditionalFormatting sqref="AB12">
    <cfRule type="cellIs" priority="3147" stopIfTrue="1" operator="between">
      <formula>1</formula>
      <formula>24</formula>
    </cfRule>
  </conditionalFormatting>
  <conditionalFormatting sqref="AB12">
    <cfRule type="cellIs" priority="3146" stopIfTrue="1" operator="between">
      <formula>1</formula>
      <formula>24</formula>
    </cfRule>
  </conditionalFormatting>
  <conditionalFormatting sqref="AB12">
    <cfRule type="cellIs" priority="3145" stopIfTrue="1" operator="between">
      <formula>1</formula>
      <formula>24</formula>
    </cfRule>
  </conditionalFormatting>
  <conditionalFormatting sqref="AB12">
    <cfRule type="cellIs" priority="3144" stopIfTrue="1" operator="between">
      <formula>1</formula>
      <formula>24</formula>
    </cfRule>
  </conditionalFormatting>
  <conditionalFormatting sqref="AB12">
    <cfRule type="cellIs" priority="3143" stopIfTrue="1" operator="between">
      <formula>1</formula>
      <formula>24</formula>
    </cfRule>
  </conditionalFormatting>
  <conditionalFormatting sqref="AB12">
    <cfRule type="cellIs" priority="3142" stopIfTrue="1" operator="between">
      <formula>1</formula>
      <formula>24</formula>
    </cfRule>
  </conditionalFormatting>
  <conditionalFormatting sqref="AB12">
    <cfRule type="cellIs" priority="3141" stopIfTrue="1" operator="between">
      <formula>1</formula>
      <formula>24</formula>
    </cfRule>
  </conditionalFormatting>
  <conditionalFormatting sqref="AB12">
    <cfRule type="cellIs" priority="3140" stopIfTrue="1" operator="between">
      <formula>1</formula>
      <formula>24</formula>
    </cfRule>
  </conditionalFormatting>
  <conditionalFormatting sqref="AB12">
    <cfRule type="cellIs" priority="3139" stopIfTrue="1" operator="between">
      <formula>1</formula>
      <formula>24</formula>
    </cfRule>
  </conditionalFormatting>
  <conditionalFormatting sqref="AB12">
    <cfRule type="cellIs" priority="3138" stopIfTrue="1" operator="between">
      <formula>1</formula>
      <formula>24</formula>
    </cfRule>
  </conditionalFormatting>
  <conditionalFormatting sqref="AB12">
    <cfRule type="cellIs" priority="3137" stopIfTrue="1" operator="between">
      <formula>1</formula>
      <formula>24</formula>
    </cfRule>
  </conditionalFormatting>
  <conditionalFormatting sqref="AB12">
    <cfRule type="cellIs" priority="3136" stopIfTrue="1" operator="between">
      <formula>1</formula>
      <formula>24</formula>
    </cfRule>
  </conditionalFormatting>
  <conditionalFormatting sqref="AB12">
    <cfRule type="cellIs" priority="3135" stopIfTrue="1" operator="between">
      <formula>1</formula>
      <formula>24</formula>
    </cfRule>
  </conditionalFormatting>
  <conditionalFormatting sqref="AB12">
    <cfRule type="cellIs" priority="3134" stopIfTrue="1" operator="between">
      <formula>1</formula>
      <formula>24</formula>
    </cfRule>
  </conditionalFormatting>
  <conditionalFormatting sqref="AB12">
    <cfRule type="cellIs" priority="3133" stopIfTrue="1" operator="between">
      <formula>1</formula>
      <formula>24</formula>
    </cfRule>
  </conditionalFormatting>
  <conditionalFormatting sqref="AB12">
    <cfRule type="cellIs" priority="3132" stopIfTrue="1" operator="between">
      <formula>1</formula>
      <formula>24</formula>
    </cfRule>
  </conditionalFormatting>
  <conditionalFormatting sqref="AB12">
    <cfRule type="cellIs" priority="3131" stopIfTrue="1" operator="between">
      <formula>1</formula>
      <formula>24</formula>
    </cfRule>
  </conditionalFormatting>
  <conditionalFormatting sqref="AB12">
    <cfRule type="cellIs" priority="3130" stopIfTrue="1" operator="between">
      <formula>1</formula>
      <formula>24</formula>
    </cfRule>
  </conditionalFormatting>
  <conditionalFormatting sqref="AB12">
    <cfRule type="cellIs" priority="3129" stopIfTrue="1" operator="between">
      <formula>1</formula>
      <formula>24</formula>
    </cfRule>
  </conditionalFormatting>
  <conditionalFormatting sqref="AB12">
    <cfRule type="cellIs" priority="3128" stopIfTrue="1" operator="between">
      <formula>1</formula>
      <formula>24</formula>
    </cfRule>
  </conditionalFormatting>
  <conditionalFormatting sqref="AB12">
    <cfRule type="cellIs" priority="3127" stopIfTrue="1" operator="between">
      <formula>1</formula>
      <formula>24</formula>
    </cfRule>
  </conditionalFormatting>
  <conditionalFormatting sqref="AB12">
    <cfRule type="cellIs" priority="3126" stopIfTrue="1" operator="between">
      <formula>1</formula>
      <formula>24</formula>
    </cfRule>
  </conditionalFormatting>
  <conditionalFormatting sqref="AB12">
    <cfRule type="cellIs" priority="3125" stopIfTrue="1" operator="between">
      <formula>1</formula>
      <formula>24</formula>
    </cfRule>
  </conditionalFormatting>
  <conditionalFormatting sqref="AB12">
    <cfRule type="cellIs" priority="3124" stopIfTrue="1" operator="between">
      <formula>1</formula>
      <formula>24</formula>
    </cfRule>
  </conditionalFormatting>
  <conditionalFormatting sqref="AB12">
    <cfRule type="cellIs" priority="3123" stopIfTrue="1" operator="between">
      <formula>1</formula>
      <formula>24</formula>
    </cfRule>
  </conditionalFormatting>
  <conditionalFormatting sqref="AB12">
    <cfRule type="cellIs" priority="3122" stopIfTrue="1" operator="between">
      <formula>1</formula>
      <formula>24</formula>
    </cfRule>
  </conditionalFormatting>
  <conditionalFormatting sqref="AB12">
    <cfRule type="cellIs" priority="3121" stopIfTrue="1" operator="between">
      <formula>1</formula>
      <formula>24</formula>
    </cfRule>
  </conditionalFormatting>
  <conditionalFormatting sqref="AB12">
    <cfRule type="cellIs" priority="3120" stopIfTrue="1" operator="between">
      <formula>1</formula>
      <formula>24</formula>
    </cfRule>
  </conditionalFormatting>
  <conditionalFormatting sqref="AB12">
    <cfRule type="cellIs" priority="3119" stopIfTrue="1" operator="between">
      <formula>1</formula>
      <formula>24</formula>
    </cfRule>
  </conditionalFormatting>
  <conditionalFormatting sqref="AB12">
    <cfRule type="cellIs" priority="3118" stopIfTrue="1" operator="between">
      <formula>1</formula>
      <formula>24</formula>
    </cfRule>
  </conditionalFormatting>
  <conditionalFormatting sqref="AB12">
    <cfRule type="cellIs" priority="3117" stopIfTrue="1" operator="between">
      <formula>1</formula>
      <formula>24</formula>
    </cfRule>
  </conditionalFormatting>
  <conditionalFormatting sqref="AB12">
    <cfRule type="cellIs" priority="3116" stopIfTrue="1" operator="between">
      <formula>1</formula>
      <formula>24</formula>
    </cfRule>
  </conditionalFormatting>
  <conditionalFormatting sqref="AB12">
    <cfRule type="cellIs" priority="3115" stopIfTrue="1" operator="between">
      <formula>1</formula>
      <formula>24</formula>
    </cfRule>
  </conditionalFormatting>
  <conditionalFormatting sqref="AB12">
    <cfRule type="cellIs" priority="3114" stopIfTrue="1" operator="between">
      <formula>1</formula>
      <formula>24</formula>
    </cfRule>
  </conditionalFormatting>
  <conditionalFormatting sqref="AB12">
    <cfRule type="cellIs" priority="3113" stopIfTrue="1" operator="between">
      <formula>1</formula>
      <formula>24</formula>
    </cfRule>
  </conditionalFormatting>
  <conditionalFormatting sqref="AB12">
    <cfRule type="cellIs" priority="3112" stopIfTrue="1" operator="between">
      <formula>1</formula>
      <formula>24</formula>
    </cfRule>
  </conditionalFormatting>
  <conditionalFormatting sqref="AB12">
    <cfRule type="cellIs" priority="3111" stopIfTrue="1" operator="between">
      <formula>1</formula>
      <formula>24</formula>
    </cfRule>
  </conditionalFormatting>
  <conditionalFormatting sqref="AB12">
    <cfRule type="cellIs" priority="3110" stopIfTrue="1" operator="between">
      <formula>1</formula>
      <formula>24</formula>
    </cfRule>
  </conditionalFormatting>
  <conditionalFormatting sqref="AB12">
    <cfRule type="cellIs" priority="3109" stopIfTrue="1" operator="between">
      <formula>1</formula>
      <formula>24</formula>
    </cfRule>
  </conditionalFormatting>
  <conditionalFormatting sqref="AB12">
    <cfRule type="cellIs" priority="3108" stopIfTrue="1" operator="between">
      <formula>1</formula>
      <formula>24</formula>
    </cfRule>
  </conditionalFormatting>
  <conditionalFormatting sqref="AB12">
    <cfRule type="cellIs" priority="3107" stopIfTrue="1" operator="between">
      <formula>1</formula>
      <formula>24</formula>
    </cfRule>
  </conditionalFormatting>
  <conditionalFormatting sqref="AB12">
    <cfRule type="cellIs" priority="3106" stopIfTrue="1" operator="between">
      <formula>1</formula>
      <formula>24</formula>
    </cfRule>
  </conditionalFormatting>
  <conditionalFormatting sqref="AB12">
    <cfRule type="cellIs" priority="3105" stopIfTrue="1" operator="between">
      <formula>1</formula>
      <formula>24</formula>
    </cfRule>
  </conditionalFormatting>
  <conditionalFormatting sqref="AB12">
    <cfRule type="cellIs" priority="3104" stopIfTrue="1" operator="between">
      <formula>1</formula>
      <formula>24</formula>
    </cfRule>
  </conditionalFormatting>
  <conditionalFormatting sqref="AB12">
    <cfRule type="cellIs" priority="3103" stopIfTrue="1" operator="between">
      <formula>1</formula>
      <formula>24</formula>
    </cfRule>
  </conditionalFormatting>
  <conditionalFormatting sqref="AB12">
    <cfRule type="cellIs" priority="3102" stopIfTrue="1" operator="between">
      <formula>1</formula>
      <formula>24</formula>
    </cfRule>
  </conditionalFormatting>
  <conditionalFormatting sqref="AB12">
    <cfRule type="cellIs" priority="3101" stopIfTrue="1" operator="between">
      <formula>1</formula>
      <formula>24</formula>
    </cfRule>
  </conditionalFormatting>
  <conditionalFormatting sqref="AB12">
    <cfRule type="cellIs" priority="3100" stopIfTrue="1" operator="between">
      <formula>1</formula>
      <formula>24</formula>
    </cfRule>
  </conditionalFormatting>
  <conditionalFormatting sqref="AB12">
    <cfRule type="cellIs" priority="3099" stopIfTrue="1" operator="between">
      <formula>1</formula>
      <formula>24</formula>
    </cfRule>
  </conditionalFormatting>
  <conditionalFormatting sqref="AB12">
    <cfRule type="cellIs" priority="3098" stopIfTrue="1" operator="between">
      <formula>1</formula>
      <formula>24</formula>
    </cfRule>
  </conditionalFormatting>
  <conditionalFormatting sqref="AB12">
    <cfRule type="cellIs" priority="3097" stopIfTrue="1" operator="between">
      <formula>1</formula>
      <formula>24</formula>
    </cfRule>
  </conditionalFormatting>
  <conditionalFormatting sqref="AB12">
    <cfRule type="cellIs" priority="3096" stopIfTrue="1" operator="between">
      <formula>1</formula>
      <formula>24</formula>
    </cfRule>
  </conditionalFormatting>
  <conditionalFormatting sqref="AB12">
    <cfRule type="cellIs" priority="3095" stopIfTrue="1" operator="between">
      <formula>1</formula>
      <formula>24</formula>
    </cfRule>
  </conditionalFormatting>
  <conditionalFormatting sqref="AB12">
    <cfRule type="cellIs" priority="3094" stopIfTrue="1" operator="between">
      <formula>1</formula>
      <formula>24</formula>
    </cfRule>
  </conditionalFormatting>
  <conditionalFormatting sqref="AB12">
    <cfRule type="cellIs" priority="3093" stopIfTrue="1" operator="between">
      <formula>1</formula>
      <formula>24</formula>
    </cfRule>
  </conditionalFormatting>
  <conditionalFormatting sqref="AB12">
    <cfRule type="cellIs" priority="3092" stopIfTrue="1" operator="between">
      <formula>1</formula>
      <formula>24</formula>
    </cfRule>
  </conditionalFormatting>
  <conditionalFormatting sqref="AB12">
    <cfRule type="cellIs" priority="3091" stopIfTrue="1" operator="between">
      <formula>1</formula>
      <formula>24</formula>
    </cfRule>
  </conditionalFormatting>
  <conditionalFormatting sqref="AB12">
    <cfRule type="cellIs" priority="3090" stopIfTrue="1" operator="between">
      <formula>1</formula>
      <formula>24</formula>
    </cfRule>
  </conditionalFormatting>
  <conditionalFormatting sqref="AB12">
    <cfRule type="cellIs" priority="3089" stopIfTrue="1" operator="between">
      <formula>1</formula>
      <formula>24</formula>
    </cfRule>
  </conditionalFormatting>
  <conditionalFormatting sqref="AB12">
    <cfRule type="cellIs" priority="3088" stopIfTrue="1" operator="between">
      <formula>1</formula>
      <formula>24</formula>
    </cfRule>
  </conditionalFormatting>
  <conditionalFormatting sqref="AB12">
    <cfRule type="cellIs" priority="3087" stopIfTrue="1" operator="between">
      <formula>1</formula>
      <formula>24</formula>
    </cfRule>
  </conditionalFormatting>
  <conditionalFormatting sqref="AB12">
    <cfRule type="cellIs" priority="3086" stopIfTrue="1" operator="between">
      <formula>1</formula>
      <formula>24</formula>
    </cfRule>
  </conditionalFormatting>
  <conditionalFormatting sqref="AB12">
    <cfRule type="cellIs" priority="3085" stopIfTrue="1" operator="between">
      <formula>1</formula>
      <formula>24</formula>
    </cfRule>
  </conditionalFormatting>
  <conditionalFormatting sqref="AB12">
    <cfRule type="cellIs" priority="3084" stopIfTrue="1" operator="between">
      <formula>1</formula>
      <formula>24</formula>
    </cfRule>
  </conditionalFormatting>
  <conditionalFormatting sqref="AB12">
    <cfRule type="cellIs" priority="3083" stopIfTrue="1" operator="between">
      <formula>1</formula>
      <formula>24</formula>
    </cfRule>
  </conditionalFormatting>
  <conditionalFormatting sqref="AB12">
    <cfRule type="cellIs" priority="3082" stopIfTrue="1" operator="between">
      <formula>1</formula>
      <formula>24</formula>
    </cfRule>
  </conditionalFormatting>
  <conditionalFormatting sqref="AB12">
    <cfRule type="cellIs" priority="3081" stopIfTrue="1" operator="between">
      <formula>1</formula>
      <formula>24</formula>
    </cfRule>
  </conditionalFormatting>
  <conditionalFormatting sqref="AB12">
    <cfRule type="cellIs" priority="3080" stopIfTrue="1" operator="between">
      <formula>1</formula>
      <formula>24</formula>
    </cfRule>
  </conditionalFormatting>
  <conditionalFormatting sqref="AB12">
    <cfRule type="cellIs" priority="3079" stopIfTrue="1" operator="between">
      <formula>1</formula>
      <formula>24</formula>
    </cfRule>
  </conditionalFormatting>
  <conditionalFormatting sqref="AB12">
    <cfRule type="cellIs" priority="3078" stopIfTrue="1" operator="between">
      <formula>1</formula>
      <formula>24</formula>
    </cfRule>
  </conditionalFormatting>
  <conditionalFormatting sqref="AB12">
    <cfRule type="cellIs" priority="3077" stopIfTrue="1" operator="between">
      <formula>1</formula>
      <formula>24</formula>
    </cfRule>
  </conditionalFormatting>
  <conditionalFormatting sqref="AB12">
    <cfRule type="cellIs" priority="3076" stopIfTrue="1" operator="between">
      <formula>1</formula>
      <formula>24</formula>
    </cfRule>
  </conditionalFormatting>
  <conditionalFormatting sqref="AB12">
    <cfRule type="cellIs" priority="3075" stopIfTrue="1" operator="between">
      <formula>1</formula>
      <formula>24</formula>
    </cfRule>
  </conditionalFormatting>
  <conditionalFormatting sqref="AB12">
    <cfRule type="cellIs" priority="3074" stopIfTrue="1" operator="between">
      <formula>1</formula>
      <formula>24</formula>
    </cfRule>
  </conditionalFormatting>
  <conditionalFormatting sqref="AB12">
    <cfRule type="cellIs" priority="3073" stopIfTrue="1" operator="between">
      <formula>1</formula>
      <formula>24</formula>
    </cfRule>
  </conditionalFormatting>
  <conditionalFormatting sqref="AB12">
    <cfRule type="cellIs" priority="3072" stopIfTrue="1" operator="between">
      <formula>1</formula>
      <formula>24</formula>
    </cfRule>
  </conditionalFormatting>
  <conditionalFormatting sqref="AB12">
    <cfRule type="cellIs" priority="3071" stopIfTrue="1" operator="between">
      <formula>1</formula>
      <formula>24</formula>
    </cfRule>
  </conditionalFormatting>
  <conditionalFormatting sqref="AB12">
    <cfRule type="cellIs" priority="3070" stopIfTrue="1" operator="between">
      <formula>1</formula>
      <formula>24</formula>
    </cfRule>
  </conditionalFormatting>
  <conditionalFormatting sqref="AB12">
    <cfRule type="cellIs" priority="3069" stopIfTrue="1" operator="between">
      <formula>1</formula>
      <formula>24</formula>
    </cfRule>
  </conditionalFormatting>
  <conditionalFormatting sqref="AB12">
    <cfRule type="cellIs" priority="3068" stopIfTrue="1" operator="between">
      <formula>1</formula>
      <formula>24</formula>
    </cfRule>
  </conditionalFormatting>
  <conditionalFormatting sqref="AB12">
    <cfRule type="cellIs" priority="3067" stopIfTrue="1" operator="between">
      <formula>1</formula>
      <formula>24</formula>
    </cfRule>
  </conditionalFormatting>
  <conditionalFormatting sqref="AB12">
    <cfRule type="cellIs" priority="3066" stopIfTrue="1" operator="between">
      <formula>1</formula>
      <formula>24</formula>
    </cfRule>
  </conditionalFormatting>
  <conditionalFormatting sqref="AB12">
    <cfRule type="cellIs" priority="3065" stopIfTrue="1" operator="between">
      <formula>1</formula>
      <formula>24</formula>
    </cfRule>
  </conditionalFormatting>
  <conditionalFormatting sqref="AB12">
    <cfRule type="cellIs" priority="3064" stopIfTrue="1" operator="between">
      <formula>1</formula>
      <formula>24</formula>
    </cfRule>
  </conditionalFormatting>
  <conditionalFormatting sqref="AB12">
    <cfRule type="cellIs" priority="3063" stopIfTrue="1" operator="between">
      <formula>1</formula>
      <formula>24</formula>
    </cfRule>
  </conditionalFormatting>
  <conditionalFormatting sqref="AB12">
    <cfRule type="cellIs" priority="3062" stopIfTrue="1" operator="between">
      <formula>1</formula>
      <formula>24</formula>
    </cfRule>
  </conditionalFormatting>
  <conditionalFormatting sqref="AB12">
    <cfRule type="cellIs" priority="3061" stopIfTrue="1" operator="between">
      <formula>1</formula>
      <formula>24</formula>
    </cfRule>
  </conditionalFormatting>
  <conditionalFormatting sqref="AB12">
    <cfRule type="cellIs" priority="3060" stopIfTrue="1" operator="between">
      <formula>1</formula>
      <formula>24</formula>
    </cfRule>
  </conditionalFormatting>
  <conditionalFormatting sqref="AB12">
    <cfRule type="cellIs" priority="3059" stopIfTrue="1" operator="between">
      <formula>1</formula>
      <formula>24</formula>
    </cfRule>
  </conditionalFormatting>
  <conditionalFormatting sqref="AB12">
    <cfRule type="cellIs" priority="3058" stopIfTrue="1" operator="between">
      <formula>1</formula>
      <formula>24</formula>
    </cfRule>
  </conditionalFormatting>
  <conditionalFormatting sqref="AB12">
    <cfRule type="cellIs" priority="3057" stopIfTrue="1" operator="between">
      <formula>1</formula>
      <formula>24</formula>
    </cfRule>
  </conditionalFormatting>
  <conditionalFormatting sqref="AB12">
    <cfRule type="cellIs" priority="3056" stopIfTrue="1" operator="between">
      <formula>1</formula>
      <formula>24</formula>
    </cfRule>
  </conditionalFormatting>
  <conditionalFormatting sqref="AB12">
    <cfRule type="cellIs" priority="3055" stopIfTrue="1" operator="between">
      <formula>1</formula>
      <formula>24</formula>
    </cfRule>
  </conditionalFormatting>
  <conditionalFormatting sqref="AB12">
    <cfRule type="cellIs" priority="3054" stopIfTrue="1" operator="between">
      <formula>1</formula>
      <formula>24</formula>
    </cfRule>
  </conditionalFormatting>
  <conditionalFormatting sqref="AB12">
    <cfRule type="cellIs" priority="3053" stopIfTrue="1" operator="between">
      <formula>1</formula>
      <formula>24</formula>
    </cfRule>
  </conditionalFormatting>
  <conditionalFormatting sqref="AB12">
    <cfRule type="cellIs" priority="3052" stopIfTrue="1" operator="between">
      <formula>1</formula>
      <formula>24</formula>
    </cfRule>
  </conditionalFormatting>
  <conditionalFormatting sqref="AB12">
    <cfRule type="cellIs" priority="3051" stopIfTrue="1" operator="between">
      <formula>1</formula>
      <formula>24</formula>
    </cfRule>
  </conditionalFormatting>
  <conditionalFormatting sqref="AB12">
    <cfRule type="cellIs" priority="3050" stopIfTrue="1" operator="between">
      <formula>1</formula>
      <formula>24</formula>
    </cfRule>
  </conditionalFormatting>
  <conditionalFormatting sqref="AB12">
    <cfRule type="cellIs" priority="3049" stopIfTrue="1" operator="between">
      <formula>1</formula>
      <formula>24</formula>
    </cfRule>
  </conditionalFormatting>
  <conditionalFormatting sqref="AB12">
    <cfRule type="cellIs" priority="3048" stopIfTrue="1" operator="between">
      <formula>1</formula>
      <formula>24</formula>
    </cfRule>
  </conditionalFormatting>
  <conditionalFormatting sqref="AB12">
    <cfRule type="cellIs" priority="3047" stopIfTrue="1" operator="between">
      <formula>1</formula>
      <formula>24</formula>
    </cfRule>
  </conditionalFormatting>
  <conditionalFormatting sqref="AB12">
    <cfRule type="cellIs" priority="3046" stopIfTrue="1" operator="between">
      <formula>1</formula>
      <formula>24</formula>
    </cfRule>
  </conditionalFormatting>
  <conditionalFormatting sqref="AB12">
    <cfRule type="cellIs" priority="3045" stopIfTrue="1" operator="between">
      <formula>1</formula>
      <formula>24</formula>
    </cfRule>
  </conditionalFormatting>
  <conditionalFormatting sqref="AB12">
    <cfRule type="cellIs" priority="3044" stopIfTrue="1" operator="between">
      <formula>1</formula>
      <formula>24</formula>
    </cfRule>
  </conditionalFormatting>
  <conditionalFormatting sqref="AB12">
    <cfRule type="cellIs" priority="3043" stopIfTrue="1" operator="between">
      <formula>1</formula>
      <formula>24</formula>
    </cfRule>
  </conditionalFormatting>
  <conditionalFormatting sqref="AB12">
    <cfRule type="cellIs" priority="3042" stopIfTrue="1" operator="between">
      <formula>1</formula>
      <formula>24</formula>
    </cfRule>
  </conditionalFormatting>
  <conditionalFormatting sqref="AB12">
    <cfRule type="cellIs" priority="3041" stopIfTrue="1" operator="between">
      <formula>1</formula>
      <formula>24</formula>
    </cfRule>
  </conditionalFormatting>
  <conditionalFormatting sqref="AB12">
    <cfRule type="cellIs" priority="3040" stopIfTrue="1" operator="between">
      <formula>1</formula>
      <formula>24</formula>
    </cfRule>
  </conditionalFormatting>
  <conditionalFormatting sqref="AB12">
    <cfRule type="cellIs" priority="3039" stopIfTrue="1" operator="between">
      <formula>1</formula>
      <formula>24</formula>
    </cfRule>
  </conditionalFormatting>
  <conditionalFormatting sqref="AB12">
    <cfRule type="cellIs" priority="3038" stopIfTrue="1" operator="between">
      <formula>1</formula>
      <formula>24</formula>
    </cfRule>
  </conditionalFormatting>
  <conditionalFormatting sqref="AB12">
    <cfRule type="cellIs" priority="3037" stopIfTrue="1" operator="between">
      <formula>1</formula>
      <formula>24</formula>
    </cfRule>
  </conditionalFormatting>
  <conditionalFormatting sqref="AB12">
    <cfRule type="cellIs" priority="3036" stopIfTrue="1" operator="between">
      <formula>1</formula>
      <formula>24</formula>
    </cfRule>
  </conditionalFormatting>
  <conditionalFormatting sqref="AB12">
    <cfRule type="cellIs" priority="3035" stopIfTrue="1" operator="between">
      <formula>1</formula>
      <formula>24</formula>
    </cfRule>
  </conditionalFormatting>
  <conditionalFormatting sqref="AB12">
    <cfRule type="cellIs" priority="3034" stopIfTrue="1" operator="between">
      <formula>1</formula>
      <formula>24</formula>
    </cfRule>
  </conditionalFormatting>
  <conditionalFormatting sqref="AB12">
    <cfRule type="cellIs" priority="3033" stopIfTrue="1" operator="between">
      <formula>1</formula>
      <formula>24</formula>
    </cfRule>
  </conditionalFormatting>
  <conditionalFormatting sqref="AB12">
    <cfRule type="cellIs" priority="3032" stopIfTrue="1" operator="between">
      <formula>1</formula>
      <formula>24</formula>
    </cfRule>
  </conditionalFormatting>
  <conditionalFormatting sqref="AB12">
    <cfRule type="cellIs" priority="3031" stopIfTrue="1" operator="between">
      <formula>1</formula>
      <formula>24</formula>
    </cfRule>
  </conditionalFormatting>
  <conditionalFormatting sqref="AB12">
    <cfRule type="cellIs" priority="3030" stopIfTrue="1" operator="between">
      <formula>1</formula>
      <formula>24</formula>
    </cfRule>
  </conditionalFormatting>
  <conditionalFormatting sqref="AD12">
    <cfRule type="cellIs" priority="3029" stopIfTrue="1" operator="between">
      <formula>1</formula>
      <formula>24</formula>
    </cfRule>
  </conditionalFormatting>
  <conditionalFormatting sqref="AD12">
    <cfRule type="cellIs" priority="3028" stopIfTrue="1" operator="between">
      <formula>1</formula>
      <formula>24</formula>
    </cfRule>
  </conditionalFormatting>
  <conditionalFormatting sqref="AD12">
    <cfRule type="cellIs" priority="3027" stopIfTrue="1" operator="between">
      <formula>1</formula>
      <formula>24</formula>
    </cfRule>
  </conditionalFormatting>
  <conditionalFormatting sqref="AD12">
    <cfRule type="cellIs" priority="3026" stopIfTrue="1" operator="between">
      <formula>1</formula>
      <formula>24</formula>
    </cfRule>
  </conditionalFormatting>
  <conditionalFormatting sqref="AD12">
    <cfRule type="cellIs" priority="3025" stopIfTrue="1" operator="between">
      <formula>1</formula>
      <formula>24</formula>
    </cfRule>
  </conditionalFormatting>
  <conditionalFormatting sqref="AD12">
    <cfRule type="cellIs" priority="3024" stopIfTrue="1" operator="between">
      <formula>1</formula>
      <formula>24</formula>
    </cfRule>
  </conditionalFormatting>
  <conditionalFormatting sqref="AC12">
    <cfRule type="cellIs" priority="3023" stopIfTrue="1" operator="between">
      <formula>1</formula>
      <formula>24</formula>
    </cfRule>
  </conditionalFormatting>
  <conditionalFormatting sqref="AD12">
    <cfRule type="cellIs" priority="3022" stopIfTrue="1" operator="between">
      <formula>1</formula>
      <formula>24</formula>
    </cfRule>
  </conditionalFormatting>
  <conditionalFormatting sqref="AD12">
    <cfRule type="cellIs" priority="3021" stopIfTrue="1" operator="between">
      <formula>1</formula>
      <formula>24</formula>
    </cfRule>
  </conditionalFormatting>
  <conditionalFormatting sqref="AD12">
    <cfRule type="cellIs" priority="3020" stopIfTrue="1" operator="between">
      <formula>1</formula>
      <formula>24</formula>
    </cfRule>
  </conditionalFormatting>
  <conditionalFormatting sqref="AD12">
    <cfRule type="cellIs" priority="3019" stopIfTrue="1" operator="between">
      <formula>1</formula>
      <formula>24</formula>
    </cfRule>
  </conditionalFormatting>
  <conditionalFormatting sqref="AD12">
    <cfRule type="cellIs" priority="3018" stopIfTrue="1" operator="between">
      <formula>1</formula>
      <formula>24</formula>
    </cfRule>
  </conditionalFormatting>
  <conditionalFormatting sqref="AD12">
    <cfRule type="cellIs" priority="3017" stopIfTrue="1" operator="between">
      <formula>1</formula>
      <formula>24</formula>
    </cfRule>
  </conditionalFormatting>
  <conditionalFormatting sqref="AC12">
    <cfRule type="cellIs" priority="3016" stopIfTrue="1" operator="between">
      <formula>1</formula>
      <formula>24</formula>
    </cfRule>
  </conditionalFormatting>
  <conditionalFormatting sqref="AC12">
    <cfRule type="cellIs" priority="3015" stopIfTrue="1" operator="between">
      <formula>1</formula>
      <formula>24</formula>
    </cfRule>
  </conditionalFormatting>
  <conditionalFormatting sqref="AB12">
    <cfRule type="cellIs" priority="3014" stopIfTrue="1" operator="between">
      <formula>1</formula>
      <formula>24</formula>
    </cfRule>
  </conditionalFormatting>
  <conditionalFormatting sqref="AB12">
    <cfRule type="cellIs" priority="3013" stopIfTrue="1" operator="between">
      <formula>1</formula>
      <formula>24</formula>
    </cfRule>
  </conditionalFormatting>
  <conditionalFormatting sqref="AB12">
    <cfRule type="cellIs" priority="3012" stopIfTrue="1" operator="between">
      <formula>1</formula>
      <formula>24</formula>
    </cfRule>
  </conditionalFormatting>
  <conditionalFormatting sqref="AB12">
    <cfRule type="cellIs" priority="3011" stopIfTrue="1" operator="between">
      <formula>1</formula>
      <formula>24</formula>
    </cfRule>
  </conditionalFormatting>
  <conditionalFormatting sqref="AB12">
    <cfRule type="cellIs" priority="3010" stopIfTrue="1" operator="between">
      <formula>1</formula>
      <formula>24</formula>
    </cfRule>
  </conditionalFormatting>
  <conditionalFormatting sqref="AB12">
    <cfRule type="cellIs" priority="3009" stopIfTrue="1" operator="between">
      <formula>1</formula>
      <formula>24</formula>
    </cfRule>
  </conditionalFormatting>
  <conditionalFormatting sqref="AB12">
    <cfRule type="cellIs" priority="3008" stopIfTrue="1" operator="between">
      <formula>1</formula>
      <formula>24</formula>
    </cfRule>
  </conditionalFormatting>
  <conditionalFormatting sqref="AB12">
    <cfRule type="cellIs" priority="3007" stopIfTrue="1" operator="between">
      <formula>1</formula>
      <formula>24</formula>
    </cfRule>
  </conditionalFormatting>
  <conditionalFormatting sqref="X12">
    <cfRule type="cellIs" priority="3006" stopIfTrue="1" operator="between">
      <formula>1</formula>
      <formula>24</formula>
    </cfRule>
  </conditionalFormatting>
  <conditionalFormatting sqref="X12">
    <cfRule type="cellIs" priority="3005" stopIfTrue="1" operator="between">
      <formula>1</formula>
      <formula>24</formula>
    </cfRule>
  </conditionalFormatting>
  <conditionalFormatting sqref="X12">
    <cfRule type="cellIs" priority="3004" stopIfTrue="1" operator="between">
      <formula>1</formula>
      <formula>24</formula>
    </cfRule>
  </conditionalFormatting>
  <conditionalFormatting sqref="X12">
    <cfRule type="cellIs" priority="3003" stopIfTrue="1" operator="between">
      <formula>1</formula>
      <formula>24</formula>
    </cfRule>
  </conditionalFormatting>
  <conditionalFormatting sqref="X12">
    <cfRule type="cellIs" priority="3002" stopIfTrue="1" operator="between">
      <formula>1</formula>
      <formula>24</formula>
    </cfRule>
  </conditionalFormatting>
  <conditionalFormatting sqref="X12">
    <cfRule type="cellIs" priority="3001" stopIfTrue="1" operator="between">
      <formula>1</formula>
      <formula>24</formula>
    </cfRule>
  </conditionalFormatting>
  <conditionalFormatting sqref="X12">
    <cfRule type="cellIs" priority="3000" stopIfTrue="1" operator="between">
      <formula>1</formula>
      <formula>24</formula>
    </cfRule>
  </conditionalFormatting>
  <conditionalFormatting sqref="X12">
    <cfRule type="cellIs" priority="2999" stopIfTrue="1" operator="between">
      <formula>1</formula>
      <formula>24</formula>
    </cfRule>
  </conditionalFormatting>
  <conditionalFormatting sqref="X12">
    <cfRule type="cellIs" priority="2998" stopIfTrue="1" operator="between">
      <formula>1</formula>
      <formula>24</formula>
    </cfRule>
  </conditionalFormatting>
  <conditionalFormatting sqref="X12">
    <cfRule type="cellIs" priority="2997" stopIfTrue="1" operator="between">
      <formula>1</formula>
      <formula>24</formula>
    </cfRule>
  </conditionalFormatting>
  <conditionalFormatting sqref="X12">
    <cfRule type="cellIs" priority="2996" stopIfTrue="1" operator="between">
      <formula>1</formula>
      <formula>24</formula>
    </cfRule>
  </conditionalFormatting>
  <conditionalFormatting sqref="X12">
    <cfRule type="cellIs" priority="2995" stopIfTrue="1" operator="between">
      <formula>1</formula>
      <formula>24</formula>
    </cfRule>
  </conditionalFormatting>
  <conditionalFormatting sqref="X12">
    <cfRule type="cellIs" priority="2994" stopIfTrue="1" operator="between">
      <formula>1</formula>
      <formula>24</formula>
    </cfRule>
  </conditionalFormatting>
  <conditionalFormatting sqref="X12">
    <cfRule type="cellIs" priority="2993" stopIfTrue="1" operator="between">
      <formula>1</formula>
      <formula>24</formula>
    </cfRule>
  </conditionalFormatting>
  <conditionalFormatting sqref="X12">
    <cfRule type="cellIs" priority="2992" stopIfTrue="1" operator="between">
      <formula>1</formula>
      <formula>24</formula>
    </cfRule>
  </conditionalFormatting>
  <conditionalFormatting sqref="X12">
    <cfRule type="cellIs" priority="2991" stopIfTrue="1" operator="between">
      <formula>1</formula>
      <formula>24</formula>
    </cfRule>
  </conditionalFormatting>
  <conditionalFormatting sqref="X12">
    <cfRule type="cellIs" priority="2990" stopIfTrue="1" operator="between">
      <formula>1</formula>
      <formula>24</formula>
    </cfRule>
  </conditionalFormatting>
  <conditionalFormatting sqref="X12">
    <cfRule type="cellIs" priority="2989" stopIfTrue="1" operator="between">
      <formula>1</formula>
      <formula>24</formula>
    </cfRule>
  </conditionalFormatting>
  <conditionalFormatting sqref="X12">
    <cfRule type="cellIs" priority="2988" stopIfTrue="1" operator="between">
      <formula>1</formula>
      <formula>24</formula>
    </cfRule>
  </conditionalFormatting>
  <conditionalFormatting sqref="X12">
    <cfRule type="cellIs" priority="2987" stopIfTrue="1" operator="between">
      <formula>1</formula>
      <formula>24</formula>
    </cfRule>
  </conditionalFormatting>
  <conditionalFormatting sqref="X12">
    <cfRule type="cellIs" priority="2986" stopIfTrue="1" operator="between">
      <formula>1</formula>
      <formula>24</formula>
    </cfRule>
  </conditionalFormatting>
  <conditionalFormatting sqref="X12">
    <cfRule type="cellIs" priority="2985" stopIfTrue="1" operator="between">
      <formula>1</formula>
      <formula>24</formula>
    </cfRule>
  </conditionalFormatting>
  <conditionalFormatting sqref="X12">
    <cfRule type="cellIs" priority="2984" stopIfTrue="1" operator="between">
      <formula>1</formula>
      <formula>24</formula>
    </cfRule>
  </conditionalFormatting>
  <conditionalFormatting sqref="X12">
    <cfRule type="cellIs" priority="2983" stopIfTrue="1" operator="between">
      <formula>1</formula>
      <formula>24</formula>
    </cfRule>
  </conditionalFormatting>
  <conditionalFormatting sqref="X12">
    <cfRule type="cellIs" priority="2982" stopIfTrue="1" operator="between">
      <formula>1</formula>
      <formula>24</formula>
    </cfRule>
  </conditionalFormatting>
  <conditionalFormatting sqref="X12">
    <cfRule type="cellIs" priority="2981" stopIfTrue="1" operator="between">
      <formula>1</formula>
      <formula>24</formula>
    </cfRule>
  </conditionalFormatting>
  <conditionalFormatting sqref="X12">
    <cfRule type="cellIs" priority="2980" stopIfTrue="1" operator="between">
      <formula>1</formula>
      <formula>24</formula>
    </cfRule>
  </conditionalFormatting>
  <conditionalFormatting sqref="X12">
    <cfRule type="cellIs" priority="2979" stopIfTrue="1" operator="between">
      <formula>1</formula>
      <formula>24</formula>
    </cfRule>
  </conditionalFormatting>
  <conditionalFormatting sqref="X12">
    <cfRule type="cellIs" priority="2978" stopIfTrue="1" operator="between">
      <formula>1</formula>
      <formula>24</formula>
    </cfRule>
  </conditionalFormatting>
  <conditionalFormatting sqref="X12">
    <cfRule type="cellIs" priority="2977" stopIfTrue="1" operator="between">
      <formula>1</formula>
      <formula>24</formula>
    </cfRule>
  </conditionalFormatting>
  <conditionalFormatting sqref="X12">
    <cfRule type="cellIs" priority="2976" stopIfTrue="1" operator="between">
      <formula>1</formula>
      <formula>24</formula>
    </cfRule>
  </conditionalFormatting>
  <conditionalFormatting sqref="X12">
    <cfRule type="cellIs" priority="2975" stopIfTrue="1" operator="between">
      <formula>1</formula>
      <formula>24</formula>
    </cfRule>
  </conditionalFormatting>
  <conditionalFormatting sqref="X12">
    <cfRule type="cellIs" priority="2974" stopIfTrue="1" operator="between">
      <formula>1</formula>
      <formula>24</formula>
    </cfRule>
  </conditionalFormatting>
  <conditionalFormatting sqref="X12">
    <cfRule type="cellIs" priority="2973" stopIfTrue="1" operator="between">
      <formula>1</formula>
      <formula>24</formula>
    </cfRule>
  </conditionalFormatting>
  <conditionalFormatting sqref="X12">
    <cfRule type="cellIs" priority="2972" stopIfTrue="1" operator="between">
      <formula>1</formula>
      <formula>24</formula>
    </cfRule>
  </conditionalFormatting>
  <conditionalFormatting sqref="X12">
    <cfRule type="cellIs" priority="2971" stopIfTrue="1" operator="between">
      <formula>1</formula>
      <formula>24</formula>
    </cfRule>
  </conditionalFormatting>
  <conditionalFormatting sqref="X12">
    <cfRule type="cellIs" priority="2970" stopIfTrue="1" operator="between">
      <formula>1</formula>
      <formula>24</formula>
    </cfRule>
  </conditionalFormatting>
  <conditionalFormatting sqref="X12">
    <cfRule type="cellIs" priority="2969" stopIfTrue="1" operator="between">
      <formula>1</formula>
      <formula>24</formula>
    </cfRule>
  </conditionalFormatting>
  <conditionalFormatting sqref="X12">
    <cfRule type="cellIs" priority="2968" stopIfTrue="1" operator="between">
      <formula>1</formula>
      <formula>24</formula>
    </cfRule>
  </conditionalFormatting>
  <conditionalFormatting sqref="X12">
    <cfRule type="cellIs" priority="2967" stopIfTrue="1" operator="between">
      <formula>1</formula>
      <formula>24</formula>
    </cfRule>
  </conditionalFormatting>
  <conditionalFormatting sqref="X12">
    <cfRule type="cellIs" priority="2966" stopIfTrue="1" operator="between">
      <formula>1</formula>
      <formula>24</formula>
    </cfRule>
  </conditionalFormatting>
  <conditionalFormatting sqref="X12">
    <cfRule type="cellIs" priority="2965" stopIfTrue="1" operator="between">
      <formula>1</formula>
      <formula>24</formula>
    </cfRule>
  </conditionalFormatting>
  <conditionalFormatting sqref="X12">
    <cfRule type="cellIs" priority="2964" stopIfTrue="1" operator="between">
      <formula>1</formula>
      <formula>24</formula>
    </cfRule>
  </conditionalFormatting>
  <conditionalFormatting sqref="X12">
    <cfRule type="cellIs" priority="2963" stopIfTrue="1" operator="between">
      <formula>1</formula>
      <formula>24</formula>
    </cfRule>
  </conditionalFormatting>
  <conditionalFormatting sqref="X12">
    <cfRule type="cellIs" priority="2962" stopIfTrue="1" operator="between">
      <formula>1</formula>
      <formula>24</formula>
    </cfRule>
  </conditionalFormatting>
  <conditionalFormatting sqref="X12">
    <cfRule type="cellIs" priority="2961" stopIfTrue="1" operator="between">
      <formula>1</formula>
      <formula>24</formula>
    </cfRule>
  </conditionalFormatting>
  <conditionalFormatting sqref="X12">
    <cfRule type="cellIs" priority="2960" stopIfTrue="1" operator="between">
      <formula>1</formula>
      <formula>24</formula>
    </cfRule>
  </conditionalFormatting>
  <conditionalFormatting sqref="X12">
    <cfRule type="cellIs" priority="2959" stopIfTrue="1" operator="between">
      <formula>1</formula>
      <formula>24</formula>
    </cfRule>
  </conditionalFormatting>
  <conditionalFormatting sqref="X12">
    <cfRule type="cellIs" priority="2958" stopIfTrue="1" operator="between">
      <formula>1</formula>
      <formula>24</formula>
    </cfRule>
  </conditionalFormatting>
  <conditionalFormatting sqref="X12">
    <cfRule type="cellIs" priority="2957" stopIfTrue="1" operator="between">
      <formula>1</formula>
      <formula>24</formula>
    </cfRule>
  </conditionalFormatting>
  <conditionalFormatting sqref="X12">
    <cfRule type="cellIs" priority="2956" stopIfTrue="1" operator="between">
      <formula>1</formula>
      <formula>24</formula>
    </cfRule>
  </conditionalFormatting>
  <conditionalFormatting sqref="X12">
    <cfRule type="cellIs" priority="2955" stopIfTrue="1" operator="between">
      <formula>1</formula>
      <formula>24</formula>
    </cfRule>
  </conditionalFormatting>
  <conditionalFormatting sqref="X12">
    <cfRule type="cellIs" priority="2954" stopIfTrue="1" operator="between">
      <formula>1</formula>
      <formula>24</formula>
    </cfRule>
  </conditionalFormatting>
  <conditionalFormatting sqref="X12">
    <cfRule type="cellIs" priority="2953" stopIfTrue="1" operator="between">
      <formula>1</formula>
      <formula>24</formula>
    </cfRule>
  </conditionalFormatting>
  <conditionalFormatting sqref="X12">
    <cfRule type="cellIs" priority="2952" stopIfTrue="1" operator="between">
      <formula>1</formula>
      <formula>24</formula>
    </cfRule>
  </conditionalFormatting>
  <conditionalFormatting sqref="X12">
    <cfRule type="cellIs" priority="2951" stopIfTrue="1" operator="between">
      <formula>1</formula>
      <formula>24</formula>
    </cfRule>
  </conditionalFormatting>
  <conditionalFormatting sqref="X12">
    <cfRule type="cellIs" priority="2950" stopIfTrue="1" operator="between">
      <formula>1</formula>
      <formula>24</formula>
    </cfRule>
  </conditionalFormatting>
  <conditionalFormatting sqref="X12">
    <cfRule type="cellIs" priority="2949" stopIfTrue="1" operator="between">
      <formula>1</formula>
      <formula>24</formula>
    </cfRule>
  </conditionalFormatting>
  <conditionalFormatting sqref="X12">
    <cfRule type="cellIs" priority="2948" stopIfTrue="1" operator="between">
      <formula>1</formula>
      <formula>24</formula>
    </cfRule>
  </conditionalFormatting>
  <conditionalFormatting sqref="X12">
    <cfRule type="cellIs" priority="2947" stopIfTrue="1" operator="between">
      <formula>1</formula>
      <formula>24</formula>
    </cfRule>
  </conditionalFormatting>
  <conditionalFormatting sqref="X12">
    <cfRule type="cellIs" priority="2946" stopIfTrue="1" operator="between">
      <formula>1</formula>
      <formula>24</formula>
    </cfRule>
  </conditionalFormatting>
  <conditionalFormatting sqref="X12">
    <cfRule type="cellIs" priority="2945" stopIfTrue="1" operator="between">
      <formula>1</formula>
      <formula>24</formula>
    </cfRule>
  </conditionalFormatting>
  <conditionalFormatting sqref="X12">
    <cfRule type="cellIs" priority="2944" stopIfTrue="1" operator="between">
      <formula>1</formula>
      <formula>24</formula>
    </cfRule>
  </conditionalFormatting>
  <conditionalFormatting sqref="X12">
    <cfRule type="cellIs" priority="2943" stopIfTrue="1" operator="between">
      <formula>1</formula>
      <formula>24</formula>
    </cfRule>
  </conditionalFormatting>
  <conditionalFormatting sqref="X12">
    <cfRule type="cellIs" priority="2942" stopIfTrue="1" operator="between">
      <formula>1</formula>
      <formula>24</formula>
    </cfRule>
  </conditionalFormatting>
  <conditionalFormatting sqref="X12">
    <cfRule type="cellIs" priority="2941" stopIfTrue="1" operator="between">
      <formula>1</formula>
      <formula>24</formula>
    </cfRule>
  </conditionalFormatting>
  <conditionalFormatting sqref="X12">
    <cfRule type="cellIs" priority="2940" stopIfTrue="1" operator="between">
      <formula>1</formula>
      <formula>24</formula>
    </cfRule>
  </conditionalFormatting>
  <conditionalFormatting sqref="X12">
    <cfRule type="cellIs" priority="2939" stopIfTrue="1" operator="between">
      <formula>1</formula>
      <formula>24</formula>
    </cfRule>
  </conditionalFormatting>
  <conditionalFormatting sqref="X12">
    <cfRule type="cellIs" priority="2938" stopIfTrue="1" operator="between">
      <formula>1</formula>
      <formula>24</formula>
    </cfRule>
  </conditionalFormatting>
  <conditionalFormatting sqref="X12">
    <cfRule type="cellIs" priority="2937" stopIfTrue="1" operator="between">
      <formula>1</formula>
      <formula>24</formula>
    </cfRule>
  </conditionalFormatting>
  <conditionalFormatting sqref="X12">
    <cfRule type="cellIs" priority="2936" stopIfTrue="1" operator="between">
      <formula>1</formula>
      <formula>24</formula>
    </cfRule>
  </conditionalFormatting>
  <conditionalFormatting sqref="X12">
    <cfRule type="cellIs" priority="2935" stopIfTrue="1" operator="between">
      <formula>1</formula>
      <formula>24</formula>
    </cfRule>
  </conditionalFormatting>
  <conditionalFormatting sqref="X12">
    <cfRule type="cellIs" priority="2934" stopIfTrue="1" operator="between">
      <formula>1</formula>
      <formula>24</formula>
    </cfRule>
  </conditionalFormatting>
  <conditionalFormatting sqref="X12">
    <cfRule type="cellIs" priority="2933" stopIfTrue="1" operator="between">
      <formula>1</formula>
      <formula>24</formula>
    </cfRule>
  </conditionalFormatting>
  <conditionalFormatting sqref="X12">
    <cfRule type="cellIs" priority="2932" stopIfTrue="1" operator="between">
      <formula>1</formula>
      <formula>24</formula>
    </cfRule>
  </conditionalFormatting>
  <conditionalFormatting sqref="X12">
    <cfRule type="cellIs" priority="2931" stopIfTrue="1" operator="between">
      <formula>1</formula>
      <formula>24</formula>
    </cfRule>
  </conditionalFormatting>
  <conditionalFormatting sqref="X12">
    <cfRule type="cellIs" priority="2930" stopIfTrue="1" operator="between">
      <formula>1</formula>
      <formula>24</formula>
    </cfRule>
  </conditionalFormatting>
  <conditionalFormatting sqref="X12">
    <cfRule type="cellIs" priority="2929" stopIfTrue="1" operator="between">
      <formula>1</formula>
      <formula>24</formula>
    </cfRule>
  </conditionalFormatting>
  <conditionalFormatting sqref="X12">
    <cfRule type="cellIs" priority="2928" stopIfTrue="1" operator="between">
      <formula>1</formula>
      <formula>24</formula>
    </cfRule>
  </conditionalFormatting>
  <conditionalFormatting sqref="X12">
    <cfRule type="cellIs" priority="2927" stopIfTrue="1" operator="between">
      <formula>1</formula>
      <formula>24</formula>
    </cfRule>
  </conditionalFormatting>
  <conditionalFormatting sqref="X12">
    <cfRule type="cellIs" priority="2926" stopIfTrue="1" operator="between">
      <formula>1</formula>
      <formula>24</formula>
    </cfRule>
  </conditionalFormatting>
  <conditionalFormatting sqref="X12">
    <cfRule type="cellIs" priority="2925" stopIfTrue="1" operator="between">
      <formula>1</formula>
      <formula>24</formula>
    </cfRule>
  </conditionalFormatting>
  <conditionalFormatting sqref="X12">
    <cfRule type="cellIs" priority="2924" stopIfTrue="1" operator="between">
      <formula>1</formula>
      <formula>24</formula>
    </cfRule>
  </conditionalFormatting>
  <conditionalFormatting sqref="X12">
    <cfRule type="cellIs" priority="2923" stopIfTrue="1" operator="between">
      <formula>1</formula>
      <formula>24</formula>
    </cfRule>
  </conditionalFormatting>
  <conditionalFormatting sqref="X12">
    <cfRule type="cellIs" priority="2922" stopIfTrue="1" operator="between">
      <formula>1</formula>
      <formula>24</formula>
    </cfRule>
  </conditionalFormatting>
  <conditionalFormatting sqref="X12">
    <cfRule type="cellIs" priority="2921" stopIfTrue="1" operator="between">
      <formula>1</formula>
      <formula>24</formula>
    </cfRule>
  </conditionalFormatting>
  <conditionalFormatting sqref="X12">
    <cfRule type="cellIs" priority="2920" stopIfTrue="1" operator="between">
      <formula>1</formula>
      <formula>24</formula>
    </cfRule>
  </conditionalFormatting>
  <conditionalFormatting sqref="X12">
    <cfRule type="cellIs" priority="2919" stopIfTrue="1" operator="between">
      <formula>1</formula>
      <formula>24</formula>
    </cfRule>
  </conditionalFormatting>
  <conditionalFormatting sqref="X12">
    <cfRule type="cellIs" priority="2918" stopIfTrue="1" operator="between">
      <formula>1</formula>
      <formula>24</formula>
    </cfRule>
  </conditionalFormatting>
  <conditionalFormatting sqref="X12">
    <cfRule type="cellIs" priority="2917" stopIfTrue="1" operator="between">
      <formula>1</formula>
      <formula>24</formula>
    </cfRule>
  </conditionalFormatting>
  <conditionalFormatting sqref="X12">
    <cfRule type="cellIs" priority="2916" stopIfTrue="1" operator="between">
      <formula>1</formula>
      <formula>24</formula>
    </cfRule>
  </conditionalFormatting>
  <conditionalFormatting sqref="X12">
    <cfRule type="cellIs" priority="2915" stopIfTrue="1" operator="between">
      <formula>1</formula>
      <formula>24</formula>
    </cfRule>
  </conditionalFormatting>
  <conditionalFormatting sqref="X12">
    <cfRule type="cellIs" priority="2914" stopIfTrue="1" operator="between">
      <formula>1</formula>
      <formula>24</formula>
    </cfRule>
  </conditionalFormatting>
  <conditionalFormatting sqref="X12">
    <cfRule type="cellIs" priority="2913" stopIfTrue="1" operator="between">
      <formula>1</formula>
      <formula>24</formula>
    </cfRule>
  </conditionalFormatting>
  <conditionalFormatting sqref="X12">
    <cfRule type="cellIs" priority="2912" stopIfTrue="1" operator="between">
      <formula>1</formula>
      <formula>24</formula>
    </cfRule>
  </conditionalFormatting>
  <conditionalFormatting sqref="X12">
    <cfRule type="cellIs" priority="2911" stopIfTrue="1" operator="between">
      <formula>1</formula>
      <formula>24</formula>
    </cfRule>
  </conditionalFormatting>
  <conditionalFormatting sqref="X12">
    <cfRule type="cellIs" priority="2910" stopIfTrue="1" operator="between">
      <formula>1</formula>
      <formula>24</formula>
    </cfRule>
  </conditionalFormatting>
  <conditionalFormatting sqref="X12">
    <cfRule type="cellIs" priority="2909" stopIfTrue="1" operator="between">
      <formula>1</formula>
      <formula>24</formula>
    </cfRule>
  </conditionalFormatting>
  <conditionalFormatting sqref="X12">
    <cfRule type="cellIs" priority="2908" stopIfTrue="1" operator="between">
      <formula>1</formula>
      <formula>24</formula>
    </cfRule>
  </conditionalFormatting>
  <conditionalFormatting sqref="X12">
    <cfRule type="cellIs" priority="2907" stopIfTrue="1" operator="between">
      <formula>1</formula>
      <formula>24</formula>
    </cfRule>
  </conditionalFormatting>
  <conditionalFormatting sqref="X12">
    <cfRule type="cellIs" priority="2906" stopIfTrue="1" operator="between">
      <formula>1</formula>
      <formula>24</formula>
    </cfRule>
  </conditionalFormatting>
  <conditionalFormatting sqref="X12">
    <cfRule type="cellIs" priority="2905" stopIfTrue="1" operator="between">
      <formula>1</formula>
      <formula>24</formula>
    </cfRule>
  </conditionalFormatting>
  <conditionalFormatting sqref="X12">
    <cfRule type="cellIs" priority="2904" stopIfTrue="1" operator="between">
      <formula>1</formula>
      <formula>24</formula>
    </cfRule>
  </conditionalFormatting>
  <conditionalFormatting sqref="X12">
    <cfRule type="cellIs" priority="2903" stopIfTrue="1" operator="between">
      <formula>1</formula>
      <formula>24</formula>
    </cfRule>
  </conditionalFormatting>
  <conditionalFormatting sqref="X12">
    <cfRule type="cellIs" priority="2902" stopIfTrue="1" operator="between">
      <formula>1</formula>
      <formula>24</formula>
    </cfRule>
  </conditionalFormatting>
  <conditionalFormatting sqref="X12">
    <cfRule type="cellIs" priority="2901" stopIfTrue="1" operator="between">
      <formula>1</formula>
      <formula>24</formula>
    </cfRule>
  </conditionalFormatting>
  <conditionalFormatting sqref="X12">
    <cfRule type="cellIs" priority="2900" stopIfTrue="1" operator="between">
      <formula>1</formula>
      <formula>24</formula>
    </cfRule>
  </conditionalFormatting>
  <conditionalFormatting sqref="X12">
    <cfRule type="cellIs" priority="2899" stopIfTrue="1" operator="between">
      <formula>1</formula>
      <formula>24</formula>
    </cfRule>
  </conditionalFormatting>
  <conditionalFormatting sqref="X12">
    <cfRule type="cellIs" priority="2898" stopIfTrue="1" operator="between">
      <formula>1</formula>
      <formula>24</formula>
    </cfRule>
  </conditionalFormatting>
  <conditionalFormatting sqref="X12">
    <cfRule type="cellIs" priority="2897" stopIfTrue="1" operator="between">
      <formula>1</formula>
      <formula>24</formula>
    </cfRule>
  </conditionalFormatting>
  <conditionalFormatting sqref="X12">
    <cfRule type="cellIs" priority="2896" stopIfTrue="1" operator="between">
      <formula>1</formula>
      <formula>24</formula>
    </cfRule>
  </conditionalFormatting>
  <conditionalFormatting sqref="X12">
    <cfRule type="cellIs" priority="2895" stopIfTrue="1" operator="between">
      <formula>1</formula>
      <formula>24</formula>
    </cfRule>
  </conditionalFormatting>
  <conditionalFormatting sqref="X12">
    <cfRule type="cellIs" priority="2894" stopIfTrue="1" operator="between">
      <formula>1</formula>
      <formula>24</formula>
    </cfRule>
  </conditionalFormatting>
  <conditionalFormatting sqref="X12">
    <cfRule type="cellIs" priority="2893" stopIfTrue="1" operator="between">
      <formula>1</formula>
      <formula>24</formula>
    </cfRule>
  </conditionalFormatting>
  <conditionalFormatting sqref="X12">
    <cfRule type="cellIs" priority="2892" stopIfTrue="1" operator="between">
      <formula>1</formula>
      <formula>24</formula>
    </cfRule>
  </conditionalFormatting>
  <conditionalFormatting sqref="X12">
    <cfRule type="cellIs" priority="2891" stopIfTrue="1" operator="between">
      <formula>1</formula>
      <formula>24</formula>
    </cfRule>
  </conditionalFormatting>
  <conditionalFormatting sqref="X12">
    <cfRule type="cellIs" priority="2890" stopIfTrue="1" operator="between">
      <formula>1</formula>
      <formula>24</formula>
    </cfRule>
  </conditionalFormatting>
  <conditionalFormatting sqref="X12">
    <cfRule type="cellIs" priority="2889" stopIfTrue="1" operator="between">
      <formula>1</formula>
      <formula>24</formula>
    </cfRule>
  </conditionalFormatting>
  <conditionalFormatting sqref="X12">
    <cfRule type="cellIs" priority="2888" stopIfTrue="1" operator="between">
      <formula>1</formula>
      <formula>24</formula>
    </cfRule>
  </conditionalFormatting>
  <conditionalFormatting sqref="X12">
    <cfRule type="cellIs" priority="2887" stopIfTrue="1" operator="between">
      <formula>1</formula>
      <formula>24</formula>
    </cfRule>
  </conditionalFormatting>
  <conditionalFormatting sqref="X12">
    <cfRule type="cellIs" priority="2886" stopIfTrue="1" operator="between">
      <formula>1</formula>
      <formula>24</formula>
    </cfRule>
  </conditionalFormatting>
  <conditionalFormatting sqref="X12">
    <cfRule type="cellIs" priority="2885" stopIfTrue="1" operator="between">
      <formula>1</formula>
      <formula>24</formula>
    </cfRule>
  </conditionalFormatting>
  <conditionalFormatting sqref="X12">
    <cfRule type="cellIs" priority="2884" stopIfTrue="1" operator="between">
      <formula>1</formula>
      <formula>24</formula>
    </cfRule>
  </conditionalFormatting>
  <conditionalFormatting sqref="X12">
    <cfRule type="cellIs" priority="2883" stopIfTrue="1" operator="between">
      <formula>1</formula>
      <formula>24</formula>
    </cfRule>
  </conditionalFormatting>
  <conditionalFormatting sqref="X12">
    <cfRule type="cellIs" priority="2882" stopIfTrue="1" operator="between">
      <formula>1</formula>
      <formula>24</formula>
    </cfRule>
  </conditionalFormatting>
  <conditionalFormatting sqref="X12">
    <cfRule type="cellIs" priority="2881" stopIfTrue="1" operator="between">
      <formula>1</formula>
      <formula>24</formula>
    </cfRule>
  </conditionalFormatting>
  <conditionalFormatting sqref="X12">
    <cfRule type="cellIs" priority="2880" stopIfTrue="1" operator="between">
      <formula>1</formula>
      <formula>24</formula>
    </cfRule>
  </conditionalFormatting>
  <conditionalFormatting sqref="X12">
    <cfRule type="cellIs" priority="2879" stopIfTrue="1" operator="between">
      <formula>1</formula>
      <formula>24</formula>
    </cfRule>
  </conditionalFormatting>
  <conditionalFormatting sqref="X12">
    <cfRule type="cellIs" priority="2878" stopIfTrue="1" operator="between">
      <formula>1</formula>
      <formula>24</formula>
    </cfRule>
  </conditionalFormatting>
  <conditionalFormatting sqref="X12">
    <cfRule type="cellIs" priority="2877" stopIfTrue="1" operator="between">
      <formula>1</formula>
      <formula>24</formula>
    </cfRule>
  </conditionalFormatting>
  <conditionalFormatting sqref="X12">
    <cfRule type="cellIs" priority="2876" stopIfTrue="1" operator="between">
      <formula>1</formula>
      <formula>24</formula>
    </cfRule>
  </conditionalFormatting>
  <conditionalFormatting sqref="X12">
    <cfRule type="cellIs" priority="2875" stopIfTrue="1" operator="between">
      <formula>1</formula>
      <formula>24</formula>
    </cfRule>
  </conditionalFormatting>
  <conditionalFormatting sqref="X12">
    <cfRule type="cellIs" priority="2874" stopIfTrue="1" operator="between">
      <formula>1</formula>
      <formula>24</formula>
    </cfRule>
  </conditionalFormatting>
  <conditionalFormatting sqref="X12">
    <cfRule type="cellIs" priority="2873" stopIfTrue="1" operator="between">
      <formula>1</formula>
      <formula>24</formula>
    </cfRule>
  </conditionalFormatting>
  <conditionalFormatting sqref="X12">
    <cfRule type="cellIs" priority="2872" stopIfTrue="1" operator="between">
      <formula>1</formula>
      <formula>24</formula>
    </cfRule>
  </conditionalFormatting>
  <conditionalFormatting sqref="X12">
    <cfRule type="cellIs" priority="2871" stopIfTrue="1" operator="between">
      <formula>1</formula>
      <formula>24</formula>
    </cfRule>
  </conditionalFormatting>
  <conditionalFormatting sqref="X12">
    <cfRule type="cellIs" priority="2870" stopIfTrue="1" operator="between">
      <formula>1</formula>
      <formula>24</formula>
    </cfRule>
  </conditionalFormatting>
  <conditionalFormatting sqref="X12">
    <cfRule type="cellIs" priority="2869" stopIfTrue="1" operator="between">
      <formula>1</formula>
      <formula>24</formula>
    </cfRule>
  </conditionalFormatting>
  <conditionalFormatting sqref="X12">
    <cfRule type="cellIs" priority="2868" stopIfTrue="1" operator="between">
      <formula>1</formula>
      <formula>24</formula>
    </cfRule>
  </conditionalFormatting>
  <conditionalFormatting sqref="X12">
    <cfRule type="cellIs" priority="2867" stopIfTrue="1" operator="between">
      <formula>1</formula>
      <formula>24</formula>
    </cfRule>
  </conditionalFormatting>
  <conditionalFormatting sqref="X12">
    <cfRule type="cellIs" priority="2866" stopIfTrue="1" operator="between">
      <formula>1</formula>
      <formula>24</formula>
    </cfRule>
  </conditionalFormatting>
  <conditionalFormatting sqref="X12">
    <cfRule type="cellIs" priority="2865" stopIfTrue="1" operator="between">
      <formula>1</formula>
      <formula>24</formula>
    </cfRule>
  </conditionalFormatting>
  <conditionalFormatting sqref="X12">
    <cfRule type="cellIs" priority="2864" stopIfTrue="1" operator="between">
      <formula>1</formula>
      <formula>24</formula>
    </cfRule>
  </conditionalFormatting>
  <conditionalFormatting sqref="X12">
    <cfRule type="cellIs" priority="2863" stopIfTrue="1" operator="between">
      <formula>1</formula>
      <formula>24</formula>
    </cfRule>
  </conditionalFormatting>
  <conditionalFormatting sqref="X12">
    <cfRule type="cellIs" priority="2862" stopIfTrue="1" operator="between">
      <formula>1</formula>
      <formula>24</formula>
    </cfRule>
  </conditionalFormatting>
  <conditionalFormatting sqref="X12">
    <cfRule type="cellIs" priority="2861" stopIfTrue="1" operator="between">
      <formula>1</formula>
      <formula>24</formula>
    </cfRule>
  </conditionalFormatting>
  <conditionalFormatting sqref="X12">
    <cfRule type="cellIs" priority="2860" stopIfTrue="1" operator="between">
      <formula>1</formula>
      <formula>24</formula>
    </cfRule>
  </conditionalFormatting>
  <conditionalFormatting sqref="X12">
    <cfRule type="cellIs" priority="2859" stopIfTrue="1" operator="between">
      <formula>1</formula>
      <formula>24</formula>
    </cfRule>
  </conditionalFormatting>
  <conditionalFormatting sqref="X12">
    <cfRule type="cellIs" priority="2858" stopIfTrue="1" operator="between">
      <formula>1</formula>
      <formula>24</formula>
    </cfRule>
  </conditionalFormatting>
  <conditionalFormatting sqref="X12">
    <cfRule type="cellIs" priority="2857" stopIfTrue="1" operator="between">
      <formula>1</formula>
      <formula>24</formula>
    </cfRule>
  </conditionalFormatting>
  <conditionalFormatting sqref="X12">
    <cfRule type="cellIs" priority="2856" stopIfTrue="1" operator="between">
      <formula>1</formula>
      <formula>24</formula>
    </cfRule>
  </conditionalFormatting>
  <conditionalFormatting sqref="X12">
    <cfRule type="cellIs" priority="2855" stopIfTrue="1" operator="between">
      <formula>1</formula>
      <formula>24</formula>
    </cfRule>
  </conditionalFormatting>
  <conditionalFormatting sqref="X12">
    <cfRule type="cellIs" priority="2854" stopIfTrue="1" operator="between">
      <formula>1</formula>
      <formula>24</formula>
    </cfRule>
  </conditionalFormatting>
  <conditionalFormatting sqref="X12">
    <cfRule type="cellIs" priority="2853" stopIfTrue="1" operator="between">
      <formula>1</formula>
      <formula>24</formula>
    </cfRule>
  </conditionalFormatting>
  <conditionalFormatting sqref="X12">
    <cfRule type="cellIs" priority="2852" stopIfTrue="1" operator="between">
      <formula>1</formula>
      <formula>24</formula>
    </cfRule>
  </conditionalFormatting>
  <conditionalFormatting sqref="X12">
    <cfRule type="cellIs" priority="2851" stopIfTrue="1" operator="between">
      <formula>1</formula>
      <formula>24</formula>
    </cfRule>
  </conditionalFormatting>
  <conditionalFormatting sqref="X12">
    <cfRule type="cellIs" priority="2850" stopIfTrue="1" operator="between">
      <formula>1</formula>
      <formula>24</formula>
    </cfRule>
  </conditionalFormatting>
  <conditionalFormatting sqref="X12">
    <cfRule type="cellIs" priority="2849" stopIfTrue="1" operator="between">
      <formula>1</formula>
      <formula>24</formula>
    </cfRule>
  </conditionalFormatting>
  <conditionalFormatting sqref="X12">
    <cfRule type="cellIs" priority="2848" stopIfTrue="1" operator="between">
      <formula>1</formula>
      <formula>24</formula>
    </cfRule>
  </conditionalFormatting>
  <conditionalFormatting sqref="X12">
    <cfRule type="cellIs" priority="2847" stopIfTrue="1" operator="between">
      <formula>1</formula>
      <formula>24</formula>
    </cfRule>
  </conditionalFormatting>
  <conditionalFormatting sqref="X12">
    <cfRule type="cellIs" priority="2846" stopIfTrue="1" operator="between">
      <formula>1</formula>
      <formula>24</formula>
    </cfRule>
  </conditionalFormatting>
  <conditionalFormatting sqref="X12">
    <cfRule type="cellIs" priority="2845" stopIfTrue="1" operator="between">
      <formula>1</formula>
      <formula>24</formula>
    </cfRule>
  </conditionalFormatting>
  <conditionalFormatting sqref="X12">
    <cfRule type="cellIs" priority="2844" stopIfTrue="1" operator="between">
      <formula>1</formula>
      <formula>24</formula>
    </cfRule>
  </conditionalFormatting>
  <conditionalFormatting sqref="X12">
    <cfRule type="cellIs" priority="2843" stopIfTrue="1" operator="between">
      <formula>1</formula>
      <formula>24</formula>
    </cfRule>
  </conditionalFormatting>
  <conditionalFormatting sqref="X12">
    <cfRule type="cellIs" priority="2842" stopIfTrue="1" operator="between">
      <formula>1</formula>
      <formula>24</formula>
    </cfRule>
  </conditionalFormatting>
  <conditionalFormatting sqref="X12">
    <cfRule type="cellIs" priority="2841" stopIfTrue="1" operator="between">
      <formula>1</formula>
      <formula>24</formula>
    </cfRule>
  </conditionalFormatting>
  <conditionalFormatting sqref="X12">
    <cfRule type="cellIs" priority="2840" stopIfTrue="1" operator="between">
      <formula>1</formula>
      <formula>24</formula>
    </cfRule>
  </conditionalFormatting>
  <conditionalFormatting sqref="X12">
    <cfRule type="cellIs" priority="2839" stopIfTrue="1" operator="between">
      <formula>1</formula>
      <formula>24</formula>
    </cfRule>
  </conditionalFormatting>
  <conditionalFormatting sqref="X12">
    <cfRule type="cellIs" priority="2838" stopIfTrue="1" operator="between">
      <formula>1</formula>
      <formula>24</formula>
    </cfRule>
  </conditionalFormatting>
  <conditionalFormatting sqref="X12">
    <cfRule type="cellIs" priority="2837" stopIfTrue="1" operator="between">
      <formula>1</formula>
      <formula>24</formula>
    </cfRule>
  </conditionalFormatting>
  <conditionalFormatting sqref="X12">
    <cfRule type="cellIs" priority="2836" stopIfTrue="1" operator="between">
      <formula>1</formula>
      <formula>24</formula>
    </cfRule>
  </conditionalFormatting>
  <conditionalFormatting sqref="X12">
    <cfRule type="cellIs" priority="2835" stopIfTrue="1" operator="between">
      <formula>1</formula>
      <formula>24</formula>
    </cfRule>
  </conditionalFormatting>
  <conditionalFormatting sqref="X12">
    <cfRule type="cellIs" priority="2834" stopIfTrue="1" operator="between">
      <formula>1</formula>
      <formula>24</formula>
    </cfRule>
  </conditionalFormatting>
  <conditionalFormatting sqref="X12">
    <cfRule type="cellIs" priority="2833" stopIfTrue="1" operator="between">
      <formula>1</formula>
      <formula>24</formula>
    </cfRule>
  </conditionalFormatting>
  <conditionalFormatting sqref="X12">
    <cfRule type="cellIs" priority="2832" stopIfTrue="1" operator="between">
      <formula>1</formula>
      <formula>24</formula>
    </cfRule>
  </conditionalFormatting>
  <conditionalFormatting sqref="X12">
    <cfRule type="cellIs" priority="2831" stopIfTrue="1" operator="between">
      <formula>1</formula>
      <formula>24</formula>
    </cfRule>
  </conditionalFormatting>
  <conditionalFormatting sqref="X12">
    <cfRule type="cellIs" priority="2830" stopIfTrue="1" operator="between">
      <formula>1</formula>
      <formula>24</formula>
    </cfRule>
  </conditionalFormatting>
  <conditionalFormatting sqref="X12">
    <cfRule type="cellIs" priority="2829" stopIfTrue="1" operator="between">
      <formula>1</formula>
      <formula>24</formula>
    </cfRule>
  </conditionalFormatting>
  <conditionalFormatting sqref="X12">
    <cfRule type="cellIs" priority="2828" stopIfTrue="1" operator="between">
      <formula>1</formula>
      <formula>24</formula>
    </cfRule>
  </conditionalFormatting>
  <conditionalFormatting sqref="X12">
    <cfRule type="cellIs" priority="2827" stopIfTrue="1" operator="between">
      <formula>1</formula>
      <formula>24</formula>
    </cfRule>
  </conditionalFormatting>
  <conditionalFormatting sqref="X12">
    <cfRule type="cellIs" priority="2826" stopIfTrue="1" operator="between">
      <formula>1</formula>
      <formula>24</formula>
    </cfRule>
  </conditionalFormatting>
  <conditionalFormatting sqref="X12">
    <cfRule type="cellIs" priority="2825" stopIfTrue="1" operator="between">
      <formula>1</formula>
      <formula>24</formula>
    </cfRule>
  </conditionalFormatting>
  <conditionalFormatting sqref="X12">
    <cfRule type="cellIs" priority="2824" stopIfTrue="1" operator="between">
      <formula>1</formula>
      <formula>24</formula>
    </cfRule>
  </conditionalFormatting>
  <conditionalFormatting sqref="X12">
    <cfRule type="cellIs" priority="2823" stopIfTrue="1" operator="between">
      <formula>1</formula>
      <formula>24</formula>
    </cfRule>
  </conditionalFormatting>
  <conditionalFormatting sqref="X12">
    <cfRule type="cellIs" priority="2822" stopIfTrue="1" operator="between">
      <formula>1</formula>
      <formula>24</formula>
    </cfRule>
  </conditionalFormatting>
  <conditionalFormatting sqref="X12">
    <cfRule type="cellIs" priority="2821" stopIfTrue="1" operator="between">
      <formula>1</formula>
      <formula>24</formula>
    </cfRule>
  </conditionalFormatting>
  <conditionalFormatting sqref="X12">
    <cfRule type="cellIs" priority="2820" stopIfTrue="1" operator="between">
      <formula>1</formula>
      <formula>24</formula>
    </cfRule>
  </conditionalFormatting>
  <conditionalFormatting sqref="X12">
    <cfRule type="cellIs" priority="2819" stopIfTrue="1" operator="between">
      <formula>1</formula>
      <formula>24</formula>
    </cfRule>
  </conditionalFormatting>
  <conditionalFormatting sqref="X12">
    <cfRule type="cellIs" priority="2818" stopIfTrue="1" operator="between">
      <formula>1</formula>
      <formula>24</formula>
    </cfRule>
  </conditionalFormatting>
  <conditionalFormatting sqref="X12">
    <cfRule type="cellIs" priority="2817" stopIfTrue="1" operator="between">
      <formula>1</formula>
      <formula>24</formula>
    </cfRule>
  </conditionalFormatting>
  <conditionalFormatting sqref="X12">
    <cfRule type="cellIs" priority="2816" stopIfTrue="1" operator="between">
      <formula>1</formula>
      <formula>24</formula>
    </cfRule>
  </conditionalFormatting>
  <conditionalFormatting sqref="X12">
    <cfRule type="cellIs" priority="2815" stopIfTrue="1" operator="between">
      <formula>1</formula>
      <formula>24</formula>
    </cfRule>
  </conditionalFormatting>
  <conditionalFormatting sqref="X12">
    <cfRule type="cellIs" priority="2814" stopIfTrue="1" operator="between">
      <formula>1</formula>
      <formula>24</formula>
    </cfRule>
  </conditionalFormatting>
  <conditionalFormatting sqref="X12">
    <cfRule type="cellIs" priority="2813" stopIfTrue="1" operator="between">
      <formula>1</formula>
      <formula>24</formula>
    </cfRule>
  </conditionalFormatting>
  <conditionalFormatting sqref="X12">
    <cfRule type="cellIs" priority="2812" stopIfTrue="1" operator="between">
      <formula>1</formula>
      <formula>24</formula>
    </cfRule>
  </conditionalFormatting>
  <conditionalFormatting sqref="AB12">
    <cfRule type="cellIs" priority="2811" stopIfTrue="1" operator="between">
      <formula>1</formula>
      <formula>24</formula>
    </cfRule>
  </conditionalFormatting>
  <conditionalFormatting sqref="AB12">
    <cfRule type="cellIs" priority="2810" stopIfTrue="1" operator="between">
      <formula>1</formula>
      <formula>24</formula>
    </cfRule>
  </conditionalFormatting>
  <conditionalFormatting sqref="AB12">
    <cfRule type="cellIs" priority="2809" stopIfTrue="1" operator="between">
      <formula>1</formula>
      <formula>24</formula>
    </cfRule>
  </conditionalFormatting>
  <conditionalFormatting sqref="AB12">
    <cfRule type="cellIs" priority="2808" stopIfTrue="1" operator="between">
      <formula>1</formula>
      <formula>24</formula>
    </cfRule>
  </conditionalFormatting>
  <conditionalFormatting sqref="AB12">
    <cfRule type="cellIs" priority="2807" stopIfTrue="1" operator="between">
      <formula>1</formula>
      <formula>24</formula>
    </cfRule>
  </conditionalFormatting>
  <conditionalFormatting sqref="AB12">
    <cfRule type="cellIs" priority="2806" stopIfTrue="1" operator="between">
      <formula>1</formula>
      <formula>24</formula>
    </cfRule>
  </conditionalFormatting>
  <conditionalFormatting sqref="AB12">
    <cfRule type="cellIs" priority="2805" stopIfTrue="1" operator="between">
      <formula>1</formula>
      <formula>24</formula>
    </cfRule>
  </conditionalFormatting>
  <conditionalFormatting sqref="AB12">
    <cfRule type="cellIs" priority="2804" stopIfTrue="1" operator="between">
      <formula>1</formula>
      <formula>24</formula>
    </cfRule>
  </conditionalFormatting>
  <conditionalFormatting sqref="AB12">
    <cfRule type="cellIs" priority="2803" stopIfTrue="1" operator="between">
      <formula>1</formula>
      <formula>24</formula>
    </cfRule>
  </conditionalFormatting>
  <conditionalFormatting sqref="AB12">
    <cfRule type="cellIs" priority="2802" stopIfTrue="1" operator="between">
      <formula>1</formula>
      <formula>24</formula>
    </cfRule>
  </conditionalFormatting>
  <conditionalFormatting sqref="AB12">
    <cfRule type="cellIs" priority="2801" stopIfTrue="1" operator="between">
      <formula>1</formula>
      <formula>24</formula>
    </cfRule>
  </conditionalFormatting>
  <conditionalFormatting sqref="AB12">
    <cfRule type="cellIs" priority="2800" stopIfTrue="1" operator="between">
      <formula>1</formula>
      <formula>24</formula>
    </cfRule>
  </conditionalFormatting>
  <conditionalFormatting sqref="AB12">
    <cfRule type="cellIs" priority="2799" stopIfTrue="1" operator="between">
      <formula>1</formula>
      <formula>24</formula>
    </cfRule>
  </conditionalFormatting>
  <conditionalFormatting sqref="AB12">
    <cfRule type="cellIs" priority="2798" stopIfTrue="1" operator="between">
      <formula>1</formula>
      <formula>24</formula>
    </cfRule>
  </conditionalFormatting>
  <conditionalFormatting sqref="AB12">
    <cfRule type="cellIs" priority="2797" stopIfTrue="1" operator="between">
      <formula>1</formula>
      <formula>24</formula>
    </cfRule>
  </conditionalFormatting>
  <conditionalFormatting sqref="AB12">
    <cfRule type="cellIs" priority="2796" stopIfTrue="1" operator="between">
      <formula>1</formula>
      <formula>24</formula>
    </cfRule>
  </conditionalFormatting>
  <conditionalFormatting sqref="AB12">
    <cfRule type="cellIs" priority="2795" stopIfTrue="1" operator="between">
      <formula>1</formula>
      <formula>24</formula>
    </cfRule>
  </conditionalFormatting>
  <conditionalFormatting sqref="AB12">
    <cfRule type="cellIs" priority="2794" stopIfTrue="1" operator="between">
      <formula>1</formula>
      <formula>24</formula>
    </cfRule>
  </conditionalFormatting>
  <conditionalFormatting sqref="AB12">
    <cfRule type="cellIs" priority="2793" stopIfTrue="1" operator="between">
      <formula>1</formula>
      <formula>24</formula>
    </cfRule>
  </conditionalFormatting>
  <conditionalFormatting sqref="AB12">
    <cfRule type="cellIs" priority="2792" stopIfTrue="1" operator="between">
      <formula>1</formula>
      <formula>24</formula>
    </cfRule>
  </conditionalFormatting>
  <conditionalFormatting sqref="AB12">
    <cfRule type="cellIs" priority="2791" stopIfTrue="1" operator="between">
      <formula>1</formula>
      <formula>24</formula>
    </cfRule>
  </conditionalFormatting>
  <conditionalFormatting sqref="AB12">
    <cfRule type="cellIs" priority="2790" stopIfTrue="1" operator="between">
      <formula>1</formula>
      <formula>24</formula>
    </cfRule>
  </conditionalFormatting>
  <conditionalFormatting sqref="AB12">
    <cfRule type="cellIs" priority="2789" stopIfTrue="1" operator="between">
      <formula>1</formula>
      <formula>24</formula>
    </cfRule>
  </conditionalFormatting>
  <conditionalFormatting sqref="AB12">
    <cfRule type="cellIs" priority="2788" stopIfTrue="1" operator="between">
      <formula>1</formula>
      <formula>24</formula>
    </cfRule>
  </conditionalFormatting>
  <conditionalFormatting sqref="AB12">
    <cfRule type="cellIs" priority="2787" stopIfTrue="1" operator="between">
      <formula>1</formula>
      <formula>24</formula>
    </cfRule>
  </conditionalFormatting>
  <conditionalFormatting sqref="AB12">
    <cfRule type="cellIs" priority="2786" stopIfTrue="1" operator="between">
      <formula>1</formula>
      <formula>24</formula>
    </cfRule>
  </conditionalFormatting>
  <conditionalFormatting sqref="AB12">
    <cfRule type="cellIs" priority="2785" stopIfTrue="1" operator="between">
      <formula>1</formula>
      <formula>24</formula>
    </cfRule>
  </conditionalFormatting>
  <conditionalFormatting sqref="AB12">
    <cfRule type="cellIs" priority="2784" stopIfTrue="1" operator="between">
      <formula>1</formula>
      <formula>24</formula>
    </cfRule>
  </conditionalFormatting>
  <conditionalFormatting sqref="AB12">
    <cfRule type="cellIs" priority="2783" stopIfTrue="1" operator="between">
      <formula>1</formula>
      <formula>24</formula>
    </cfRule>
  </conditionalFormatting>
  <conditionalFormatting sqref="AB14">
    <cfRule type="cellIs" priority="2782" stopIfTrue="1" operator="between">
      <formula>1</formula>
      <formula>24</formula>
    </cfRule>
  </conditionalFormatting>
  <conditionalFormatting sqref="AB15">
    <cfRule type="cellIs" priority="2781" stopIfTrue="1" operator="between">
      <formula>1</formula>
      <formula>24</formula>
    </cfRule>
  </conditionalFormatting>
  <conditionalFormatting sqref="AD15">
    <cfRule type="cellIs" priority="2780" stopIfTrue="1" operator="between">
      <formula>1</formula>
      <formula>24</formula>
    </cfRule>
  </conditionalFormatting>
  <conditionalFormatting sqref="AD15">
    <cfRule type="cellIs" priority="2779" stopIfTrue="1" operator="between">
      <formula>1</formula>
      <formula>24</formula>
    </cfRule>
  </conditionalFormatting>
  <conditionalFormatting sqref="AD15">
    <cfRule type="cellIs" priority="2778" stopIfTrue="1" operator="between">
      <formula>1</formula>
      <formula>24</formula>
    </cfRule>
  </conditionalFormatting>
  <conditionalFormatting sqref="AD15">
    <cfRule type="cellIs" priority="2777" stopIfTrue="1" operator="between">
      <formula>1</formula>
      <formula>24</formula>
    </cfRule>
  </conditionalFormatting>
  <conditionalFormatting sqref="AD15">
    <cfRule type="cellIs" priority="2776" stopIfTrue="1" operator="between">
      <formula>1</formula>
      <formula>24</formula>
    </cfRule>
  </conditionalFormatting>
  <conditionalFormatting sqref="AD15">
    <cfRule type="cellIs" priority="2775" stopIfTrue="1" operator="between">
      <formula>1</formula>
      <formula>24</formula>
    </cfRule>
  </conditionalFormatting>
  <conditionalFormatting sqref="AD15">
    <cfRule type="cellIs" priority="2774" stopIfTrue="1" operator="between">
      <formula>1</formula>
      <formula>24</formula>
    </cfRule>
  </conditionalFormatting>
  <conditionalFormatting sqref="AD15">
    <cfRule type="cellIs" priority="2773" stopIfTrue="1" operator="between">
      <formula>1</formula>
      <formula>24</formula>
    </cfRule>
  </conditionalFormatting>
  <conditionalFormatting sqref="AD15">
    <cfRule type="cellIs" priority="2772" stopIfTrue="1" operator="between">
      <formula>1</formula>
      <formula>24</formula>
    </cfRule>
  </conditionalFormatting>
  <conditionalFormatting sqref="AD15">
    <cfRule type="cellIs" priority="2771" stopIfTrue="1" operator="between">
      <formula>1</formula>
      <formula>24</formula>
    </cfRule>
  </conditionalFormatting>
  <conditionalFormatting sqref="AD15">
    <cfRule type="cellIs" priority="2770" stopIfTrue="1" operator="between">
      <formula>1</formula>
      <formula>24</formula>
    </cfRule>
  </conditionalFormatting>
  <conditionalFormatting sqref="AD15">
    <cfRule type="cellIs" priority="2769" stopIfTrue="1" operator="between">
      <formula>1</formula>
      <formula>24</formula>
    </cfRule>
  </conditionalFormatting>
  <conditionalFormatting sqref="AD15">
    <cfRule type="cellIs" priority="2768" stopIfTrue="1" operator="between">
      <formula>1</formula>
      <formula>24</formula>
    </cfRule>
  </conditionalFormatting>
  <conditionalFormatting sqref="AD15">
    <cfRule type="cellIs" priority="2767" stopIfTrue="1" operator="between">
      <formula>1</formula>
      <formula>24</formula>
    </cfRule>
  </conditionalFormatting>
  <conditionalFormatting sqref="AD15">
    <cfRule type="cellIs" priority="2766" stopIfTrue="1" operator="between">
      <formula>1</formula>
      <formula>24</formula>
    </cfRule>
  </conditionalFormatting>
  <conditionalFormatting sqref="AD15">
    <cfRule type="cellIs" priority="2765" stopIfTrue="1" operator="between">
      <formula>1</formula>
      <formula>24</formula>
    </cfRule>
  </conditionalFormatting>
  <conditionalFormatting sqref="AD15">
    <cfRule type="cellIs" priority="2764" stopIfTrue="1" operator="between">
      <formula>1</formula>
      <formula>24</formula>
    </cfRule>
  </conditionalFormatting>
  <conditionalFormatting sqref="AD15">
    <cfRule type="cellIs" priority="2763" stopIfTrue="1" operator="between">
      <formula>1</formula>
      <formula>24</formula>
    </cfRule>
  </conditionalFormatting>
  <conditionalFormatting sqref="AD15">
    <cfRule type="cellIs" priority="2762" stopIfTrue="1" operator="between">
      <formula>1</formula>
      <formula>24</formula>
    </cfRule>
  </conditionalFormatting>
  <conditionalFormatting sqref="AD15">
    <cfRule type="cellIs" priority="2761" stopIfTrue="1" operator="between">
      <formula>1</formula>
      <formula>24</formula>
    </cfRule>
  </conditionalFormatting>
  <conditionalFormatting sqref="AD15">
    <cfRule type="cellIs" priority="2760" stopIfTrue="1" operator="between">
      <formula>1</formula>
      <formula>24</formula>
    </cfRule>
  </conditionalFormatting>
  <conditionalFormatting sqref="AD15">
    <cfRule type="cellIs" priority="2759" stopIfTrue="1" operator="between">
      <formula>1</formula>
      <formula>24</formula>
    </cfRule>
  </conditionalFormatting>
  <conditionalFormatting sqref="AD15">
    <cfRule type="cellIs" priority="2758" stopIfTrue="1" operator="between">
      <formula>1</formula>
      <formula>24</formula>
    </cfRule>
  </conditionalFormatting>
  <conditionalFormatting sqref="AD15">
    <cfRule type="cellIs" priority="2757" stopIfTrue="1" operator="between">
      <formula>1</formula>
      <formula>24</formula>
    </cfRule>
  </conditionalFormatting>
  <conditionalFormatting sqref="AD15">
    <cfRule type="cellIs" priority="2756" stopIfTrue="1" operator="between">
      <formula>1</formula>
      <formula>24</formula>
    </cfRule>
  </conditionalFormatting>
  <conditionalFormatting sqref="AD15">
    <cfRule type="cellIs" priority="2755" stopIfTrue="1" operator="between">
      <formula>1</formula>
      <formula>24</formula>
    </cfRule>
  </conditionalFormatting>
  <conditionalFormatting sqref="AD15">
    <cfRule type="cellIs" priority="2754" stopIfTrue="1" operator="between">
      <formula>1</formula>
      <formula>24</formula>
    </cfRule>
  </conditionalFormatting>
  <conditionalFormatting sqref="AD15">
    <cfRule type="cellIs" priority="2753" stopIfTrue="1" operator="between">
      <formula>1</formula>
      <formula>24</formula>
    </cfRule>
  </conditionalFormatting>
  <conditionalFormatting sqref="AD15">
    <cfRule type="cellIs" priority="2752" stopIfTrue="1" operator="between">
      <formula>1</formula>
      <formula>24</formula>
    </cfRule>
  </conditionalFormatting>
  <conditionalFormatting sqref="AB13">
    <cfRule type="cellIs" priority="2751" stopIfTrue="1" operator="between">
      <formula>1</formula>
      <formula>24</formula>
    </cfRule>
  </conditionalFormatting>
  <conditionalFormatting sqref="AD13">
    <cfRule type="cellIs" priority="2750" stopIfTrue="1" operator="between">
      <formula>1</formula>
      <formula>24</formula>
    </cfRule>
  </conditionalFormatting>
  <conditionalFormatting sqref="AD13">
    <cfRule type="cellIs" priority="2749" stopIfTrue="1" operator="between">
      <formula>1</formula>
      <formula>24</formula>
    </cfRule>
  </conditionalFormatting>
  <conditionalFormatting sqref="AD13">
    <cfRule type="cellIs" priority="2748" stopIfTrue="1" operator="between">
      <formula>1</formula>
      <formula>24</formula>
    </cfRule>
  </conditionalFormatting>
  <conditionalFormatting sqref="AD13">
    <cfRule type="cellIs" priority="2747" stopIfTrue="1" operator="between">
      <formula>1</formula>
      <formula>24</formula>
    </cfRule>
  </conditionalFormatting>
  <conditionalFormatting sqref="AD13">
    <cfRule type="cellIs" priority="2746" stopIfTrue="1" operator="between">
      <formula>1</formula>
      <formula>24</formula>
    </cfRule>
  </conditionalFormatting>
  <conditionalFormatting sqref="AD13">
    <cfRule type="cellIs" priority="2745" stopIfTrue="1" operator="between">
      <formula>1</formula>
      <formula>24</formula>
    </cfRule>
  </conditionalFormatting>
  <conditionalFormatting sqref="AD13">
    <cfRule type="cellIs" priority="2744" stopIfTrue="1" operator="between">
      <formula>1</formula>
      <formula>24</formula>
    </cfRule>
  </conditionalFormatting>
  <conditionalFormatting sqref="AD13">
    <cfRule type="cellIs" priority="2743" stopIfTrue="1" operator="between">
      <formula>1</formula>
      <formula>24</formula>
    </cfRule>
  </conditionalFormatting>
  <conditionalFormatting sqref="AD13">
    <cfRule type="cellIs" priority="2742" stopIfTrue="1" operator="between">
      <formula>1</formula>
      <formula>24</formula>
    </cfRule>
  </conditionalFormatting>
  <conditionalFormatting sqref="AB13">
    <cfRule type="cellIs" priority="2741" stopIfTrue="1" operator="between">
      <formula>1</formula>
      <formula>24</formula>
    </cfRule>
  </conditionalFormatting>
  <conditionalFormatting sqref="U16">
    <cfRule type="cellIs" priority="2740" stopIfTrue="1" operator="between">
      <formula>1</formula>
      <formula>24</formula>
    </cfRule>
  </conditionalFormatting>
  <conditionalFormatting sqref="U16">
    <cfRule type="cellIs" priority="2739" stopIfTrue="1" operator="between">
      <formula>1</formula>
      <formula>24</formula>
    </cfRule>
  </conditionalFormatting>
  <conditionalFormatting sqref="U16">
    <cfRule type="cellIs" priority="2738" stopIfTrue="1" operator="between">
      <formula>1</formula>
      <formula>24</formula>
    </cfRule>
  </conditionalFormatting>
  <conditionalFormatting sqref="AB16">
    <cfRule type="cellIs" priority="2737" stopIfTrue="1" operator="between">
      <formula>1</formula>
      <formula>24</formula>
    </cfRule>
  </conditionalFormatting>
  <conditionalFormatting sqref="Y16">
    <cfRule type="cellIs" priority="2736" stopIfTrue="1" operator="between">
      <formula>1</formula>
      <formula>24</formula>
    </cfRule>
  </conditionalFormatting>
  <conditionalFormatting sqref="Y16">
    <cfRule type="cellIs" priority="2735" stopIfTrue="1" operator="between">
      <formula>1</formula>
      <formula>24</formula>
    </cfRule>
  </conditionalFormatting>
  <conditionalFormatting sqref="Y16">
    <cfRule type="cellIs" priority="2734" stopIfTrue="1" operator="between">
      <formula>1</formula>
      <formula>24</formula>
    </cfRule>
  </conditionalFormatting>
  <conditionalFormatting sqref="AD16">
    <cfRule type="cellIs" priority="2733" stopIfTrue="1" operator="between">
      <formula>1</formula>
      <formula>24</formula>
    </cfRule>
  </conditionalFormatting>
  <conditionalFormatting sqref="AD16">
    <cfRule type="cellIs" priority="2732" stopIfTrue="1" operator="between">
      <formula>1</formula>
      <formula>24</formula>
    </cfRule>
  </conditionalFormatting>
  <conditionalFormatting sqref="AD16">
    <cfRule type="cellIs" priority="2731" stopIfTrue="1" operator="between">
      <formula>1</formula>
      <formula>24</formula>
    </cfRule>
  </conditionalFormatting>
  <conditionalFormatting sqref="AD16">
    <cfRule type="cellIs" priority="2730" stopIfTrue="1" operator="between">
      <formula>1</formula>
      <formula>24</formula>
    </cfRule>
  </conditionalFormatting>
  <conditionalFormatting sqref="AD16">
    <cfRule type="cellIs" priority="2729" stopIfTrue="1" operator="between">
      <formula>1</formula>
      <formula>24</formula>
    </cfRule>
  </conditionalFormatting>
  <conditionalFormatting sqref="AD16">
    <cfRule type="cellIs" priority="2728" stopIfTrue="1" operator="between">
      <formula>1</formula>
      <formula>24</formula>
    </cfRule>
  </conditionalFormatting>
  <conditionalFormatting sqref="AD16">
    <cfRule type="cellIs" priority="2727" stopIfTrue="1" operator="between">
      <formula>1</formula>
      <formula>24</formula>
    </cfRule>
  </conditionalFormatting>
  <conditionalFormatting sqref="AD16">
    <cfRule type="cellIs" priority="2726" stopIfTrue="1" operator="between">
      <formula>1</formula>
      <formula>24</formula>
    </cfRule>
  </conditionalFormatting>
  <conditionalFormatting sqref="AD16">
    <cfRule type="cellIs" priority="2725" stopIfTrue="1" operator="between">
      <formula>1</formula>
      <formula>24</formula>
    </cfRule>
  </conditionalFormatting>
  <conditionalFormatting sqref="AD16">
    <cfRule type="cellIs" priority="2724" stopIfTrue="1" operator="between">
      <formula>1</formula>
      <formula>24</formula>
    </cfRule>
  </conditionalFormatting>
  <conditionalFormatting sqref="AD16">
    <cfRule type="cellIs" priority="2723" stopIfTrue="1" operator="between">
      <formula>1</formula>
      <formula>24</formula>
    </cfRule>
  </conditionalFormatting>
  <conditionalFormatting sqref="AD16">
    <cfRule type="cellIs" priority="2722" stopIfTrue="1" operator="between">
      <formula>1</formula>
      <formula>24</formula>
    </cfRule>
  </conditionalFormatting>
  <conditionalFormatting sqref="AD16">
    <cfRule type="cellIs" priority="2721" stopIfTrue="1" operator="between">
      <formula>1</formula>
      <formula>24</formula>
    </cfRule>
  </conditionalFormatting>
  <conditionalFormatting sqref="AD16">
    <cfRule type="cellIs" priority="2720" stopIfTrue="1" operator="between">
      <formula>1</formula>
      <formula>24</formula>
    </cfRule>
  </conditionalFormatting>
  <conditionalFormatting sqref="AD16">
    <cfRule type="cellIs" priority="2719" stopIfTrue="1" operator="between">
      <formula>1</formula>
      <formula>24</formula>
    </cfRule>
  </conditionalFormatting>
  <conditionalFormatting sqref="AD16">
    <cfRule type="cellIs" priority="2718" stopIfTrue="1" operator="between">
      <formula>1</formula>
      <formula>24</formula>
    </cfRule>
  </conditionalFormatting>
  <conditionalFormatting sqref="AD16">
    <cfRule type="cellIs" priority="2717" stopIfTrue="1" operator="between">
      <formula>1</formula>
      <formula>24</formula>
    </cfRule>
  </conditionalFormatting>
  <conditionalFormatting sqref="AD16">
    <cfRule type="cellIs" priority="2716" stopIfTrue="1" operator="between">
      <formula>1</formula>
      <formula>24</formula>
    </cfRule>
  </conditionalFormatting>
  <conditionalFormatting sqref="AD16">
    <cfRule type="cellIs" priority="2715" stopIfTrue="1" operator="between">
      <formula>1</formula>
      <formula>24</formula>
    </cfRule>
  </conditionalFormatting>
  <conditionalFormatting sqref="AD16">
    <cfRule type="cellIs" priority="2714" stopIfTrue="1" operator="between">
      <formula>1</formula>
      <formula>24</formula>
    </cfRule>
  </conditionalFormatting>
  <conditionalFormatting sqref="AD16">
    <cfRule type="cellIs" priority="2713" stopIfTrue="1" operator="between">
      <formula>1</formula>
      <formula>24</formula>
    </cfRule>
  </conditionalFormatting>
  <conditionalFormatting sqref="AD16">
    <cfRule type="cellIs" priority="2712" stopIfTrue="1" operator="between">
      <formula>1</formula>
      <formula>24</formula>
    </cfRule>
  </conditionalFormatting>
  <conditionalFormatting sqref="AD16">
    <cfRule type="cellIs" priority="2711" stopIfTrue="1" operator="between">
      <formula>1</formula>
      <formula>24</formula>
    </cfRule>
  </conditionalFormatting>
  <conditionalFormatting sqref="AD16">
    <cfRule type="cellIs" priority="2710" stopIfTrue="1" operator="between">
      <formula>1</formula>
      <formula>24</formula>
    </cfRule>
  </conditionalFormatting>
  <conditionalFormatting sqref="AD16">
    <cfRule type="cellIs" priority="2709" stopIfTrue="1" operator="between">
      <formula>1</formula>
      <formula>24</formula>
    </cfRule>
  </conditionalFormatting>
  <conditionalFormatting sqref="AD16">
    <cfRule type="cellIs" priority="2708" stopIfTrue="1" operator="between">
      <formula>1</formula>
      <formula>24</formula>
    </cfRule>
  </conditionalFormatting>
  <conditionalFormatting sqref="AD16">
    <cfRule type="cellIs" priority="2707" stopIfTrue="1" operator="between">
      <formula>1</formula>
      <formula>24</formula>
    </cfRule>
  </conditionalFormatting>
  <conditionalFormatting sqref="AD16">
    <cfRule type="cellIs" priority="2706" stopIfTrue="1" operator="between">
      <formula>1</formula>
      <formula>24</formula>
    </cfRule>
  </conditionalFormatting>
  <conditionalFormatting sqref="AD16">
    <cfRule type="cellIs" priority="2705" stopIfTrue="1" operator="between">
      <formula>1</formula>
      <formula>24</formula>
    </cfRule>
  </conditionalFormatting>
  <conditionalFormatting sqref="R11">
    <cfRule type="cellIs" priority="2704" stopIfTrue="1" operator="between">
      <formula>1</formula>
      <formula>24</formula>
    </cfRule>
  </conditionalFormatting>
  <conditionalFormatting sqref="R11">
    <cfRule type="cellIs" priority="2703" stopIfTrue="1" operator="between">
      <formula>1</formula>
      <formula>24</formula>
    </cfRule>
  </conditionalFormatting>
  <conditionalFormatting sqref="R11">
    <cfRule type="cellIs" priority="2702" stopIfTrue="1" operator="between">
      <formula>1</formula>
      <formula>24</formula>
    </cfRule>
  </conditionalFormatting>
  <conditionalFormatting sqref="R11">
    <cfRule type="cellIs" priority="2701" stopIfTrue="1" operator="between">
      <formula>1</formula>
      <formula>24</formula>
    </cfRule>
  </conditionalFormatting>
  <conditionalFormatting sqref="S11">
    <cfRule type="cellIs" priority="2700" stopIfTrue="1" operator="between">
      <formula>1</formula>
      <formula>24</formula>
    </cfRule>
  </conditionalFormatting>
  <conditionalFormatting sqref="S11">
    <cfRule type="cellIs" priority="2699" stopIfTrue="1" operator="between">
      <formula>1</formula>
      <formula>24</formula>
    </cfRule>
  </conditionalFormatting>
  <conditionalFormatting sqref="U9 U11">
    <cfRule type="cellIs" priority="2698" stopIfTrue="1" operator="between">
      <formula>1</formula>
      <formula>24</formula>
    </cfRule>
  </conditionalFormatting>
  <conditionalFormatting sqref="Y11:Z11">
    <cfRule type="cellIs" priority="2697" stopIfTrue="1" operator="between">
      <formula>1</formula>
      <formula>24</formula>
    </cfRule>
  </conditionalFormatting>
  <conditionalFormatting sqref="U6">
    <cfRule type="cellIs" priority="2696" stopIfTrue="1" operator="between">
      <formula>1</formula>
      <formula>24</formula>
    </cfRule>
  </conditionalFormatting>
  <conditionalFormatting sqref="X10">
    <cfRule type="cellIs" priority="2695" stopIfTrue="1" operator="between">
      <formula>1</formula>
      <formula>24</formula>
    </cfRule>
  </conditionalFormatting>
  <conditionalFormatting sqref="Y10">
    <cfRule type="cellIs" priority="2694" stopIfTrue="1" operator="between">
      <formula>1</formula>
      <formula>24</formula>
    </cfRule>
  </conditionalFormatting>
  <conditionalFormatting sqref="U8 U10">
    <cfRule type="cellIs" priority="2693" stopIfTrue="1" operator="between">
      <formula>1</formula>
      <formula>24</formula>
    </cfRule>
  </conditionalFormatting>
  <conditionalFormatting sqref="Y10:Z10">
    <cfRule type="cellIs" priority="2692" stopIfTrue="1" operator="between">
      <formula>1</formula>
      <formula>24</formula>
    </cfRule>
  </conditionalFormatting>
  <conditionalFormatting sqref="U5">
    <cfRule type="cellIs" priority="2691" stopIfTrue="1" operator="between">
      <formula>1</formula>
      <formula>24</formula>
    </cfRule>
  </conditionalFormatting>
  <conditionalFormatting sqref="X9">
    <cfRule type="cellIs" priority="2690" stopIfTrue="1" operator="between">
      <formula>1</formula>
      <formula>24</formula>
    </cfRule>
  </conditionalFormatting>
  <conditionalFormatting sqref="Y9">
    <cfRule type="cellIs" priority="2689" stopIfTrue="1" operator="between">
      <formula>1</formula>
      <formula>24</formula>
    </cfRule>
  </conditionalFormatting>
  <conditionalFormatting sqref="U8">
    <cfRule type="cellIs" priority="2688" stopIfTrue="1" operator="between">
      <formula>1</formula>
      <formula>24</formula>
    </cfRule>
  </conditionalFormatting>
  <conditionalFormatting sqref="U5">
    <cfRule type="cellIs" priority="2687" stopIfTrue="1" operator="between">
      <formula>1</formula>
      <formula>24</formula>
    </cfRule>
  </conditionalFormatting>
  <conditionalFormatting sqref="X9">
    <cfRule type="cellIs" priority="2686" stopIfTrue="1" operator="between">
      <formula>1</formula>
      <formula>24</formula>
    </cfRule>
  </conditionalFormatting>
  <conditionalFormatting sqref="Y9">
    <cfRule type="cellIs" priority="2685" stopIfTrue="1" operator="between">
      <formula>1</formula>
      <formula>24</formula>
    </cfRule>
  </conditionalFormatting>
  <conditionalFormatting sqref="U7 U9">
    <cfRule type="cellIs" priority="2684" stopIfTrue="1" operator="between">
      <formula>1</formula>
      <formula>24</formula>
    </cfRule>
  </conditionalFormatting>
  <conditionalFormatting sqref="Y9:Z9">
    <cfRule type="cellIs" priority="2683" stopIfTrue="1" operator="between">
      <formula>1</formula>
      <formula>24</formula>
    </cfRule>
  </conditionalFormatting>
  <conditionalFormatting sqref="U4">
    <cfRule type="cellIs" priority="2682" stopIfTrue="1" operator="between">
      <formula>1</formula>
      <formula>24</formula>
    </cfRule>
  </conditionalFormatting>
  <conditionalFormatting sqref="X8">
    <cfRule type="cellIs" priority="2681" stopIfTrue="1" operator="between">
      <formula>1</formula>
      <formula>24</formula>
    </cfRule>
  </conditionalFormatting>
  <conditionalFormatting sqref="Y8">
    <cfRule type="cellIs" priority="2680" stopIfTrue="1" operator="between">
      <formula>1</formula>
      <formula>24</formula>
    </cfRule>
  </conditionalFormatting>
  <conditionalFormatting sqref="Z10">
    <cfRule type="cellIs" priority="2679" stopIfTrue="1" operator="between">
      <formula>1</formula>
      <formula>24</formula>
    </cfRule>
  </conditionalFormatting>
  <conditionalFormatting sqref="Y10">
    <cfRule type="cellIs" priority="2678" stopIfTrue="1" operator="between">
      <formula>1</formula>
      <formula>24</formula>
    </cfRule>
  </conditionalFormatting>
  <conditionalFormatting sqref="V10">
    <cfRule type="cellIs" priority="2677" stopIfTrue="1" operator="between">
      <formula>1</formula>
      <formula>24</formula>
    </cfRule>
  </conditionalFormatting>
  <conditionalFormatting sqref="V10">
    <cfRule type="cellIs" priority="2676" stopIfTrue="1" operator="between">
      <formula>1</formula>
      <formula>24</formula>
    </cfRule>
  </conditionalFormatting>
  <conditionalFormatting sqref="U8">
    <cfRule type="cellIs" priority="2675" stopIfTrue="1" operator="between">
      <formula>1</formula>
      <formula>24</formula>
    </cfRule>
  </conditionalFormatting>
  <conditionalFormatting sqref="U5">
    <cfRule type="cellIs" priority="2674" stopIfTrue="1" operator="between">
      <formula>1</formula>
      <formula>24</formula>
    </cfRule>
  </conditionalFormatting>
  <conditionalFormatting sqref="X9">
    <cfRule type="cellIs" priority="2673" stopIfTrue="1" operator="between">
      <formula>1</formula>
      <formula>24</formula>
    </cfRule>
  </conditionalFormatting>
  <conditionalFormatting sqref="Y9">
    <cfRule type="cellIs" priority="2672" stopIfTrue="1" operator="between">
      <formula>1</formula>
      <formula>24</formula>
    </cfRule>
  </conditionalFormatting>
  <conditionalFormatting sqref="U7 U9">
    <cfRule type="cellIs" priority="2671" stopIfTrue="1" operator="between">
      <formula>1</formula>
      <formula>24</formula>
    </cfRule>
  </conditionalFormatting>
  <conditionalFormatting sqref="Y9:Z9">
    <cfRule type="cellIs" priority="2670" stopIfTrue="1" operator="between">
      <formula>1</formula>
      <formula>24</formula>
    </cfRule>
  </conditionalFormatting>
  <conditionalFormatting sqref="U4">
    <cfRule type="cellIs" priority="2669" stopIfTrue="1" operator="between">
      <formula>1</formula>
      <formula>24</formula>
    </cfRule>
  </conditionalFormatting>
  <conditionalFormatting sqref="X8">
    <cfRule type="cellIs" priority="2668" stopIfTrue="1" operator="between">
      <formula>1</formula>
      <formula>24</formula>
    </cfRule>
  </conditionalFormatting>
  <conditionalFormatting sqref="Y8">
    <cfRule type="cellIs" priority="2667" stopIfTrue="1" operator="between">
      <formula>1</formula>
      <formula>24</formula>
    </cfRule>
  </conditionalFormatting>
  <conditionalFormatting sqref="T11:Z11">
    <cfRule type="cellIs" priority="2666" stopIfTrue="1" operator="between">
      <formula>1</formula>
      <formula>24</formula>
    </cfRule>
  </conditionalFormatting>
  <conditionalFormatting sqref="X11">
    <cfRule type="cellIs" priority="2665" stopIfTrue="1" operator="between">
      <formula>1</formula>
      <formula>24</formula>
    </cfRule>
  </conditionalFormatting>
  <conditionalFormatting sqref="U11:W11">
    <cfRule type="cellIs" priority="2664" stopIfTrue="1" operator="between">
      <formula>1</formula>
      <formula>24</formula>
    </cfRule>
  </conditionalFormatting>
  <conditionalFormatting sqref="X11">
    <cfRule type="cellIs" priority="2663" stopIfTrue="1" operator="between">
      <formula>1</formula>
      <formula>24</formula>
    </cfRule>
  </conditionalFormatting>
  <conditionalFormatting sqref="X11">
    <cfRule type="cellIs" priority="2662" stopIfTrue="1" operator="between">
      <formula>1</formula>
      <formula>24</formula>
    </cfRule>
  </conditionalFormatting>
  <conditionalFormatting sqref="X11">
    <cfRule type="cellIs" priority="2661" stopIfTrue="1" operator="between">
      <formula>1</formula>
      <formula>24</formula>
    </cfRule>
  </conditionalFormatting>
  <conditionalFormatting sqref="X11">
    <cfRule type="cellIs" priority="2660" stopIfTrue="1" operator="between">
      <formula>1</formula>
      <formula>24</formula>
    </cfRule>
  </conditionalFormatting>
  <conditionalFormatting sqref="X11">
    <cfRule type="cellIs" priority="2659" stopIfTrue="1" operator="between">
      <formula>1</formula>
      <formula>24</formula>
    </cfRule>
  </conditionalFormatting>
  <conditionalFormatting sqref="X11">
    <cfRule type="cellIs" priority="2658" stopIfTrue="1" operator="between">
      <formula>1</formula>
      <formula>24</formula>
    </cfRule>
  </conditionalFormatting>
  <conditionalFormatting sqref="X11">
    <cfRule type="cellIs" priority="2657" stopIfTrue="1" operator="between">
      <formula>1</formula>
      <formula>24</formula>
    </cfRule>
  </conditionalFormatting>
  <conditionalFormatting sqref="X11">
    <cfRule type="cellIs" priority="2656" stopIfTrue="1" operator="between">
      <formula>1</formula>
      <formula>24</formula>
    </cfRule>
  </conditionalFormatting>
  <conditionalFormatting sqref="X11">
    <cfRule type="cellIs" priority="2655" stopIfTrue="1" operator="between">
      <formula>1</formula>
      <formula>24</formula>
    </cfRule>
  </conditionalFormatting>
  <conditionalFormatting sqref="X11">
    <cfRule type="cellIs" priority="2654" stopIfTrue="1" operator="between">
      <formula>1</formula>
      <formula>24</formula>
    </cfRule>
  </conditionalFormatting>
  <conditionalFormatting sqref="X11">
    <cfRule type="cellIs" priority="2653" stopIfTrue="1" operator="between">
      <formula>1</formula>
      <formula>24</formula>
    </cfRule>
  </conditionalFormatting>
  <conditionalFormatting sqref="X11">
    <cfRule type="cellIs" priority="2652" stopIfTrue="1" operator="between">
      <formula>1</formula>
      <formula>24</formula>
    </cfRule>
  </conditionalFormatting>
  <conditionalFormatting sqref="X11">
    <cfRule type="cellIs" priority="2651" stopIfTrue="1" operator="between">
      <formula>1</formula>
      <formula>24</formula>
    </cfRule>
  </conditionalFormatting>
  <conditionalFormatting sqref="X11">
    <cfRule type="cellIs" priority="2650" stopIfTrue="1" operator="between">
      <formula>1</formula>
      <formula>24</formula>
    </cfRule>
  </conditionalFormatting>
  <conditionalFormatting sqref="X11">
    <cfRule type="cellIs" priority="2649" stopIfTrue="1" operator="between">
      <formula>1</formula>
      <formula>24</formula>
    </cfRule>
  </conditionalFormatting>
  <conditionalFormatting sqref="X11">
    <cfRule type="cellIs" priority="2648" stopIfTrue="1" operator="between">
      <formula>1</formula>
      <formula>24</formula>
    </cfRule>
  </conditionalFormatting>
  <conditionalFormatting sqref="X11">
    <cfRule type="cellIs" priority="2647" stopIfTrue="1" operator="between">
      <formula>1</formula>
      <formula>24</formula>
    </cfRule>
  </conditionalFormatting>
  <conditionalFormatting sqref="X11">
    <cfRule type="cellIs" priority="2646" stopIfTrue="1" operator="between">
      <formula>1</formula>
      <formula>24</formula>
    </cfRule>
  </conditionalFormatting>
  <conditionalFormatting sqref="X11">
    <cfRule type="cellIs" priority="2645" stopIfTrue="1" operator="between">
      <formula>1</formula>
      <formula>24</formula>
    </cfRule>
  </conditionalFormatting>
  <conditionalFormatting sqref="X11">
    <cfRule type="cellIs" priority="2644" stopIfTrue="1" operator="between">
      <formula>1</formula>
      <formula>24</formula>
    </cfRule>
  </conditionalFormatting>
  <conditionalFormatting sqref="X11">
    <cfRule type="cellIs" priority="2643" stopIfTrue="1" operator="between">
      <formula>1</formula>
      <formula>24</formula>
    </cfRule>
  </conditionalFormatting>
  <conditionalFormatting sqref="X11">
    <cfRule type="cellIs" priority="2642" stopIfTrue="1" operator="between">
      <formula>1</formula>
      <formula>24</formula>
    </cfRule>
  </conditionalFormatting>
  <conditionalFormatting sqref="X11">
    <cfRule type="cellIs" priority="2641" stopIfTrue="1" operator="between">
      <formula>1</formula>
      <formula>24</formula>
    </cfRule>
  </conditionalFormatting>
  <conditionalFormatting sqref="X11">
    <cfRule type="cellIs" priority="2640" stopIfTrue="1" operator="between">
      <formula>1</formula>
      <formula>24</formula>
    </cfRule>
  </conditionalFormatting>
  <conditionalFormatting sqref="X11">
    <cfRule type="cellIs" priority="2639" stopIfTrue="1" operator="between">
      <formula>1</formula>
      <formula>24</formula>
    </cfRule>
  </conditionalFormatting>
  <conditionalFormatting sqref="X11">
    <cfRule type="cellIs" priority="2638" stopIfTrue="1" operator="between">
      <formula>1</formula>
      <formula>24</formula>
    </cfRule>
  </conditionalFormatting>
  <conditionalFormatting sqref="X11">
    <cfRule type="cellIs" priority="2637" stopIfTrue="1" operator="between">
      <formula>1</formula>
      <formula>24</formula>
    </cfRule>
  </conditionalFormatting>
  <conditionalFormatting sqref="X11">
    <cfRule type="cellIs" priority="2636" stopIfTrue="1" operator="between">
      <formula>1</formula>
      <formula>24</formula>
    </cfRule>
  </conditionalFormatting>
  <conditionalFormatting sqref="X11">
    <cfRule type="cellIs" priority="2635" stopIfTrue="1" operator="between">
      <formula>1</formula>
      <formula>24</formula>
    </cfRule>
  </conditionalFormatting>
  <conditionalFormatting sqref="X11">
    <cfRule type="cellIs" priority="2634" stopIfTrue="1" operator="between">
      <formula>1</formula>
      <formula>24</formula>
    </cfRule>
  </conditionalFormatting>
  <conditionalFormatting sqref="X11">
    <cfRule type="cellIs" priority="2633" stopIfTrue="1" operator="between">
      <formula>1</formula>
      <formula>24</formula>
    </cfRule>
  </conditionalFormatting>
  <conditionalFormatting sqref="X11">
    <cfRule type="cellIs" priority="2632" stopIfTrue="1" operator="between">
      <formula>1</formula>
      <formula>24</formula>
    </cfRule>
  </conditionalFormatting>
  <conditionalFormatting sqref="X11">
    <cfRule type="cellIs" priority="2631" stopIfTrue="1" operator="between">
      <formula>1</formula>
      <formula>24</formula>
    </cfRule>
  </conditionalFormatting>
  <conditionalFormatting sqref="X11">
    <cfRule type="cellIs" priority="2630" stopIfTrue="1" operator="between">
      <formula>1</formula>
      <formula>24</formula>
    </cfRule>
  </conditionalFormatting>
  <conditionalFormatting sqref="X11">
    <cfRule type="cellIs" priority="2629" stopIfTrue="1" operator="between">
      <formula>1</formula>
      <formula>24</formula>
    </cfRule>
  </conditionalFormatting>
  <conditionalFormatting sqref="X11">
    <cfRule type="cellIs" priority="2628" stopIfTrue="1" operator="between">
      <formula>1</formula>
      <formula>24</formula>
    </cfRule>
  </conditionalFormatting>
  <conditionalFormatting sqref="X11">
    <cfRule type="cellIs" priority="2627" stopIfTrue="1" operator="between">
      <formula>1</formula>
      <formula>24</formula>
    </cfRule>
  </conditionalFormatting>
  <conditionalFormatting sqref="X11">
    <cfRule type="cellIs" priority="2626" stopIfTrue="1" operator="between">
      <formula>1</formula>
      <formula>24</formula>
    </cfRule>
  </conditionalFormatting>
  <conditionalFormatting sqref="X11">
    <cfRule type="cellIs" priority="2625" stopIfTrue="1" operator="between">
      <formula>1</formula>
      <formula>24</formula>
    </cfRule>
  </conditionalFormatting>
  <conditionalFormatting sqref="X11">
    <cfRule type="cellIs" priority="2624" stopIfTrue="1" operator="between">
      <formula>1</formula>
      <formula>24</formula>
    </cfRule>
  </conditionalFormatting>
  <conditionalFormatting sqref="X11">
    <cfRule type="cellIs" priority="2623" stopIfTrue="1" operator="between">
      <formula>1</formula>
      <formula>24</formula>
    </cfRule>
  </conditionalFormatting>
  <conditionalFormatting sqref="X11">
    <cfRule type="cellIs" priority="2622" stopIfTrue="1" operator="between">
      <formula>1</formula>
      <formula>24</formula>
    </cfRule>
  </conditionalFormatting>
  <conditionalFormatting sqref="X11">
    <cfRule type="cellIs" priority="2621" stopIfTrue="1" operator="between">
      <formula>1</formula>
      <formula>24</formula>
    </cfRule>
  </conditionalFormatting>
  <conditionalFormatting sqref="X11">
    <cfRule type="cellIs" priority="2620" stopIfTrue="1" operator="between">
      <formula>1</formula>
      <formula>24</formula>
    </cfRule>
  </conditionalFormatting>
  <conditionalFormatting sqref="X11">
    <cfRule type="cellIs" priority="2619" stopIfTrue="1" operator="between">
      <formula>1</formula>
      <formula>24</formula>
    </cfRule>
  </conditionalFormatting>
  <conditionalFormatting sqref="X11">
    <cfRule type="cellIs" priority="2618" stopIfTrue="1" operator="between">
      <formula>1</formula>
      <formula>24</formula>
    </cfRule>
  </conditionalFormatting>
  <conditionalFormatting sqref="X11">
    <cfRule type="cellIs" priority="2617" stopIfTrue="1" operator="between">
      <formula>1</formula>
      <formula>24</formula>
    </cfRule>
  </conditionalFormatting>
  <conditionalFormatting sqref="X11">
    <cfRule type="cellIs" priority="2616" stopIfTrue="1" operator="between">
      <formula>1</formula>
      <formula>24</formula>
    </cfRule>
  </conditionalFormatting>
  <conditionalFormatting sqref="X11">
    <cfRule type="cellIs" priority="2615" stopIfTrue="1" operator="between">
      <formula>1</formula>
      <formula>24</formula>
    </cfRule>
  </conditionalFormatting>
  <conditionalFormatting sqref="X11">
    <cfRule type="cellIs" priority="2614" stopIfTrue="1" operator="between">
      <formula>1</formula>
      <formula>24</formula>
    </cfRule>
  </conditionalFormatting>
  <conditionalFormatting sqref="X11">
    <cfRule type="cellIs" priority="2613" stopIfTrue="1" operator="between">
      <formula>1</formula>
      <formula>24</formula>
    </cfRule>
  </conditionalFormatting>
  <conditionalFormatting sqref="X11">
    <cfRule type="cellIs" priority="2612" stopIfTrue="1" operator="between">
      <formula>1</formula>
      <formula>24</formula>
    </cfRule>
  </conditionalFormatting>
  <conditionalFormatting sqref="X11">
    <cfRule type="cellIs" priority="2611" stopIfTrue="1" operator="between">
      <formula>1</formula>
      <formula>24</formula>
    </cfRule>
  </conditionalFormatting>
  <conditionalFormatting sqref="X11">
    <cfRule type="cellIs" priority="2610" stopIfTrue="1" operator="between">
      <formula>1</formula>
      <formula>24</formula>
    </cfRule>
  </conditionalFormatting>
  <conditionalFormatting sqref="X11">
    <cfRule type="cellIs" priority="2609" stopIfTrue="1" operator="between">
      <formula>1</formula>
      <formula>24</formula>
    </cfRule>
  </conditionalFormatting>
  <conditionalFormatting sqref="X11">
    <cfRule type="cellIs" priority="2608" stopIfTrue="1" operator="between">
      <formula>1</formula>
      <formula>24</formula>
    </cfRule>
  </conditionalFormatting>
  <conditionalFormatting sqref="X11">
    <cfRule type="cellIs" priority="2607" stopIfTrue="1" operator="between">
      <formula>1</formula>
      <formula>24</formula>
    </cfRule>
  </conditionalFormatting>
  <conditionalFormatting sqref="X11">
    <cfRule type="cellIs" priority="2606" stopIfTrue="1" operator="between">
      <formula>1</formula>
      <formula>24</formula>
    </cfRule>
  </conditionalFormatting>
  <conditionalFormatting sqref="T11:W11 Y11:Z11">
    <cfRule type="cellIs" priority="2605" stopIfTrue="1" operator="between">
      <formula>1</formula>
      <formula>24</formula>
    </cfRule>
  </conditionalFormatting>
  <conditionalFormatting sqref="X11">
    <cfRule type="cellIs" priority="2604" stopIfTrue="1" operator="between">
      <formula>1</formula>
      <formula>24</formula>
    </cfRule>
  </conditionalFormatting>
  <conditionalFormatting sqref="X11">
    <cfRule type="cellIs" priority="2603" stopIfTrue="1" operator="between">
      <formula>1</formula>
      <formula>24</formula>
    </cfRule>
  </conditionalFormatting>
  <conditionalFormatting sqref="X11">
    <cfRule type="cellIs" priority="2602" stopIfTrue="1" operator="between">
      <formula>1</formula>
      <formula>24</formula>
    </cfRule>
  </conditionalFormatting>
  <conditionalFormatting sqref="X11">
    <cfRule type="cellIs" priority="2601" stopIfTrue="1" operator="between">
      <formula>1</formula>
      <formula>24</formula>
    </cfRule>
  </conditionalFormatting>
  <conditionalFormatting sqref="X11">
    <cfRule type="cellIs" priority="2600" stopIfTrue="1" operator="between">
      <formula>1</formula>
      <formula>24</formula>
    </cfRule>
  </conditionalFormatting>
  <conditionalFormatting sqref="X11">
    <cfRule type="cellIs" priority="2599" stopIfTrue="1" operator="between">
      <formula>1</formula>
      <formula>24</formula>
    </cfRule>
  </conditionalFormatting>
  <conditionalFormatting sqref="X11">
    <cfRule type="cellIs" priority="2598" stopIfTrue="1" operator="between">
      <formula>1</formula>
      <formula>24</formula>
    </cfRule>
  </conditionalFormatting>
  <conditionalFormatting sqref="X11">
    <cfRule type="cellIs" priority="2597" stopIfTrue="1" operator="between">
      <formula>1</formula>
      <formula>24</formula>
    </cfRule>
  </conditionalFormatting>
  <conditionalFormatting sqref="X11">
    <cfRule type="cellIs" priority="2596" stopIfTrue="1" operator="between">
      <formula>1</formula>
      <formula>24</formula>
    </cfRule>
  </conditionalFormatting>
  <conditionalFormatting sqref="X11">
    <cfRule type="cellIs" priority="2595" stopIfTrue="1" operator="between">
      <formula>1</formula>
      <formula>24</formula>
    </cfRule>
  </conditionalFormatting>
  <conditionalFormatting sqref="X11">
    <cfRule type="cellIs" priority="2594" stopIfTrue="1" operator="between">
      <formula>1</formula>
      <formula>24</formula>
    </cfRule>
  </conditionalFormatting>
  <conditionalFormatting sqref="X11">
    <cfRule type="cellIs" priority="2593" stopIfTrue="1" operator="between">
      <formula>1</formula>
      <formula>24</formula>
    </cfRule>
  </conditionalFormatting>
  <conditionalFormatting sqref="X11">
    <cfRule type="cellIs" priority="2592" stopIfTrue="1" operator="between">
      <formula>1</formula>
      <formula>24</formula>
    </cfRule>
  </conditionalFormatting>
  <conditionalFormatting sqref="X11">
    <cfRule type="cellIs" priority="2591" stopIfTrue="1" operator="between">
      <formula>1</formula>
      <formula>24</formula>
    </cfRule>
  </conditionalFormatting>
  <conditionalFormatting sqref="X11">
    <cfRule type="cellIs" priority="2590" stopIfTrue="1" operator="between">
      <formula>1</formula>
      <formula>24</formula>
    </cfRule>
  </conditionalFormatting>
  <conditionalFormatting sqref="X11">
    <cfRule type="cellIs" priority="2589" stopIfTrue="1" operator="between">
      <formula>1</formula>
      <formula>24</formula>
    </cfRule>
  </conditionalFormatting>
  <conditionalFormatting sqref="X11">
    <cfRule type="cellIs" priority="2588" stopIfTrue="1" operator="between">
      <formula>1</formula>
      <formula>24</formula>
    </cfRule>
  </conditionalFormatting>
  <conditionalFormatting sqref="X11">
    <cfRule type="cellIs" priority="2587" stopIfTrue="1" operator="between">
      <formula>1</formula>
      <formula>24</formula>
    </cfRule>
  </conditionalFormatting>
  <conditionalFormatting sqref="X11">
    <cfRule type="cellIs" priority="2586" stopIfTrue="1" operator="between">
      <formula>1</formula>
      <formula>24</formula>
    </cfRule>
  </conditionalFormatting>
  <conditionalFormatting sqref="X11">
    <cfRule type="cellIs" priority="2585" stopIfTrue="1" operator="between">
      <formula>1</formula>
      <formula>24</formula>
    </cfRule>
  </conditionalFormatting>
  <conditionalFormatting sqref="X11">
    <cfRule type="cellIs" priority="2584" stopIfTrue="1" operator="between">
      <formula>1</formula>
      <formula>24</formula>
    </cfRule>
  </conditionalFormatting>
  <conditionalFormatting sqref="X11">
    <cfRule type="cellIs" priority="2583" stopIfTrue="1" operator="between">
      <formula>1</formula>
      <formula>24</formula>
    </cfRule>
  </conditionalFormatting>
  <conditionalFormatting sqref="X11">
    <cfRule type="cellIs" priority="2582" stopIfTrue="1" operator="between">
      <formula>1</formula>
      <formula>24</formula>
    </cfRule>
  </conditionalFormatting>
  <conditionalFormatting sqref="X11">
    <cfRule type="cellIs" priority="2581" stopIfTrue="1" operator="between">
      <formula>1</formula>
      <formula>24</formula>
    </cfRule>
  </conditionalFormatting>
  <conditionalFormatting sqref="X11">
    <cfRule type="cellIs" priority="2580" stopIfTrue="1" operator="between">
      <formula>1</formula>
      <formula>24</formula>
    </cfRule>
  </conditionalFormatting>
  <conditionalFormatting sqref="X11">
    <cfRule type="cellIs" priority="2579" stopIfTrue="1" operator="between">
      <formula>1</formula>
      <formula>24</formula>
    </cfRule>
  </conditionalFormatting>
  <conditionalFormatting sqref="X11">
    <cfRule type="cellIs" priority="2578" stopIfTrue="1" operator="between">
      <formula>1</formula>
      <formula>24</formula>
    </cfRule>
  </conditionalFormatting>
  <conditionalFormatting sqref="X11">
    <cfRule type="cellIs" priority="2577" stopIfTrue="1" operator="between">
      <formula>1</formula>
      <formula>24</formula>
    </cfRule>
  </conditionalFormatting>
  <conditionalFormatting sqref="X11">
    <cfRule type="cellIs" priority="2576" stopIfTrue="1" operator="between">
      <formula>1</formula>
      <formula>24</formula>
    </cfRule>
  </conditionalFormatting>
  <conditionalFormatting sqref="X11">
    <cfRule type="cellIs" priority="2575" stopIfTrue="1" operator="between">
      <formula>1</formula>
      <formula>24</formula>
    </cfRule>
  </conditionalFormatting>
  <conditionalFormatting sqref="X11">
    <cfRule type="cellIs" priority="2574" stopIfTrue="1" operator="between">
      <formula>1</formula>
      <formula>24</formula>
    </cfRule>
  </conditionalFormatting>
  <conditionalFormatting sqref="X11">
    <cfRule type="cellIs" priority="2573" stopIfTrue="1" operator="between">
      <formula>1</formula>
      <formula>24</formula>
    </cfRule>
  </conditionalFormatting>
  <conditionalFormatting sqref="X11">
    <cfRule type="cellIs" priority="2572" stopIfTrue="1" operator="between">
      <formula>1</formula>
      <formula>24</formula>
    </cfRule>
  </conditionalFormatting>
  <conditionalFormatting sqref="X11">
    <cfRule type="cellIs" priority="2571" stopIfTrue="1" operator="between">
      <formula>1</formula>
      <formula>24</formula>
    </cfRule>
  </conditionalFormatting>
  <conditionalFormatting sqref="X11">
    <cfRule type="cellIs" priority="2570" stopIfTrue="1" operator="between">
      <formula>1</formula>
      <formula>24</formula>
    </cfRule>
  </conditionalFormatting>
  <conditionalFormatting sqref="X11">
    <cfRule type="cellIs" priority="2569" stopIfTrue="1" operator="between">
      <formula>1</formula>
      <formula>24</formula>
    </cfRule>
  </conditionalFormatting>
  <conditionalFormatting sqref="X11">
    <cfRule type="cellIs" priority="2568" stopIfTrue="1" operator="between">
      <formula>1</formula>
      <formula>24</formula>
    </cfRule>
  </conditionalFormatting>
  <conditionalFormatting sqref="X11">
    <cfRule type="cellIs" priority="2567" stopIfTrue="1" operator="between">
      <formula>1</formula>
      <formula>24</formula>
    </cfRule>
  </conditionalFormatting>
  <conditionalFormatting sqref="X11">
    <cfRule type="cellIs" priority="2566" stopIfTrue="1" operator="between">
      <formula>1</formula>
      <formula>24</formula>
    </cfRule>
  </conditionalFormatting>
  <conditionalFormatting sqref="X11">
    <cfRule type="cellIs" priority="2565" stopIfTrue="1" operator="between">
      <formula>1</formula>
      <formula>24</formula>
    </cfRule>
  </conditionalFormatting>
  <conditionalFormatting sqref="X11">
    <cfRule type="cellIs" priority="2564" stopIfTrue="1" operator="between">
      <formula>1</formula>
      <formula>24</formula>
    </cfRule>
  </conditionalFormatting>
  <conditionalFormatting sqref="X11">
    <cfRule type="cellIs" priority="2563" stopIfTrue="1" operator="between">
      <formula>1</formula>
      <formula>24</formula>
    </cfRule>
  </conditionalFormatting>
  <conditionalFormatting sqref="X11">
    <cfRule type="cellIs" priority="2562" stopIfTrue="1" operator="between">
      <formula>1</formula>
      <formula>24</formula>
    </cfRule>
  </conditionalFormatting>
  <conditionalFormatting sqref="X11">
    <cfRule type="cellIs" priority="2561" stopIfTrue="1" operator="between">
      <formula>1</formula>
      <formula>24</formula>
    </cfRule>
  </conditionalFormatting>
  <conditionalFormatting sqref="X11">
    <cfRule type="cellIs" priority="2560" stopIfTrue="1" operator="between">
      <formula>1</formula>
      <formula>24</formula>
    </cfRule>
  </conditionalFormatting>
  <conditionalFormatting sqref="X11">
    <cfRule type="cellIs" priority="2559" stopIfTrue="1" operator="between">
      <formula>1</formula>
      <formula>24</formula>
    </cfRule>
  </conditionalFormatting>
  <conditionalFormatting sqref="X11">
    <cfRule type="cellIs" priority="2558" stopIfTrue="1" operator="between">
      <formula>1</formula>
      <formula>24</formula>
    </cfRule>
  </conditionalFormatting>
  <conditionalFormatting sqref="X11">
    <cfRule type="cellIs" priority="2557" stopIfTrue="1" operator="between">
      <formula>1</formula>
      <formula>24</formula>
    </cfRule>
  </conditionalFormatting>
  <conditionalFormatting sqref="X11">
    <cfRule type="cellIs" priority="2556" stopIfTrue="1" operator="between">
      <formula>1</formula>
      <formula>24</formula>
    </cfRule>
  </conditionalFormatting>
  <conditionalFormatting sqref="X11">
    <cfRule type="cellIs" priority="2555" stopIfTrue="1" operator="between">
      <formula>1</formula>
      <formula>24</formula>
    </cfRule>
  </conditionalFormatting>
  <conditionalFormatting sqref="X11">
    <cfRule type="cellIs" priority="2554" stopIfTrue="1" operator="between">
      <formula>1</formula>
      <formula>24</formula>
    </cfRule>
  </conditionalFormatting>
  <conditionalFormatting sqref="X11">
    <cfRule type="cellIs" priority="2553" stopIfTrue="1" operator="between">
      <formula>1</formula>
      <formula>24</formula>
    </cfRule>
  </conditionalFormatting>
  <conditionalFormatting sqref="X11">
    <cfRule type="cellIs" priority="2552" stopIfTrue="1" operator="between">
      <formula>1</formula>
      <formula>24</formula>
    </cfRule>
  </conditionalFormatting>
  <conditionalFormatting sqref="X11">
    <cfRule type="cellIs" priority="2551" stopIfTrue="1" operator="between">
      <formula>1</formula>
      <formula>24</formula>
    </cfRule>
  </conditionalFormatting>
  <conditionalFormatting sqref="X11">
    <cfRule type="cellIs" priority="2550" stopIfTrue="1" operator="between">
      <formula>1</formula>
      <formula>24</formula>
    </cfRule>
  </conditionalFormatting>
  <conditionalFormatting sqref="X11">
    <cfRule type="cellIs" priority="2549" stopIfTrue="1" operator="between">
      <formula>1</formula>
      <formula>24</formula>
    </cfRule>
  </conditionalFormatting>
  <conditionalFormatting sqref="X11">
    <cfRule type="cellIs" priority="2548" stopIfTrue="1" operator="between">
      <formula>1</formula>
      <formula>24</formula>
    </cfRule>
  </conditionalFormatting>
  <conditionalFormatting sqref="X11">
    <cfRule type="cellIs" priority="2547" stopIfTrue="1" operator="between">
      <formula>1</formula>
      <formula>24</formula>
    </cfRule>
  </conditionalFormatting>
  <conditionalFormatting sqref="X11">
    <cfRule type="cellIs" priority="2546" stopIfTrue="1" operator="between">
      <formula>1</formula>
      <formula>24</formula>
    </cfRule>
  </conditionalFormatting>
  <conditionalFormatting sqref="X11">
    <cfRule type="cellIs" priority="2545" stopIfTrue="1" operator="between">
      <formula>1</formula>
      <formula>24</formula>
    </cfRule>
  </conditionalFormatting>
  <conditionalFormatting sqref="X11">
    <cfRule type="cellIs" priority="2544" stopIfTrue="1" operator="between">
      <formula>1</formula>
      <formula>24</formula>
    </cfRule>
  </conditionalFormatting>
  <conditionalFormatting sqref="X11">
    <cfRule type="cellIs" priority="2543" stopIfTrue="1" operator="between">
      <formula>1</formula>
      <formula>24</formula>
    </cfRule>
  </conditionalFormatting>
  <conditionalFormatting sqref="X11">
    <cfRule type="cellIs" priority="2542" stopIfTrue="1" operator="between">
      <formula>1</formula>
      <formula>24</formula>
    </cfRule>
  </conditionalFormatting>
  <conditionalFormatting sqref="X11">
    <cfRule type="cellIs" priority="2541" stopIfTrue="1" operator="between">
      <formula>1</formula>
      <formula>24</formula>
    </cfRule>
  </conditionalFormatting>
  <conditionalFormatting sqref="X11">
    <cfRule type="cellIs" priority="2540" stopIfTrue="1" operator="between">
      <formula>1</formula>
      <formula>24</formula>
    </cfRule>
  </conditionalFormatting>
  <conditionalFormatting sqref="X11">
    <cfRule type="cellIs" priority="2539" stopIfTrue="1" operator="between">
      <formula>1</formula>
      <formula>24</formula>
    </cfRule>
  </conditionalFormatting>
  <conditionalFormatting sqref="X11">
    <cfRule type="cellIs" priority="2538" stopIfTrue="1" operator="between">
      <formula>1</formula>
      <formula>24</formula>
    </cfRule>
  </conditionalFormatting>
  <conditionalFormatting sqref="X11">
    <cfRule type="cellIs" priority="2537" stopIfTrue="1" operator="between">
      <formula>1</formula>
      <formula>24</formula>
    </cfRule>
  </conditionalFormatting>
  <conditionalFormatting sqref="X11">
    <cfRule type="cellIs" priority="2536" stopIfTrue="1" operator="between">
      <formula>1</formula>
      <formula>24</formula>
    </cfRule>
  </conditionalFormatting>
  <conditionalFormatting sqref="X11">
    <cfRule type="cellIs" priority="2535" stopIfTrue="1" operator="between">
      <formula>1</formula>
      <formula>24</formula>
    </cfRule>
  </conditionalFormatting>
  <conditionalFormatting sqref="X11">
    <cfRule type="cellIs" priority="2534" stopIfTrue="1" operator="between">
      <formula>1</formula>
      <formula>24</formula>
    </cfRule>
  </conditionalFormatting>
  <conditionalFormatting sqref="X11">
    <cfRule type="cellIs" priority="2533" stopIfTrue="1" operator="between">
      <formula>1</formula>
      <formula>24</formula>
    </cfRule>
  </conditionalFormatting>
  <conditionalFormatting sqref="X11">
    <cfRule type="cellIs" priority="2532" stopIfTrue="1" operator="between">
      <formula>1</formula>
      <formula>24</formula>
    </cfRule>
  </conditionalFormatting>
  <conditionalFormatting sqref="X11">
    <cfRule type="cellIs" priority="2531" stopIfTrue="1" operator="between">
      <formula>1</formula>
      <formula>24</formula>
    </cfRule>
  </conditionalFormatting>
  <conditionalFormatting sqref="X11">
    <cfRule type="cellIs" priority="2530" stopIfTrue="1" operator="between">
      <formula>1</formula>
      <formula>24</formula>
    </cfRule>
  </conditionalFormatting>
  <conditionalFormatting sqref="X11">
    <cfRule type="cellIs" priority="2529" stopIfTrue="1" operator="between">
      <formula>1</formula>
      <formula>24</formula>
    </cfRule>
  </conditionalFormatting>
  <conditionalFormatting sqref="X11">
    <cfRule type="cellIs" priority="2528" stopIfTrue="1" operator="between">
      <formula>1</formula>
      <formula>24</formula>
    </cfRule>
  </conditionalFormatting>
  <conditionalFormatting sqref="X11">
    <cfRule type="cellIs" priority="2527" stopIfTrue="1" operator="between">
      <formula>1</formula>
      <formula>24</formula>
    </cfRule>
  </conditionalFormatting>
  <conditionalFormatting sqref="X11">
    <cfRule type="cellIs" priority="2526" stopIfTrue="1" operator="between">
      <formula>1</formula>
      <formula>24</formula>
    </cfRule>
  </conditionalFormatting>
  <conditionalFormatting sqref="X11">
    <cfRule type="cellIs" priority="2525" stopIfTrue="1" operator="between">
      <formula>1</formula>
      <formula>24</formula>
    </cfRule>
  </conditionalFormatting>
  <conditionalFormatting sqref="X11">
    <cfRule type="cellIs" priority="2524" stopIfTrue="1" operator="between">
      <formula>1</formula>
      <formula>24</formula>
    </cfRule>
  </conditionalFormatting>
  <conditionalFormatting sqref="X11">
    <cfRule type="cellIs" priority="2523" stopIfTrue="1" operator="between">
      <formula>1</formula>
      <formula>24</formula>
    </cfRule>
  </conditionalFormatting>
  <conditionalFormatting sqref="X11">
    <cfRule type="cellIs" priority="2522" stopIfTrue="1" operator="between">
      <formula>1</formula>
      <formula>24</formula>
    </cfRule>
  </conditionalFormatting>
  <conditionalFormatting sqref="X11">
    <cfRule type="cellIs" priority="2521" stopIfTrue="1" operator="between">
      <formula>1</formula>
      <formula>24</formula>
    </cfRule>
  </conditionalFormatting>
  <conditionalFormatting sqref="X11">
    <cfRule type="cellIs" priority="2520" stopIfTrue="1" operator="between">
      <formula>1</formula>
      <formula>24</formula>
    </cfRule>
  </conditionalFormatting>
  <conditionalFormatting sqref="X11">
    <cfRule type="cellIs" priority="2519" stopIfTrue="1" operator="between">
      <formula>1</formula>
      <formula>24</formula>
    </cfRule>
  </conditionalFormatting>
  <conditionalFormatting sqref="X11">
    <cfRule type="cellIs" priority="2518" stopIfTrue="1" operator="between">
      <formula>1</formula>
      <formula>24</formula>
    </cfRule>
  </conditionalFormatting>
  <conditionalFormatting sqref="X11">
    <cfRule type="cellIs" priority="2517" stopIfTrue="1" operator="between">
      <formula>1</formula>
      <formula>24</formula>
    </cfRule>
  </conditionalFormatting>
  <conditionalFormatting sqref="X11">
    <cfRule type="cellIs" priority="2516" stopIfTrue="1" operator="between">
      <formula>1</formula>
      <formula>24</formula>
    </cfRule>
  </conditionalFormatting>
  <conditionalFormatting sqref="X11">
    <cfRule type="cellIs" priority="2515" stopIfTrue="1" operator="between">
      <formula>1</formula>
      <formula>24</formula>
    </cfRule>
  </conditionalFormatting>
  <conditionalFormatting sqref="X11">
    <cfRule type="cellIs" priority="2514" stopIfTrue="1" operator="between">
      <formula>1</formula>
      <formula>24</formula>
    </cfRule>
  </conditionalFormatting>
  <conditionalFormatting sqref="X11">
    <cfRule type="cellIs" priority="2513" stopIfTrue="1" operator="between">
      <formula>1</formula>
      <formula>24</formula>
    </cfRule>
  </conditionalFormatting>
  <conditionalFormatting sqref="X11">
    <cfRule type="cellIs" priority="2512" stopIfTrue="1" operator="between">
      <formula>1</formula>
      <formula>24</formula>
    </cfRule>
  </conditionalFormatting>
  <conditionalFormatting sqref="X11">
    <cfRule type="cellIs" priority="2511" stopIfTrue="1" operator="between">
      <formula>1</formula>
      <formula>24</formula>
    </cfRule>
  </conditionalFormatting>
  <conditionalFormatting sqref="X11">
    <cfRule type="cellIs" priority="2510" stopIfTrue="1" operator="between">
      <formula>1</formula>
      <formula>24</formula>
    </cfRule>
  </conditionalFormatting>
  <conditionalFormatting sqref="X11">
    <cfRule type="cellIs" priority="2509" stopIfTrue="1" operator="between">
      <formula>1</formula>
      <formula>24</formula>
    </cfRule>
  </conditionalFormatting>
  <conditionalFormatting sqref="X11">
    <cfRule type="cellIs" priority="2508" stopIfTrue="1" operator="between">
      <formula>1</formula>
      <formula>24</formula>
    </cfRule>
  </conditionalFormatting>
  <conditionalFormatting sqref="X11">
    <cfRule type="cellIs" priority="2507" stopIfTrue="1" operator="between">
      <formula>1</formula>
      <formula>24</formula>
    </cfRule>
  </conditionalFormatting>
  <conditionalFormatting sqref="X11">
    <cfRule type="cellIs" priority="2506" stopIfTrue="1" operator="between">
      <formula>1</formula>
      <formula>24</formula>
    </cfRule>
  </conditionalFormatting>
  <conditionalFormatting sqref="X11">
    <cfRule type="cellIs" priority="2505" stopIfTrue="1" operator="between">
      <formula>1</formula>
      <formula>24</formula>
    </cfRule>
  </conditionalFormatting>
  <conditionalFormatting sqref="X11">
    <cfRule type="cellIs" priority="2504" stopIfTrue="1" operator="between">
      <formula>1</formula>
      <formula>24</formula>
    </cfRule>
  </conditionalFormatting>
  <conditionalFormatting sqref="X11">
    <cfRule type="cellIs" priority="2503" stopIfTrue="1" operator="between">
      <formula>1</formula>
      <formula>24</formula>
    </cfRule>
  </conditionalFormatting>
  <conditionalFormatting sqref="X11">
    <cfRule type="cellIs" priority="2502" stopIfTrue="1" operator="between">
      <formula>1</formula>
      <formula>24</formula>
    </cfRule>
  </conditionalFormatting>
  <conditionalFormatting sqref="X11">
    <cfRule type="cellIs" priority="2501" stopIfTrue="1" operator="between">
      <formula>1</formula>
      <formula>24</formula>
    </cfRule>
  </conditionalFormatting>
  <conditionalFormatting sqref="X11">
    <cfRule type="cellIs" priority="2500" stopIfTrue="1" operator="between">
      <formula>1</formula>
      <formula>24</formula>
    </cfRule>
  </conditionalFormatting>
  <conditionalFormatting sqref="X11">
    <cfRule type="cellIs" priority="2499" stopIfTrue="1" operator="between">
      <formula>1</formula>
      <formula>24</formula>
    </cfRule>
  </conditionalFormatting>
  <conditionalFormatting sqref="X11">
    <cfRule type="cellIs" priority="2498" stopIfTrue="1" operator="between">
      <formula>1</formula>
      <formula>24</formula>
    </cfRule>
  </conditionalFormatting>
  <conditionalFormatting sqref="X11">
    <cfRule type="cellIs" priority="2497" stopIfTrue="1" operator="between">
      <formula>1</formula>
      <formula>24</formula>
    </cfRule>
  </conditionalFormatting>
  <conditionalFormatting sqref="X11">
    <cfRule type="cellIs" priority="2496" stopIfTrue="1" operator="between">
      <formula>1</formula>
      <formula>24</formula>
    </cfRule>
  </conditionalFormatting>
  <conditionalFormatting sqref="X11">
    <cfRule type="cellIs" priority="2495" stopIfTrue="1" operator="between">
      <formula>1</formula>
      <formula>24</formula>
    </cfRule>
  </conditionalFormatting>
  <conditionalFormatting sqref="X11">
    <cfRule type="cellIs" priority="2494" stopIfTrue="1" operator="between">
      <formula>1</formula>
      <formula>24</formula>
    </cfRule>
  </conditionalFormatting>
  <conditionalFormatting sqref="X11">
    <cfRule type="cellIs" priority="2493" stopIfTrue="1" operator="between">
      <formula>1</formula>
      <formula>24</formula>
    </cfRule>
  </conditionalFormatting>
  <conditionalFormatting sqref="X11">
    <cfRule type="cellIs" priority="2492" stopIfTrue="1" operator="between">
      <formula>1</formula>
      <formula>24</formula>
    </cfRule>
  </conditionalFormatting>
  <conditionalFormatting sqref="X11">
    <cfRule type="cellIs" priority="2491" stopIfTrue="1" operator="between">
      <formula>1</formula>
      <formula>24</formula>
    </cfRule>
  </conditionalFormatting>
  <conditionalFormatting sqref="X11">
    <cfRule type="cellIs" priority="2490" stopIfTrue="1" operator="between">
      <formula>1</formula>
      <formula>24</formula>
    </cfRule>
  </conditionalFormatting>
  <conditionalFormatting sqref="X11">
    <cfRule type="cellIs" priority="2489" stopIfTrue="1" operator="between">
      <formula>1</formula>
      <formula>24</formula>
    </cfRule>
  </conditionalFormatting>
  <conditionalFormatting sqref="X11">
    <cfRule type="cellIs" priority="2488" stopIfTrue="1" operator="between">
      <formula>1</formula>
      <formula>24</formula>
    </cfRule>
  </conditionalFormatting>
  <conditionalFormatting sqref="X11">
    <cfRule type="cellIs" priority="2487" stopIfTrue="1" operator="between">
      <formula>1</formula>
      <formula>24</formula>
    </cfRule>
  </conditionalFormatting>
  <conditionalFormatting sqref="X11">
    <cfRule type="cellIs" priority="2486" stopIfTrue="1" operator="between">
      <formula>1</formula>
      <formula>24</formula>
    </cfRule>
  </conditionalFormatting>
  <conditionalFormatting sqref="X11">
    <cfRule type="cellIs" priority="2485" stopIfTrue="1" operator="between">
      <formula>1</formula>
      <formula>24</formula>
    </cfRule>
  </conditionalFormatting>
  <conditionalFormatting sqref="X11">
    <cfRule type="cellIs" priority="2484" stopIfTrue="1" operator="between">
      <formula>1</formula>
      <formula>24</formula>
    </cfRule>
  </conditionalFormatting>
  <conditionalFormatting sqref="X11">
    <cfRule type="cellIs" priority="2483" stopIfTrue="1" operator="between">
      <formula>1</formula>
      <formula>24</formula>
    </cfRule>
  </conditionalFormatting>
  <conditionalFormatting sqref="X11">
    <cfRule type="cellIs" priority="2482" stopIfTrue="1" operator="between">
      <formula>1</formula>
      <formula>24</formula>
    </cfRule>
  </conditionalFormatting>
  <conditionalFormatting sqref="X11">
    <cfRule type="cellIs" priority="2481" stopIfTrue="1" operator="between">
      <formula>1</formula>
      <formula>24</formula>
    </cfRule>
  </conditionalFormatting>
  <conditionalFormatting sqref="X11">
    <cfRule type="cellIs" priority="2480" stopIfTrue="1" operator="between">
      <formula>1</formula>
      <formula>24</formula>
    </cfRule>
  </conditionalFormatting>
  <conditionalFormatting sqref="X11">
    <cfRule type="cellIs" priority="2479" stopIfTrue="1" operator="between">
      <formula>1</formula>
      <formula>24</formula>
    </cfRule>
  </conditionalFormatting>
  <conditionalFormatting sqref="X11">
    <cfRule type="cellIs" priority="2478" stopIfTrue="1" operator="between">
      <formula>1</formula>
      <formula>24</formula>
    </cfRule>
  </conditionalFormatting>
  <conditionalFormatting sqref="X11">
    <cfRule type="cellIs" priority="2477" stopIfTrue="1" operator="between">
      <formula>1</formula>
      <formula>24</formula>
    </cfRule>
  </conditionalFormatting>
  <conditionalFormatting sqref="X11">
    <cfRule type="cellIs" priority="2476" stopIfTrue="1" operator="between">
      <formula>1</formula>
      <formula>24</formula>
    </cfRule>
  </conditionalFormatting>
  <conditionalFormatting sqref="X11">
    <cfRule type="cellIs" priority="2475" stopIfTrue="1" operator="between">
      <formula>1</formula>
      <formula>24</formula>
    </cfRule>
  </conditionalFormatting>
  <conditionalFormatting sqref="X11">
    <cfRule type="cellIs" priority="2474" stopIfTrue="1" operator="between">
      <formula>1</formula>
      <formula>24</formula>
    </cfRule>
  </conditionalFormatting>
  <conditionalFormatting sqref="X11">
    <cfRule type="cellIs" priority="2473" stopIfTrue="1" operator="between">
      <formula>1</formula>
      <formula>24</formula>
    </cfRule>
  </conditionalFormatting>
  <conditionalFormatting sqref="X11">
    <cfRule type="cellIs" priority="2472" stopIfTrue="1" operator="between">
      <formula>1</formula>
      <formula>24</formula>
    </cfRule>
  </conditionalFormatting>
  <conditionalFormatting sqref="X11">
    <cfRule type="cellIs" priority="2471" stopIfTrue="1" operator="between">
      <formula>1</formula>
      <formula>24</formula>
    </cfRule>
  </conditionalFormatting>
  <conditionalFormatting sqref="X11">
    <cfRule type="cellIs" priority="2470" stopIfTrue="1" operator="between">
      <formula>1</formula>
      <formula>24</formula>
    </cfRule>
  </conditionalFormatting>
  <conditionalFormatting sqref="X11">
    <cfRule type="cellIs" priority="2469" stopIfTrue="1" operator="between">
      <formula>1</formula>
      <formula>24</formula>
    </cfRule>
  </conditionalFormatting>
  <conditionalFormatting sqref="X11">
    <cfRule type="cellIs" priority="2468" stopIfTrue="1" operator="between">
      <formula>1</formula>
      <formula>24</formula>
    </cfRule>
  </conditionalFormatting>
  <conditionalFormatting sqref="X11">
    <cfRule type="cellIs" priority="2467" stopIfTrue="1" operator="between">
      <formula>1</formula>
      <formula>24</formula>
    </cfRule>
  </conditionalFormatting>
  <conditionalFormatting sqref="X11">
    <cfRule type="cellIs" priority="2466" stopIfTrue="1" operator="between">
      <formula>1</formula>
      <formula>24</formula>
    </cfRule>
  </conditionalFormatting>
  <conditionalFormatting sqref="X11">
    <cfRule type="cellIs" priority="2465" stopIfTrue="1" operator="between">
      <formula>1</formula>
      <formula>24</formula>
    </cfRule>
  </conditionalFormatting>
  <conditionalFormatting sqref="X11">
    <cfRule type="cellIs" priority="2464" stopIfTrue="1" operator="between">
      <formula>1</formula>
      <formula>24</formula>
    </cfRule>
  </conditionalFormatting>
  <conditionalFormatting sqref="X11">
    <cfRule type="cellIs" priority="2463" stopIfTrue="1" operator="between">
      <formula>1</formula>
      <formula>24</formula>
    </cfRule>
  </conditionalFormatting>
  <conditionalFormatting sqref="X11">
    <cfRule type="cellIs" priority="2462" stopIfTrue="1" operator="between">
      <formula>1</formula>
      <formula>24</formula>
    </cfRule>
  </conditionalFormatting>
  <conditionalFormatting sqref="X11">
    <cfRule type="cellIs" priority="2461" stopIfTrue="1" operator="between">
      <formula>1</formula>
      <formula>24</formula>
    </cfRule>
  </conditionalFormatting>
  <conditionalFormatting sqref="X11">
    <cfRule type="cellIs" priority="2460" stopIfTrue="1" operator="between">
      <formula>1</formula>
      <formula>24</formula>
    </cfRule>
  </conditionalFormatting>
  <conditionalFormatting sqref="X11">
    <cfRule type="cellIs" priority="2459" stopIfTrue="1" operator="between">
      <formula>1</formula>
      <formula>24</formula>
    </cfRule>
  </conditionalFormatting>
  <conditionalFormatting sqref="X11">
    <cfRule type="cellIs" priority="2458" stopIfTrue="1" operator="between">
      <formula>1</formula>
      <formula>24</formula>
    </cfRule>
  </conditionalFormatting>
  <conditionalFormatting sqref="X11">
    <cfRule type="cellIs" priority="2457" stopIfTrue="1" operator="between">
      <formula>1</formula>
      <formula>24</formula>
    </cfRule>
  </conditionalFormatting>
  <conditionalFormatting sqref="X11">
    <cfRule type="cellIs" priority="2456" stopIfTrue="1" operator="between">
      <formula>1</formula>
      <formula>24</formula>
    </cfRule>
  </conditionalFormatting>
  <conditionalFormatting sqref="X11">
    <cfRule type="cellIs" priority="2455" stopIfTrue="1" operator="between">
      <formula>1</formula>
      <formula>24</formula>
    </cfRule>
  </conditionalFormatting>
  <conditionalFormatting sqref="X11">
    <cfRule type="cellIs" priority="2454" stopIfTrue="1" operator="between">
      <formula>1</formula>
      <formula>24</formula>
    </cfRule>
  </conditionalFormatting>
  <conditionalFormatting sqref="X11">
    <cfRule type="cellIs" priority="2453" stopIfTrue="1" operator="between">
      <formula>1</formula>
      <formula>24</formula>
    </cfRule>
  </conditionalFormatting>
  <conditionalFormatting sqref="X11">
    <cfRule type="cellIs" priority="2452" stopIfTrue="1" operator="between">
      <formula>1</formula>
      <formula>24</formula>
    </cfRule>
  </conditionalFormatting>
  <conditionalFormatting sqref="X11">
    <cfRule type="cellIs" priority="2451" stopIfTrue="1" operator="between">
      <formula>1</formula>
      <formula>24</formula>
    </cfRule>
  </conditionalFormatting>
  <conditionalFormatting sqref="X11">
    <cfRule type="cellIs" priority="2450" stopIfTrue="1" operator="between">
      <formula>1</formula>
      <formula>24</formula>
    </cfRule>
  </conditionalFormatting>
  <conditionalFormatting sqref="X11">
    <cfRule type="cellIs" priority="2449" stopIfTrue="1" operator="between">
      <formula>1</formula>
      <formula>24</formula>
    </cfRule>
  </conditionalFormatting>
  <conditionalFormatting sqref="X11">
    <cfRule type="cellIs" priority="2448" stopIfTrue="1" operator="between">
      <formula>1</formula>
      <formula>24</formula>
    </cfRule>
  </conditionalFormatting>
  <conditionalFormatting sqref="X11">
    <cfRule type="cellIs" priority="2447" stopIfTrue="1" operator="between">
      <formula>1</formula>
      <formula>24</formula>
    </cfRule>
  </conditionalFormatting>
  <conditionalFormatting sqref="X11">
    <cfRule type="cellIs" priority="2446" stopIfTrue="1" operator="between">
      <formula>1</formula>
      <formula>24</formula>
    </cfRule>
  </conditionalFormatting>
  <conditionalFormatting sqref="X11">
    <cfRule type="cellIs" priority="2445" stopIfTrue="1" operator="between">
      <formula>1</formula>
      <formula>24</formula>
    </cfRule>
  </conditionalFormatting>
  <conditionalFormatting sqref="X11">
    <cfRule type="cellIs" priority="2444" stopIfTrue="1" operator="between">
      <formula>1</formula>
      <formula>24</formula>
    </cfRule>
  </conditionalFormatting>
  <conditionalFormatting sqref="X11">
    <cfRule type="cellIs" priority="2443" stopIfTrue="1" operator="between">
      <formula>1</formula>
      <formula>24</formula>
    </cfRule>
  </conditionalFormatting>
  <conditionalFormatting sqref="X11">
    <cfRule type="cellIs" priority="2442" stopIfTrue="1" operator="between">
      <formula>1</formula>
      <formula>24</formula>
    </cfRule>
  </conditionalFormatting>
  <conditionalFormatting sqref="X11">
    <cfRule type="cellIs" priority="2441" stopIfTrue="1" operator="between">
      <formula>1</formula>
      <formula>24</formula>
    </cfRule>
  </conditionalFormatting>
  <conditionalFormatting sqref="X11">
    <cfRule type="cellIs" priority="2440" stopIfTrue="1" operator="between">
      <formula>1</formula>
      <formula>24</formula>
    </cfRule>
  </conditionalFormatting>
  <conditionalFormatting sqref="X11">
    <cfRule type="cellIs" priority="2439" stopIfTrue="1" operator="between">
      <formula>1</formula>
      <formula>24</formula>
    </cfRule>
  </conditionalFormatting>
  <conditionalFormatting sqref="X11">
    <cfRule type="cellIs" priority="2438" stopIfTrue="1" operator="between">
      <formula>1</formula>
      <formula>24</formula>
    </cfRule>
  </conditionalFormatting>
  <conditionalFormatting sqref="X11">
    <cfRule type="cellIs" priority="2437" stopIfTrue="1" operator="between">
      <formula>1</formula>
      <formula>24</formula>
    </cfRule>
  </conditionalFormatting>
  <conditionalFormatting sqref="X11">
    <cfRule type="cellIs" priority="2436" stopIfTrue="1" operator="between">
      <formula>1</formula>
      <formula>24</formula>
    </cfRule>
  </conditionalFormatting>
  <conditionalFormatting sqref="X11">
    <cfRule type="cellIs" priority="2435" stopIfTrue="1" operator="between">
      <formula>1</formula>
      <formula>24</formula>
    </cfRule>
  </conditionalFormatting>
  <conditionalFormatting sqref="X11">
    <cfRule type="cellIs" priority="2434" stopIfTrue="1" operator="between">
      <formula>1</formula>
      <formula>24</formula>
    </cfRule>
  </conditionalFormatting>
  <conditionalFormatting sqref="X11">
    <cfRule type="cellIs" priority="2433" stopIfTrue="1" operator="between">
      <formula>1</formula>
      <formula>24</formula>
    </cfRule>
  </conditionalFormatting>
  <conditionalFormatting sqref="X11">
    <cfRule type="cellIs" priority="2432" stopIfTrue="1" operator="between">
      <formula>1</formula>
      <formula>24</formula>
    </cfRule>
  </conditionalFormatting>
  <conditionalFormatting sqref="X11">
    <cfRule type="cellIs" priority="2431" stopIfTrue="1" operator="between">
      <formula>1</formula>
      <formula>24</formula>
    </cfRule>
  </conditionalFormatting>
  <conditionalFormatting sqref="X11">
    <cfRule type="cellIs" priority="2430" stopIfTrue="1" operator="between">
      <formula>1</formula>
      <formula>24</formula>
    </cfRule>
  </conditionalFormatting>
  <conditionalFormatting sqref="X11">
    <cfRule type="cellIs" priority="2429" stopIfTrue="1" operator="between">
      <formula>1</formula>
      <formula>24</formula>
    </cfRule>
  </conditionalFormatting>
  <conditionalFormatting sqref="X11">
    <cfRule type="cellIs" priority="2428" stopIfTrue="1" operator="between">
      <formula>1</formula>
      <formula>24</formula>
    </cfRule>
  </conditionalFormatting>
  <conditionalFormatting sqref="X11">
    <cfRule type="cellIs" priority="2427" stopIfTrue="1" operator="between">
      <formula>1</formula>
      <formula>24</formula>
    </cfRule>
  </conditionalFormatting>
  <conditionalFormatting sqref="X11">
    <cfRule type="cellIs" priority="2426" stopIfTrue="1" operator="between">
      <formula>1</formula>
      <formula>24</formula>
    </cfRule>
  </conditionalFormatting>
  <conditionalFormatting sqref="X11">
    <cfRule type="cellIs" priority="2425" stopIfTrue="1" operator="between">
      <formula>1</formula>
      <formula>24</formula>
    </cfRule>
  </conditionalFormatting>
  <conditionalFormatting sqref="X11">
    <cfRule type="cellIs" priority="2424" stopIfTrue="1" operator="between">
      <formula>1</formula>
      <formula>24</formula>
    </cfRule>
  </conditionalFormatting>
  <conditionalFormatting sqref="X11">
    <cfRule type="cellIs" priority="2423" stopIfTrue="1" operator="between">
      <formula>1</formula>
      <formula>24</formula>
    </cfRule>
  </conditionalFormatting>
  <conditionalFormatting sqref="X11">
    <cfRule type="cellIs" priority="2422" stopIfTrue="1" operator="between">
      <formula>1</formula>
      <formula>24</formula>
    </cfRule>
  </conditionalFormatting>
  <conditionalFormatting sqref="X11">
    <cfRule type="cellIs" priority="2421" stopIfTrue="1" operator="between">
      <formula>1</formula>
      <formula>24</formula>
    </cfRule>
  </conditionalFormatting>
  <conditionalFormatting sqref="X11">
    <cfRule type="cellIs" priority="2420" stopIfTrue="1" operator="between">
      <formula>1</formula>
      <formula>24</formula>
    </cfRule>
  </conditionalFormatting>
  <conditionalFormatting sqref="X11">
    <cfRule type="cellIs" priority="2419" stopIfTrue="1" operator="between">
      <formula>1</formula>
      <formula>24</formula>
    </cfRule>
  </conditionalFormatting>
  <conditionalFormatting sqref="X11">
    <cfRule type="cellIs" priority="2418" stopIfTrue="1" operator="between">
      <formula>1</formula>
      <formula>24</formula>
    </cfRule>
  </conditionalFormatting>
  <conditionalFormatting sqref="X11">
    <cfRule type="cellIs" priority="2417" stopIfTrue="1" operator="between">
      <formula>1</formula>
      <formula>24</formula>
    </cfRule>
  </conditionalFormatting>
  <conditionalFormatting sqref="X11">
    <cfRule type="cellIs" priority="2416" stopIfTrue="1" operator="between">
      <formula>1</formula>
      <formula>24</formula>
    </cfRule>
  </conditionalFormatting>
  <conditionalFormatting sqref="X11">
    <cfRule type="cellIs" priority="2415" stopIfTrue="1" operator="between">
      <formula>1</formula>
      <formula>24</formula>
    </cfRule>
  </conditionalFormatting>
  <conditionalFormatting sqref="X11">
    <cfRule type="cellIs" priority="2414" stopIfTrue="1" operator="between">
      <formula>1</formula>
      <formula>24</formula>
    </cfRule>
  </conditionalFormatting>
  <conditionalFormatting sqref="X11">
    <cfRule type="cellIs" priority="2413" stopIfTrue="1" operator="between">
      <formula>1</formula>
      <formula>24</formula>
    </cfRule>
  </conditionalFormatting>
  <conditionalFormatting sqref="X11">
    <cfRule type="cellIs" priority="2412" stopIfTrue="1" operator="between">
      <formula>1</formula>
      <formula>24</formula>
    </cfRule>
  </conditionalFormatting>
  <conditionalFormatting sqref="X11">
    <cfRule type="cellIs" priority="2411" stopIfTrue="1" operator="between">
      <formula>1</formula>
      <formula>24</formula>
    </cfRule>
  </conditionalFormatting>
  <conditionalFormatting sqref="X11">
    <cfRule type="cellIs" priority="2410" stopIfTrue="1" operator="between">
      <formula>1</formula>
      <formula>24</formula>
    </cfRule>
  </conditionalFormatting>
  <conditionalFormatting sqref="X11">
    <cfRule type="cellIs" priority="2409" stopIfTrue="1" operator="between">
      <formula>1</formula>
      <formula>24</formula>
    </cfRule>
  </conditionalFormatting>
  <conditionalFormatting sqref="X11">
    <cfRule type="cellIs" priority="2408" stopIfTrue="1" operator="between">
      <formula>1</formula>
      <formula>24</formula>
    </cfRule>
  </conditionalFormatting>
  <conditionalFormatting sqref="X11">
    <cfRule type="cellIs" priority="2407" stopIfTrue="1" operator="between">
      <formula>1</formula>
      <formula>24</formula>
    </cfRule>
  </conditionalFormatting>
  <conditionalFormatting sqref="X11">
    <cfRule type="cellIs" priority="2406" stopIfTrue="1" operator="between">
      <formula>1</formula>
      <formula>24</formula>
    </cfRule>
  </conditionalFormatting>
  <conditionalFormatting sqref="X11">
    <cfRule type="cellIs" priority="2405" stopIfTrue="1" operator="between">
      <formula>1</formula>
      <formula>24</formula>
    </cfRule>
  </conditionalFormatting>
  <conditionalFormatting sqref="X11">
    <cfRule type="cellIs" priority="2404" stopIfTrue="1" operator="between">
      <formula>1</formula>
      <formula>24</formula>
    </cfRule>
  </conditionalFormatting>
  <conditionalFormatting sqref="X11">
    <cfRule type="cellIs" priority="2403" stopIfTrue="1" operator="between">
      <formula>1</formula>
      <formula>24</formula>
    </cfRule>
  </conditionalFormatting>
  <conditionalFormatting sqref="X11">
    <cfRule type="cellIs" priority="2402" stopIfTrue="1" operator="between">
      <formula>1</formula>
      <formula>24</formula>
    </cfRule>
  </conditionalFormatting>
  <conditionalFormatting sqref="X11">
    <cfRule type="cellIs" priority="2401" stopIfTrue="1" operator="between">
      <formula>1</formula>
      <formula>24</formula>
    </cfRule>
  </conditionalFormatting>
  <conditionalFormatting sqref="X11">
    <cfRule type="cellIs" priority="2400" stopIfTrue="1" operator="between">
      <formula>1</formula>
      <formula>24</formula>
    </cfRule>
  </conditionalFormatting>
  <conditionalFormatting sqref="X11">
    <cfRule type="cellIs" priority="2399" stopIfTrue="1" operator="between">
      <formula>1</formula>
      <formula>24</formula>
    </cfRule>
  </conditionalFormatting>
  <conditionalFormatting sqref="X11">
    <cfRule type="cellIs" priority="2398" stopIfTrue="1" operator="between">
      <formula>1</formula>
      <formula>24</formula>
    </cfRule>
  </conditionalFormatting>
  <conditionalFormatting sqref="X11">
    <cfRule type="cellIs" priority="2397" stopIfTrue="1" operator="between">
      <formula>1</formula>
      <formula>24</formula>
    </cfRule>
  </conditionalFormatting>
  <conditionalFormatting sqref="X11">
    <cfRule type="cellIs" priority="2396" stopIfTrue="1" operator="between">
      <formula>1</formula>
      <formula>24</formula>
    </cfRule>
  </conditionalFormatting>
  <conditionalFormatting sqref="X11">
    <cfRule type="cellIs" priority="2395" stopIfTrue="1" operator="between">
      <formula>1</formula>
      <formula>24</formula>
    </cfRule>
  </conditionalFormatting>
  <conditionalFormatting sqref="X11">
    <cfRule type="cellIs" priority="2394" stopIfTrue="1" operator="between">
      <formula>1</formula>
      <formula>24</formula>
    </cfRule>
  </conditionalFormatting>
  <conditionalFormatting sqref="X11">
    <cfRule type="cellIs" priority="2393" stopIfTrue="1" operator="between">
      <formula>1</formula>
      <formula>24</formula>
    </cfRule>
  </conditionalFormatting>
  <conditionalFormatting sqref="X11">
    <cfRule type="cellIs" priority="2392" stopIfTrue="1" operator="between">
      <formula>1</formula>
      <formula>24</formula>
    </cfRule>
  </conditionalFormatting>
  <conditionalFormatting sqref="X11">
    <cfRule type="cellIs" priority="2391" stopIfTrue="1" operator="between">
      <formula>1</formula>
      <formula>24</formula>
    </cfRule>
  </conditionalFormatting>
  <conditionalFormatting sqref="X11">
    <cfRule type="cellIs" priority="2390" stopIfTrue="1" operator="between">
      <formula>1</formula>
      <formula>24</formula>
    </cfRule>
  </conditionalFormatting>
  <conditionalFormatting sqref="X11">
    <cfRule type="cellIs" priority="2389" stopIfTrue="1" operator="between">
      <formula>1</formula>
      <formula>24</formula>
    </cfRule>
  </conditionalFormatting>
  <conditionalFormatting sqref="X11">
    <cfRule type="cellIs" priority="2388" stopIfTrue="1" operator="between">
      <formula>1</formula>
      <formula>24</formula>
    </cfRule>
  </conditionalFormatting>
  <conditionalFormatting sqref="X11">
    <cfRule type="cellIs" priority="2387" stopIfTrue="1" operator="between">
      <formula>1</formula>
      <formula>24</formula>
    </cfRule>
  </conditionalFormatting>
  <conditionalFormatting sqref="X11">
    <cfRule type="cellIs" priority="2386" stopIfTrue="1" operator="between">
      <formula>1</formula>
      <formula>24</formula>
    </cfRule>
  </conditionalFormatting>
  <conditionalFormatting sqref="X11">
    <cfRule type="cellIs" priority="2385" stopIfTrue="1" operator="between">
      <formula>1</formula>
      <formula>24</formula>
    </cfRule>
  </conditionalFormatting>
  <conditionalFormatting sqref="X11">
    <cfRule type="cellIs" priority="2384" stopIfTrue="1" operator="between">
      <formula>1</formula>
      <formula>24</formula>
    </cfRule>
  </conditionalFormatting>
  <conditionalFormatting sqref="X11">
    <cfRule type="cellIs" priority="2383" stopIfTrue="1" operator="between">
      <formula>1</formula>
      <formula>24</formula>
    </cfRule>
  </conditionalFormatting>
  <conditionalFormatting sqref="X11">
    <cfRule type="cellIs" priority="2382" stopIfTrue="1" operator="between">
      <formula>1</formula>
      <formula>24</formula>
    </cfRule>
  </conditionalFormatting>
  <conditionalFormatting sqref="X11">
    <cfRule type="cellIs" priority="2381" stopIfTrue="1" operator="between">
      <formula>1</formula>
      <formula>24</formula>
    </cfRule>
  </conditionalFormatting>
  <conditionalFormatting sqref="X11">
    <cfRule type="cellIs" priority="2380" stopIfTrue="1" operator="between">
      <formula>1</formula>
      <formula>24</formula>
    </cfRule>
  </conditionalFormatting>
  <conditionalFormatting sqref="X11">
    <cfRule type="cellIs" priority="2379" stopIfTrue="1" operator="between">
      <formula>1</formula>
      <formula>24</formula>
    </cfRule>
  </conditionalFormatting>
  <conditionalFormatting sqref="X11">
    <cfRule type="cellIs" priority="2378" stopIfTrue="1" operator="between">
      <formula>1</formula>
      <formula>24</formula>
    </cfRule>
  </conditionalFormatting>
  <conditionalFormatting sqref="X11">
    <cfRule type="cellIs" priority="2377" stopIfTrue="1" operator="between">
      <formula>1</formula>
      <formula>24</formula>
    </cfRule>
  </conditionalFormatting>
  <conditionalFormatting sqref="X11">
    <cfRule type="cellIs" priority="2376" stopIfTrue="1" operator="between">
      <formula>1</formula>
      <formula>24</formula>
    </cfRule>
  </conditionalFormatting>
  <conditionalFormatting sqref="X11">
    <cfRule type="cellIs" priority="2375" stopIfTrue="1" operator="between">
      <formula>1</formula>
      <formula>24</formula>
    </cfRule>
  </conditionalFormatting>
  <conditionalFormatting sqref="X11">
    <cfRule type="cellIs" priority="2374" stopIfTrue="1" operator="between">
      <formula>1</formula>
      <formula>24</formula>
    </cfRule>
  </conditionalFormatting>
  <conditionalFormatting sqref="X11">
    <cfRule type="cellIs" priority="2373" stopIfTrue="1" operator="between">
      <formula>1</formula>
      <formula>24</formula>
    </cfRule>
  </conditionalFormatting>
  <conditionalFormatting sqref="X11">
    <cfRule type="cellIs" priority="2372" stopIfTrue="1" operator="between">
      <formula>1</formula>
      <formula>24</formula>
    </cfRule>
  </conditionalFormatting>
  <conditionalFormatting sqref="X11">
    <cfRule type="cellIs" priority="2371" stopIfTrue="1" operator="between">
      <formula>1</formula>
      <formula>24</formula>
    </cfRule>
  </conditionalFormatting>
  <conditionalFormatting sqref="X11">
    <cfRule type="cellIs" priority="2370" stopIfTrue="1" operator="between">
      <formula>1</formula>
      <formula>24</formula>
    </cfRule>
  </conditionalFormatting>
  <conditionalFormatting sqref="X11">
    <cfRule type="cellIs" priority="2369" stopIfTrue="1" operator="between">
      <formula>1</formula>
      <formula>24</formula>
    </cfRule>
  </conditionalFormatting>
  <conditionalFormatting sqref="X11">
    <cfRule type="cellIs" priority="2368" stopIfTrue="1" operator="between">
      <formula>1</formula>
      <formula>24</formula>
    </cfRule>
  </conditionalFormatting>
  <conditionalFormatting sqref="X11">
    <cfRule type="cellIs" priority="2367" stopIfTrue="1" operator="between">
      <formula>1</formula>
      <formula>24</formula>
    </cfRule>
  </conditionalFormatting>
  <conditionalFormatting sqref="X11">
    <cfRule type="cellIs" priority="2366" stopIfTrue="1" operator="between">
      <formula>1</formula>
      <formula>24</formula>
    </cfRule>
  </conditionalFormatting>
  <conditionalFormatting sqref="X11">
    <cfRule type="cellIs" priority="2365" stopIfTrue="1" operator="between">
      <formula>1</formula>
      <formula>24</formula>
    </cfRule>
  </conditionalFormatting>
  <conditionalFormatting sqref="X11">
    <cfRule type="cellIs" priority="2364" stopIfTrue="1" operator="between">
      <formula>1</formula>
      <formula>24</formula>
    </cfRule>
  </conditionalFormatting>
  <conditionalFormatting sqref="X11">
    <cfRule type="cellIs" priority="2363" stopIfTrue="1" operator="between">
      <formula>1</formula>
      <formula>24</formula>
    </cfRule>
  </conditionalFormatting>
  <conditionalFormatting sqref="X11">
    <cfRule type="cellIs" priority="2362" stopIfTrue="1" operator="between">
      <formula>1</formula>
      <formula>24</formula>
    </cfRule>
  </conditionalFormatting>
  <conditionalFormatting sqref="X11">
    <cfRule type="cellIs" priority="2361" stopIfTrue="1" operator="between">
      <formula>1</formula>
      <formula>24</formula>
    </cfRule>
  </conditionalFormatting>
  <conditionalFormatting sqref="X11">
    <cfRule type="cellIs" priority="2360" stopIfTrue="1" operator="between">
      <formula>1</formula>
      <formula>24</formula>
    </cfRule>
  </conditionalFormatting>
  <conditionalFormatting sqref="X11">
    <cfRule type="cellIs" priority="2359" stopIfTrue="1" operator="between">
      <formula>1</formula>
      <formula>24</formula>
    </cfRule>
  </conditionalFormatting>
  <conditionalFormatting sqref="X11">
    <cfRule type="cellIs" priority="2358" stopIfTrue="1" operator="between">
      <formula>1</formula>
      <formula>24</formula>
    </cfRule>
  </conditionalFormatting>
  <conditionalFormatting sqref="X11">
    <cfRule type="cellIs" priority="2357" stopIfTrue="1" operator="between">
      <formula>1</formula>
      <formula>24</formula>
    </cfRule>
  </conditionalFormatting>
  <conditionalFormatting sqref="X11">
    <cfRule type="cellIs" priority="2356" stopIfTrue="1" operator="between">
      <formula>1</formula>
      <formula>24</formula>
    </cfRule>
  </conditionalFormatting>
  <conditionalFormatting sqref="X11">
    <cfRule type="cellIs" priority="2355" stopIfTrue="1" operator="between">
      <formula>1</formula>
      <formula>24</formula>
    </cfRule>
  </conditionalFormatting>
  <conditionalFormatting sqref="X11">
    <cfRule type="cellIs" priority="2354" stopIfTrue="1" operator="between">
      <formula>1</formula>
      <formula>24</formula>
    </cfRule>
  </conditionalFormatting>
  <conditionalFormatting sqref="X11">
    <cfRule type="cellIs" priority="2353" stopIfTrue="1" operator="between">
      <formula>1</formula>
      <formula>24</formula>
    </cfRule>
  </conditionalFormatting>
  <conditionalFormatting sqref="X11">
    <cfRule type="cellIs" priority="2352" stopIfTrue="1" operator="between">
      <formula>1</formula>
      <formula>24</formula>
    </cfRule>
  </conditionalFormatting>
  <conditionalFormatting sqref="X11">
    <cfRule type="cellIs" priority="2351" stopIfTrue="1" operator="between">
      <formula>1</formula>
      <formula>24</formula>
    </cfRule>
  </conditionalFormatting>
  <conditionalFormatting sqref="X11">
    <cfRule type="cellIs" priority="2350" stopIfTrue="1" operator="between">
      <formula>1</formula>
      <formula>24</formula>
    </cfRule>
  </conditionalFormatting>
  <conditionalFormatting sqref="X11">
    <cfRule type="cellIs" priority="2349" stopIfTrue="1" operator="between">
      <formula>1</formula>
      <formula>24</formula>
    </cfRule>
  </conditionalFormatting>
  <conditionalFormatting sqref="X11">
    <cfRule type="cellIs" priority="2348" stopIfTrue="1" operator="between">
      <formula>1</formula>
      <formula>24</formula>
    </cfRule>
  </conditionalFormatting>
  <conditionalFormatting sqref="X11">
    <cfRule type="cellIs" priority="2347" stopIfTrue="1" operator="between">
      <formula>1</formula>
      <formula>24</formula>
    </cfRule>
  </conditionalFormatting>
  <conditionalFormatting sqref="X11">
    <cfRule type="cellIs" priority="2346" stopIfTrue="1" operator="between">
      <formula>1</formula>
      <formula>24</formula>
    </cfRule>
  </conditionalFormatting>
  <conditionalFormatting sqref="X11">
    <cfRule type="cellIs" priority="2345" stopIfTrue="1" operator="between">
      <formula>1</formula>
      <formula>24</formula>
    </cfRule>
  </conditionalFormatting>
  <conditionalFormatting sqref="X11">
    <cfRule type="cellIs" priority="2344" stopIfTrue="1" operator="between">
      <formula>1</formula>
      <formula>24</formula>
    </cfRule>
  </conditionalFormatting>
  <conditionalFormatting sqref="X11">
    <cfRule type="cellIs" priority="2343" stopIfTrue="1" operator="between">
      <formula>1</formula>
      <formula>24</formula>
    </cfRule>
  </conditionalFormatting>
  <conditionalFormatting sqref="X11">
    <cfRule type="cellIs" priority="2342" stopIfTrue="1" operator="between">
      <formula>1</formula>
      <formula>24</formula>
    </cfRule>
  </conditionalFormatting>
  <conditionalFormatting sqref="X11">
    <cfRule type="cellIs" priority="2341" stopIfTrue="1" operator="between">
      <formula>1</formula>
      <formula>24</formula>
    </cfRule>
  </conditionalFormatting>
  <conditionalFormatting sqref="X11">
    <cfRule type="cellIs" priority="2340" stopIfTrue="1" operator="between">
      <formula>1</formula>
      <formula>24</formula>
    </cfRule>
  </conditionalFormatting>
  <conditionalFormatting sqref="X11">
    <cfRule type="cellIs" priority="2339" stopIfTrue="1" operator="between">
      <formula>1</formula>
      <formula>24</formula>
    </cfRule>
  </conditionalFormatting>
  <conditionalFormatting sqref="X11">
    <cfRule type="cellIs" priority="2338" stopIfTrue="1" operator="between">
      <formula>1</formula>
      <formula>24</formula>
    </cfRule>
  </conditionalFormatting>
  <conditionalFormatting sqref="X11">
    <cfRule type="cellIs" priority="2337" stopIfTrue="1" operator="between">
      <formula>1</formula>
      <formula>24</formula>
    </cfRule>
  </conditionalFormatting>
  <conditionalFormatting sqref="X11">
    <cfRule type="cellIs" priority="2336" stopIfTrue="1" operator="between">
      <formula>1</formula>
      <formula>24</formula>
    </cfRule>
  </conditionalFormatting>
  <conditionalFormatting sqref="U15">
    <cfRule type="cellIs" priority="2335" stopIfTrue="1" operator="between">
      <formula>1</formula>
      <formula>24</formula>
    </cfRule>
  </conditionalFormatting>
  <conditionalFormatting sqref="U15">
    <cfRule type="cellIs" priority="2334" stopIfTrue="1" operator="between">
      <formula>1</formula>
      <formula>24</formula>
    </cfRule>
  </conditionalFormatting>
  <conditionalFormatting sqref="U15">
    <cfRule type="cellIs" priority="2333" stopIfTrue="1" operator="between">
      <formula>1</formula>
      <formula>24</formula>
    </cfRule>
  </conditionalFormatting>
  <conditionalFormatting sqref="Y15">
    <cfRule type="cellIs" priority="2332" stopIfTrue="1" operator="between">
      <formula>1</formula>
      <formula>24</formula>
    </cfRule>
  </conditionalFormatting>
  <conditionalFormatting sqref="Y15">
    <cfRule type="cellIs" priority="2331" stopIfTrue="1" operator="between">
      <formula>1</formula>
      <formula>24</formula>
    </cfRule>
  </conditionalFormatting>
  <conditionalFormatting sqref="Y15">
    <cfRule type="cellIs" priority="2330" stopIfTrue="1" operator="between">
      <formula>1</formula>
      <formula>24</formula>
    </cfRule>
  </conditionalFormatting>
  <conditionalFormatting sqref="AB6">
    <cfRule type="cellIs" priority="2329" stopIfTrue="1" operator="between">
      <formula>1</formula>
      <formula>24</formula>
    </cfRule>
  </conditionalFormatting>
  <conditionalFormatting sqref="AB7">
    <cfRule type="cellIs" priority="2328" stopIfTrue="1" operator="between">
      <formula>1</formula>
      <formula>24</formula>
    </cfRule>
  </conditionalFormatting>
  <conditionalFormatting sqref="AB8">
    <cfRule type="cellIs" priority="2327" stopIfTrue="1" operator="between">
      <formula>1</formula>
      <formula>24</formula>
    </cfRule>
  </conditionalFormatting>
  <conditionalFormatting sqref="AB9">
    <cfRule type="cellIs" priority="2326" stopIfTrue="1" operator="between">
      <formula>1</formula>
      <formula>24</formula>
    </cfRule>
  </conditionalFormatting>
  <conditionalFormatting sqref="AA9">
    <cfRule type="cellIs" priority="2325" stopIfTrue="1" operator="between">
      <formula>1</formula>
      <formula>24</formula>
    </cfRule>
  </conditionalFormatting>
  <conditionalFormatting sqref="AB10">
    <cfRule type="cellIs" priority="2324" stopIfTrue="1" operator="between">
      <formula>1</formula>
      <formula>24</formula>
    </cfRule>
  </conditionalFormatting>
  <conditionalFormatting sqref="AB5">
    <cfRule type="cellIs" priority="2323" stopIfTrue="1" operator="between">
      <formula>1</formula>
      <formula>24</formula>
    </cfRule>
  </conditionalFormatting>
  <conditionalFormatting sqref="AB6">
    <cfRule type="cellIs" priority="2322" stopIfTrue="1" operator="between">
      <formula>1</formula>
      <formula>24</formula>
    </cfRule>
  </conditionalFormatting>
  <conditionalFormatting sqref="AB7">
    <cfRule type="cellIs" priority="2321" stopIfTrue="1" operator="between">
      <formula>1</formula>
      <formula>24</formula>
    </cfRule>
  </conditionalFormatting>
  <conditionalFormatting sqref="AB8">
    <cfRule type="cellIs" priority="2320" stopIfTrue="1" operator="between">
      <formula>1</formula>
      <formula>24</formula>
    </cfRule>
  </conditionalFormatting>
  <conditionalFormatting sqref="AA8">
    <cfRule type="cellIs" priority="2319" stopIfTrue="1" operator="between">
      <formula>1</formula>
      <formula>24</formula>
    </cfRule>
  </conditionalFormatting>
  <conditionalFormatting sqref="AB9">
    <cfRule type="cellIs" priority="2318" stopIfTrue="1" operator="between">
      <formula>1</formula>
      <formula>24</formula>
    </cfRule>
  </conditionalFormatting>
  <conditionalFormatting sqref="AB5">
    <cfRule type="cellIs" priority="2317" stopIfTrue="1" operator="between">
      <formula>1</formula>
      <formula>24</formula>
    </cfRule>
  </conditionalFormatting>
  <conditionalFormatting sqref="AB6">
    <cfRule type="cellIs" priority="2316" stopIfTrue="1" operator="between">
      <formula>1</formula>
      <formula>24</formula>
    </cfRule>
  </conditionalFormatting>
  <conditionalFormatting sqref="AB7">
    <cfRule type="cellIs" priority="2315" stopIfTrue="1" operator="between">
      <formula>1</formula>
      <formula>24</formula>
    </cfRule>
  </conditionalFormatting>
  <conditionalFormatting sqref="AB8">
    <cfRule type="cellIs" priority="2314" stopIfTrue="1" operator="between">
      <formula>1</formula>
      <formula>24</formula>
    </cfRule>
  </conditionalFormatting>
  <conditionalFormatting sqref="AA8">
    <cfRule type="cellIs" priority="2313" stopIfTrue="1" operator="between">
      <formula>1</formula>
      <formula>24</formula>
    </cfRule>
  </conditionalFormatting>
  <conditionalFormatting sqref="AB9">
    <cfRule type="cellIs" priority="2312" stopIfTrue="1" operator="between">
      <formula>1</formula>
      <formula>24</formula>
    </cfRule>
  </conditionalFormatting>
  <conditionalFormatting sqref="AB4">
    <cfRule type="cellIs" priority="2311" stopIfTrue="1" operator="between">
      <formula>1</formula>
      <formula>24</formula>
    </cfRule>
  </conditionalFormatting>
  <conditionalFormatting sqref="AB5">
    <cfRule type="cellIs" priority="2310" stopIfTrue="1" operator="between">
      <formula>1</formula>
      <formula>24</formula>
    </cfRule>
  </conditionalFormatting>
  <conditionalFormatting sqref="AB6">
    <cfRule type="cellIs" priority="2309" stopIfTrue="1" operator="between">
      <formula>1</formula>
      <formula>24</formula>
    </cfRule>
  </conditionalFormatting>
  <conditionalFormatting sqref="AB7">
    <cfRule type="cellIs" priority="2308" stopIfTrue="1" operator="between">
      <formula>1</formula>
      <formula>24</formula>
    </cfRule>
  </conditionalFormatting>
  <conditionalFormatting sqref="AA7">
    <cfRule type="cellIs" priority="2307" stopIfTrue="1" operator="between">
      <formula>1</formula>
      <formula>24</formula>
    </cfRule>
  </conditionalFormatting>
  <conditionalFormatting sqref="AB8">
    <cfRule type="cellIs" priority="2306" stopIfTrue="1" operator="between">
      <formula>1</formula>
      <formula>24</formula>
    </cfRule>
  </conditionalFormatting>
  <conditionalFormatting sqref="AA10">
    <cfRule type="cellIs" priority="2305" stopIfTrue="1" operator="between">
      <formula>1</formula>
      <formula>24</formula>
    </cfRule>
  </conditionalFormatting>
  <conditionalFormatting sqref="AB10">
    <cfRule type="cellIs" priority="2304" stopIfTrue="1" operator="between">
      <formula>1</formula>
      <formula>24</formula>
    </cfRule>
  </conditionalFormatting>
  <conditionalFormatting sqref="AB5">
    <cfRule type="cellIs" priority="2303" stopIfTrue="1" operator="between">
      <formula>1</formula>
      <formula>24</formula>
    </cfRule>
  </conditionalFormatting>
  <conditionalFormatting sqref="AB6">
    <cfRule type="cellIs" priority="2302" stopIfTrue="1" operator="between">
      <formula>1</formula>
      <formula>24</formula>
    </cfRule>
  </conditionalFormatting>
  <conditionalFormatting sqref="AB7">
    <cfRule type="cellIs" priority="2301" stopIfTrue="1" operator="between">
      <formula>1</formula>
      <formula>24</formula>
    </cfRule>
  </conditionalFormatting>
  <conditionalFormatting sqref="AB8">
    <cfRule type="cellIs" priority="2300" stopIfTrue="1" operator="between">
      <formula>1</formula>
      <formula>24</formula>
    </cfRule>
  </conditionalFormatting>
  <conditionalFormatting sqref="AA8">
    <cfRule type="cellIs" priority="2299" stopIfTrue="1" operator="between">
      <formula>1</formula>
      <formula>24</formula>
    </cfRule>
  </conditionalFormatting>
  <conditionalFormatting sqref="AB9">
    <cfRule type="cellIs" priority="2298" stopIfTrue="1" operator="between">
      <formula>1</formula>
      <formula>24</formula>
    </cfRule>
  </conditionalFormatting>
  <conditionalFormatting sqref="AB4">
    <cfRule type="cellIs" priority="2297" stopIfTrue="1" operator="between">
      <formula>1</formula>
      <formula>24</formula>
    </cfRule>
  </conditionalFormatting>
  <conditionalFormatting sqref="AB5">
    <cfRule type="cellIs" priority="2296" stopIfTrue="1" operator="between">
      <formula>1</formula>
      <formula>24</formula>
    </cfRule>
  </conditionalFormatting>
  <conditionalFormatting sqref="AB6">
    <cfRule type="cellIs" priority="2295" stopIfTrue="1" operator="between">
      <formula>1</formula>
      <formula>24</formula>
    </cfRule>
  </conditionalFormatting>
  <conditionalFormatting sqref="AB7">
    <cfRule type="cellIs" priority="2294" stopIfTrue="1" operator="between">
      <formula>1</formula>
      <formula>24</formula>
    </cfRule>
  </conditionalFormatting>
  <conditionalFormatting sqref="AA7">
    <cfRule type="cellIs" priority="2293" stopIfTrue="1" operator="between">
      <formula>1</formula>
      <formula>24</formula>
    </cfRule>
  </conditionalFormatting>
  <conditionalFormatting sqref="AB8">
    <cfRule type="cellIs" priority="2292" stopIfTrue="1" operator="between">
      <formula>1</formula>
      <formula>24</formula>
    </cfRule>
  </conditionalFormatting>
  <conditionalFormatting sqref="AD10">
    <cfRule type="cellIs" priority="2291" stopIfTrue="1" operator="between">
      <formula>1</formula>
      <formula>24</formula>
    </cfRule>
  </conditionalFormatting>
  <conditionalFormatting sqref="AD10">
    <cfRule type="cellIs" priority="2290" stopIfTrue="1" operator="between">
      <formula>1</formula>
      <formula>24</formula>
    </cfRule>
  </conditionalFormatting>
  <conditionalFormatting sqref="AA11:AE11">
    <cfRule type="cellIs" priority="2289" stopIfTrue="1" operator="between">
      <formula>1</formula>
      <formula>24</formula>
    </cfRule>
  </conditionalFormatting>
  <conditionalFormatting sqref="AE11 AB11">
    <cfRule type="cellIs" priority="2288" stopIfTrue="1" operator="between">
      <formula>1</formula>
      <formula>24</formula>
    </cfRule>
  </conditionalFormatting>
  <conditionalFormatting sqref="AC11">
    <cfRule type="cellIs" priority="2287" stopIfTrue="1" operator="between">
      <formula>1</formula>
      <formula>24</formula>
    </cfRule>
  </conditionalFormatting>
  <conditionalFormatting sqref="AD11">
    <cfRule type="cellIs" priority="2286" stopIfTrue="1" operator="between">
      <formula>1</formula>
      <formula>24</formula>
    </cfRule>
  </conditionalFormatting>
  <conditionalFormatting sqref="AD11">
    <cfRule type="cellIs" priority="2285" stopIfTrue="1" operator="between">
      <formula>1</formula>
      <formula>24</formula>
    </cfRule>
  </conditionalFormatting>
  <conditionalFormatting sqref="AE11">
    <cfRule type="cellIs" priority="2284" stopIfTrue="1" operator="between">
      <formula>1</formula>
      <formula>24</formula>
    </cfRule>
  </conditionalFormatting>
  <conditionalFormatting sqref="AB11">
    <cfRule type="cellIs" priority="2283" stopIfTrue="1" operator="between">
      <formula>1</formula>
      <formula>24</formula>
    </cfRule>
  </conditionalFormatting>
  <conditionalFormatting sqref="AB11">
    <cfRule type="cellIs" priority="2282" stopIfTrue="1" operator="between">
      <formula>1</formula>
      <formula>24</formula>
    </cfRule>
  </conditionalFormatting>
  <conditionalFormatting sqref="AB11">
    <cfRule type="cellIs" priority="2281" stopIfTrue="1" operator="between">
      <formula>1</formula>
      <formula>24</formula>
    </cfRule>
  </conditionalFormatting>
  <conditionalFormatting sqref="AB11">
    <cfRule type="cellIs" priority="2280" stopIfTrue="1" operator="between">
      <formula>1</formula>
      <formula>24</formula>
    </cfRule>
  </conditionalFormatting>
  <conditionalFormatting sqref="AB11">
    <cfRule type="cellIs" priority="2279" stopIfTrue="1" operator="between">
      <formula>1</formula>
      <formula>24</formula>
    </cfRule>
  </conditionalFormatting>
  <conditionalFormatting sqref="AB11">
    <cfRule type="cellIs" priority="2278" stopIfTrue="1" operator="between">
      <formula>1</formula>
      <formula>24</formula>
    </cfRule>
  </conditionalFormatting>
  <conditionalFormatting sqref="AB11">
    <cfRule type="cellIs" priority="2277" stopIfTrue="1" operator="between">
      <formula>1</formula>
      <formula>24</formula>
    </cfRule>
  </conditionalFormatting>
  <conditionalFormatting sqref="AB11">
    <cfRule type="cellIs" priority="2276" stopIfTrue="1" operator="between">
      <formula>1</formula>
      <formula>24</formula>
    </cfRule>
  </conditionalFormatting>
  <conditionalFormatting sqref="AB11">
    <cfRule type="cellIs" priority="2275" stopIfTrue="1" operator="between">
      <formula>1</formula>
      <formula>24</formula>
    </cfRule>
  </conditionalFormatting>
  <conditionalFormatting sqref="AB11">
    <cfRule type="cellIs" priority="2274" stopIfTrue="1" operator="between">
      <formula>1</formula>
      <formula>24</formula>
    </cfRule>
  </conditionalFormatting>
  <conditionalFormatting sqref="AB11">
    <cfRule type="cellIs" priority="2273" stopIfTrue="1" operator="between">
      <formula>1</formula>
      <formula>24</formula>
    </cfRule>
  </conditionalFormatting>
  <conditionalFormatting sqref="AB11">
    <cfRule type="cellIs" priority="2272" stopIfTrue="1" operator="between">
      <formula>1</formula>
      <formula>24</formula>
    </cfRule>
  </conditionalFormatting>
  <conditionalFormatting sqref="AB11">
    <cfRule type="cellIs" priority="2271" stopIfTrue="1" operator="between">
      <formula>1</formula>
      <formula>24</formula>
    </cfRule>
  </conditionalFormatting>
  <conditionalFormatting sqref="AB11">
    <cfRule type="cellIs" priority="2270" stopIfTrue="1" operator="between">
      <formula>1</formula>
      <formula>24</formula>
    </cfRule>
  </conditionalFormatting>
  <conditionalFormatting sqref="AB11">
    <cfRule type="cellIs" priority="2269" stopIfTrue="1" operator="between">
      <formula>1</formula>
      <formula>24</formula>
    </cfRule>
  </conditionalFormatting>
  <conditionalFormatting sqref="AB11">
    <cfRule type="cellIs" priority="2268" stopIfTrue="1" operator="between">
      <formula>1</formula>
      <formula>24</formula>
    </cfRule>
  </conditionalFormatting>
  <conditionalFormatting sqref="AB11">
    <cfRule type="cellIs" priority="2267" stopIfTrue="1" operator="between">
      <formula>1</formula>
      <formula>24</formula>
    </cfRule>
  </conditionalFormatting>
  <conditionalFormatting sqref="AB11">
    <cfRule type="cellIs" priority="2266" stopIfTrue="1" operator="between">
      <formula>1</formula>
      <formula>24</formula>
    </cfRule>
  </conditionalFormatting>
  <conditionalFormatting sqref="AB11">
    <cfRule type="cellIs" priority="2265" stopIfTrue="1" operator="between">
      <formula>1</formula>
      <formula>24</formula>
    </cfRule>
  </conditionalFormatting>
  <conditionalFormatting sqref="AB11">
    <cfRule type="cellIs" priority="2264" stopIfTrue="1" operator="between">
      <formula>1</formula>
      <formula>24</formula>
    </cfRule>
  </conditionalFormatting>
  <conditionalFormatting sqref="AB11">
    <cfRule type="cellIs" priority="2263" stopIfTrue="1" operator="between">
      <formula>1</formula>
      <formula>24</formula>
    </cfRule>
  </conditionalFormatting>
  <conditionalFormatting sqref="AB11">
    <cfRule type="cellIs" priority="2262" stopIfTrue="1" operator="between">
      <formula>1</formula>
      <formula>24</formula>
    </cfRule>
  </conditionalFormatting>
  <conditionalFormatting sqref="AB11">
    <cfRule type="cellIs" priority="2261" stopIfTrue="1" operator="between">
      <formula>1</formula>
      <formula>24</formula>
    </cfRule>
  </conditionalFormatting>
  <conditionalFormatting sqref="AB11">
    <cfRule type="cellIs" priority="2260" stopIfTrue="1" operator="between">
      <formula>1</formula>
      <formula>24</formula>
    </cfRule>
  </conditionalFormatting>
  <conditionalFormatting sqref="AB11">
    <cfRule type="cellIs" priority="2259" stopIfTrue="1" operator="between">
      <formula>1</formula>
      <formula>24</formula>
    </cfRule>
  </conditionalFormatting>
  <conditionalFormatting sqref="AB11">
    <cfRule type="cellIs" priority="2258" stopIfTrue="1" operator="between">
      <formula>1</formula>
      <formula>24</formula>
    </cfRule>
  </conditionalFormatting>
  <conditionalFormatting sqref="AB11">
    <cfRule type="cellIs" priority="2257" stopIfTrue="1" operator="between">
      <formula>1</formula>
      <formula>24</formula>
    </cfRule>
  </conditionalFormatting>
  <conditionalFormatting sqref="AB11">
    <cfRule type="cellIs" priority="2256" stopIfTrue="1" operator="between">
      <formula>1</formula>
      <formula>24</formula>
    </cfRule>
  </conditionalFormatting>
  <conditionalFormatting sqref="AC11">
    <cfRule type="cellIs" priority="2255" stopIfTrue="1" operator="between">
      <formula>1</formula>
      <formula>24</formula>
    </cfRule>
  </conditionalFormatting>
  <conditionalFormatting sqref="AC11">
    <cfRule type="cellIs" priority="2254" stopIfTrue="1" operator="between">
      <formula>1</formula>
      <formula>24</formula>
    </cfRule>
  </conditionalFormatting>
  <conditionalFormatting sqref="AB11">
    <cfRule type="cellIs" priority="2253" stopIfTrue="1" operator="between">
      <formula>1</formula>
      <formula>24</formula>
    </cfRule>
  </conditionalFormatting>
  <conditionalFormatting sqref="AB11">
    <cfRule type="cellIs" priority="2252" stopIfTrue="1" operator="between">
      <formula>1</formula>
      <formula>24</formula>
    </cfRule>
  </conditionalFormatting>
  <conditionalFormatting sqref="AB11">
    <cfRule type="cellIs" priority="2251" stopIfTrue="1" operator="between">
      <formula>1</formula>
      <formula>24</formula>
    </cfRule>
  </conditionalFormatting>
  <conditionalFormatting sqref="AB11">
    <cfRule type="cellIs" priority="2250" stopIfTrue="1" operator="between">
      <formula>1</formula>
      <formula>24</formula>
    </cfRule>
  </conditionalFormatting>
  <conditionalFormatting sqref="AB11">
    <cfRule type="cellIs" priority="2249" stopIfTrue="1" operator="between">
      <formula>1</formula>
      <formula>24</formula>
    </cfRule>
  </conditionalFormatting>
  <conditionalFormatting sqref="AB11">
    <cfRule type="cellIs" priority="2248" stopIfTrue="1" operator="between">
      <formula>1</formula>
      <formula>24</formula>
    </cfRule>
  </conditionalFormatting>
  <conditionalFormatting sqref="AB11">
    <cfRule type="cellIs" priority="2247" stopIfTrue="1" operator="between">
      <formula>1</formula>
      <formula>24</formula>
    </cfRule>
  </conditionalFormatting>
  <conditionalFormatting sqref="AB11">
    <cfRule type="cellIs" priority="2246" stopIfTrue="1" operator="between">
      <formula>1</formula>
      <formula>24</formula>
    </cfRule>
  </conditionalFormatting>
  <conditionalFormatting sqref="AB11">
    <cfRule type="cellIs" priority="2245" stopIfTrue="1" operator="between">
      <formula>1</formula>
      <formula>24</formula>
    </cfRule>
  </conditionalFormatting>
  <conditionalFormatting sqref="AB11">
    <cfRule type="cellIs" priority="2244" stopIfTrue="1" operator="between">
      <formula>1</formula>
      <formula>24</formula>
    </cfRule>
  </conditionalFormatting>
  <conditionalFormatting sqref="AB11">
    <cfRule type="cellIs" priority="2243" stopIfTrue="1" operator="between">
      <formula>1</formula>
      <formula>24</formula>
    </cfRule>
  </conditionalFormatting>
  <conditionalFormatting sqref="AB11">
    <cfRule type="cellIs" priority="2242" stopIfTrue="1" operator="between">
      <formula>1</formula>
      <formula>24</formula>
    </cfRule>
  </conditionalFormatting>
  <conditionalFormatting sqref="AB11">
    <cfRule type="cellIs" priority="2241" stopIfTrue="1" operator="between">
      <formula>1</formula>
      <formula>24</formula>
    </cfRule>
  </conditionalFormatting>
  <conditionalFormatting sqref="AB11">
    <cfRule type="cellIs" priority="2240" stopIfTrue="1" operator="between">
      <formula>1</formula>
      <formula>24</formula>
    </cfRule>
  </conditionalFormatting>
  <conditionalFormatting sqref="AB11">
    <cfRule type="cellIs" priority="2239" stopIfTrue="1" operator="between">
      <formula>1</formula>
      <formula>24</formula>
    </cfRule>
  </conditionalFormatting>
  <conditionalFormatting sqref="AC11">
    <cfRule type="cellIs" priority="2238" stopIfTrue="1" operator="between">
      <formula>1</formula>
      <formula>24</formula>
    </cfRule>
  </conditionalFormatting>
  <conditionalFormatting sqref="AD11">
    <cfRule type="cellIs" priority="2237" stopIfTrue="1" operator="between">
      <formula>1</formula>
      <formula>24</formula>
    </cfRule>
  </conditionalFormatting>
  <conditionalFormatting sqref="AD11">
    <cfRule type="cellIs" priority="2236" stopIfTrue="1" operator="between">
      <formula>1</formula>
      <formula>24</formula>
    </cfRule>
  </conditionalFormatting>
  <conditionalFormatting sqref="AB11">
    <cfRule type="cellIs" priority="2235" stopIfTrue="1" operator="between">
      <formula>1</formula>
      <formula>24</formula>
    </cfRule>
  </conditionalFormatting>
  <conditionalFormatting sqref="AB11">
    <cfRule type="cellIs" priority="2234" stopIfTrue="1" operator="between">
      <formula>1</formula>
      <formula>24</formula>
    </cfRule>
  </conditionalFormatting>
  <conditionalFormatting sqref="AB11">
    <cfRule type="cellIs" priority="2233" stopIfTrue="1" operator="between">
      <formula>1</formula>
      <formula>24</formula>
    </cfRule>
  </conditionalFormatting>
  <conditionalFormatting sqref="AB11">
    <cfRule type="cellIs" priority="2232" stopIfTrue="1" operator="between">
      <formula>1</formula>
      <formula>24</formula>
    </cfRule>
  </conditionalFormatting>
  <conditionalFormatting sqref="AB11">
    <cfRule type="cellIs" priority="2231" stopIfTrue="1" operator="between">
      <formula>1</formula>
      <formula>24</formula>
    </cfRule>
  </conditionalFormatting>
  <conditionalFormatting sqref="AB11">
    <cfRule type="cellIs" priority="2230" stopIfTrue="1" operator="between">
      <formula>1</formula>
      <formula>24</formula>
    </cfRule>
  </conditionalFormatting>
  <conditionalFormatting sqref="AB11">
    <cfRule type="cellIs" priority="2229" stopIfTrue="1" operator="between">
      <formula>1</formula>
      <formula>24</formula>
    </cfRule>
  </conditionalFormatting>
  <conditionalFormatting sqref="AB11">
    <cfRule type="cellIs" priority="2228" stopIfTrue="1" operator="between">
      <formula>1</formula>
      <formula>24</formula>
    </cfRule>
  </conditionalFormatting>
  <conditionalFormatting sqref="AB11">
    <cfRule type="cellIs" priority="2227" stopIfTrue="1" operator="between">
      <formula>1</formula>
      <formula>24</formula>
    </cfRule>
  </conditionalFormatting>
  <conditionalFormatting sqref="AB11">
    <cfRule type="cellIs" priority="2226" stopIfTrue="1" operator="between">
      <formula>1</formula>
      <formula>24</formula>
    </cfRule>
  </conditionalFormatting>
  <conditionalFormatting sqref="AB11">
    <cfRule type="cellIs" priority="2225" stopIfTrue="1" operator="between">
      <formula>1</formula>
      <formula>24</formula>
    </cfRule>
  </conditionalFormatting>
  <conditionalFormatting sqref="AB11">
    <cfRule type="cellIs" priority="2224" stopIfTrue="1" operator="between">
      <formula>1</formula>
      <formula>24</formula>
    </cfRule>
  </conditionalFormatting>
  <conditionalFormatting sqref="AB11">
    <cfRule type="cellIs" priority="2223" stopIfTrue="1" operator="between">
      <formula>1</formula>
      <formula>24</formula>
    </cfRule>
  </conditionalFormatting>
  <conditionalFormatting sqref="AB11">
    <cfRule type="cellIs" priority="2222" stopIfTrue="1" operator="between">
      <formula>1</formula>
      <formula>24</formula>
    </cfRule>
  </conditionalFormatting>
  <conditionalFormatting sqref="AB11">
    <cfRule type="cellIs" priority="2221" stopIfTrue="1" operator="between">
      <formula>1</formula>
      <formula>24</formula>
    </cfRule>
  </conditionalFormatting>
  <conditionalFormatting sqref="AC11">
    <cfRule type="cellIs" priority="2220" stopIfTrue="1" operator="between">
      <formula>1</formula>
      <formula>24</formula>
    </cfRule>
  </conditionalFormatting>
  <conditionalFormatting sqref="AD11">
    <cfRule type="cellIs" priority="2219" stopIfTrue="1" operator="between">
      <formula>1</formula>
      <formula>24</formula>
    </cfRule>
  </conditionalFormatting>
  <conditionalFormatting sqref="AD11">
    <cfRule type="cellIs" priority="2218" stopIfTrue="1" operator="between">
      <formula>1</formula>
      <formula>24</formula>
    </cfRule>
  </conditionalFormatting>
  <conditionalFormatting sqref="AC11">
    <cfRule type="cellIs" priority="2217" stopIfTrue="1" operator="between">
      <formula>1</formula>
      <formula>24</formula>
    </cfRule>
  </conditionalFormatting>
  <conditionalFormatting sqref="AD11">
    <cfRule type="cellIs" priority="2216" stopIfTrue="1" operator="between">
      <formula>1</formula>
      <formula>24</formula>
    </cfRule>
  </conditionalFormatting>
  <conditionalFormatting sqref="AD11">
    <cfRule type="cellIs" priority="2215" stopIfTrue="1" operator="between">
      <formula>1</formula>
      <formula>24</formula>
    </cfRule>
  </conditionalFormatting>
  <conditionalFormatting sqref="AD11">
    <cfRule type="cellIs" priority="2214" stopIfTrue="1" operator="between">
      <formula>1</formula>
      <formula>24</formula>
    </cfRule>
  </conditionalFormatting>
  <conditionalFormatting sqref="AD11">
    <cfRule type="cellIs" priority="2213" stopIfTrue="1" operator="between">
      <formula>1</formula>
      <formula>24</formula>
    </cfRule>
  </conditionalFormatting>
  <conditionalFormatting sqref="AD11">
    <cfRule type="cellIs" priority="2212" stopIfTrue="1" operator="between">
      <formula>1</formula>
      <formula>24</formula>
    </cfRule>
  </conditionalFormatting>
  <conditionalFormatting sqref="AD11">
    <cfRule type="cellIs" priority="2211" stopIfTrue="1" operator="between">
      <formula>1</formula>
      <formula>24</formula>
    </cfRule>
  </conditionalFormatting>
  <conditionalFormatting sqref="AD11">
    <cfRule type="cellIs" priority="2210" stopIfTrue="1" operator="between">
      <formula>1</formula>
      <formula>24</formula>
    </cfRule>
  </conditionalFormatting>
  <conditionalFormatting sqref="AD11">
    <cfRule type="cellIs" priority="2209" stopIfTrue="1" operator="between">
      <formula>1</formula>
      <formula>24</formula>
    </cfRule>
  </conditionalFormatting>
  <conditionalFormatting sqref="AA11:AE11">
    <cfRule type="cellIs" priority="2208" stopIfTrue="1" operator="between">
      <formula>1</formula>
      <formula>24</formula>
    </cfRule>
  </conditionalFormatting>
  <conditionalFormatting sqref="AB11">
    <cfRule type="cellIs" priority="2207" stopIfTrue="1" operator="between">
      <formula>1</formula>
      <formula>24</formula>
    </cfRule>
  </conditionalFormatting>
  <conditionalFormatting sqref="AB11">
    <cfRule type="cellIs" priority="2206" stopIfTrue="1" operator="between">
      <formula>1</formula>
      <formula>24</formula>
    </cfRule>
  </conditionalFormatting>
  <conditionalFormatting sqref="AB11">
    <cfRule type="cellIs" priority="2205" stopIfTrue="1" operator="between">
      <formula>1</formula>
      <formula>24</formula>
    </cfRule>
  </conditionalFormatting>
  <conditionalFormatting sqref="AB11">
    <cfRule type="cellIs" priority="2204" stopIfTrue="1" operator="between">
      <formula>1</formula>
      <formula>24</formula>
    </cfRule>
  </conditionalFormatting>
  <conditionalFormatting sqref="AB11">
    <cfRule type="cellIs" priority="2203" stopIfTrue="1" operator="between">
      <formula>1</formula>
      <formula>24</formula>
    </cfRule>
  </conditionalFormatting>
  <conditionalFormatting sqref="AB11">
    <cfRule type="cellIs" priority="2202" stopIfTrue="1" operator="between">
      <formula>1</formula>
      <formula>24</formula>
    </cfRule>
  </conditionalFormatting>
  <conditionalFormatting sqref="AB11">
    <cfRule type="cellIs" priority="2201" stopIfTrue="1" operator="between">
      <formula>1</formula>
      <formula>24</formula>
    </cfRule>
  </conditionalFormatting>
  <conditionalFormatting sqref="AB11">
    <cfRule type="cellIs" priority="2200" stopIfTrue="1" operator="between">
      <formula>1</formula>
      <formula>24</formula>
    </cfRule>
  </conditionalFormatting>
  <conditionalFormatting sqref="AB11">
    <cfRule type="cellIs" priority="2199" stopIfTrue="1" operator="between">
      <formula>1</formula>
      <formula>24</formula>
    </cfRule>
  </conditionalFormatting>
  <conditionalFormatting sqref="AB11">
    <cfRule type="cellIs" priority="2198" stopIfTrue="1" operator="between">
      <formula>1</formula>
      <formula>24</formula>
    </cfRule>
  </conditionalFormatting>
  <conditionalFormatting sqref="AB11">
    <cfRule type="cellIs" priority="2197" stopIfTrue="1" operator="between">
      <formula>1</formula>
      <formula>24</formula>
    </cfRule>
  </conditionalFormatting>
  <conditionalFormatting sqref="AB11">
    <cfRule type="cellIs" priority="2196" stopIfTrue="1" operator="between">
      <formula>1</formula>
      <formula>24</formula>
    </cfRule>
  </conditionalFormatting>
  <conditionalFormatting sqref="AB11">
    <cfRule type="cellIs" priority="2195" stopIfTrue="1" operator="between">
      <formula>1</formula>
      <formula>24</formula>
    </cfRule>
  </conditionalFormatting>
  <conditionalFormatting sqref="AB11">
    <cfRule type="cellIs" priority="2194" stopIfTrue="1" operator="between">
      <formula>1</formula>
      <formula>24</formula>
    </cfRule>
  </conditionalFormatting>
  <conditionalFormatting sqref="AB11">
    <cfRule type="cellIs" priority="2193" stopIfTrue="1" operator="between">
      <formula>1</formula>
      <formula>24</formula>
    </cfRule>
  </conditionalFormatting>
  <conditionalFormatting sqref="AB11">
    <cfRule type="cellIs" priority="2192" stopIfTrue="1" operator="between">
      <formula>1</formula>
      <formula>24</formula>
    </cfRule>
  </conditionalFormatting>
  <conditionalFormatting sqref="AB11">
    <cfRule type="cellIs" priority="2191" stopIfTrue="1" operator="between">
      <formula>1</formula>
      <formula>24</formula>
    </cfRule>
  </conditionalFormatting>
  <conditionalFormatting sqref="AB11">
    <cfRule type="cellIs" priority="2190" stopIfTrue="1" operator="between">
      <formula>1</formula>
      <formula>24</formula>
    </cfRule>
  </conditionalFormatting>
  <conditionalFormatting sqref="AB11">
    <cfRule type="cellIs" priority="2189" stopIfTrue="1" operator="between">
      <formula>1</formula>
      <formula>24</formula>
    </cfRule>
  </conditionalFormatting>
  <conditionalFormatting sqref="AB11">
    <cfRule type="cellIs" priority="2188" stopIfTrue="1" operator="between">
      <formula>1</formula>
      <formula>24</formula>
    </cfRule>
  </conditionalFormatting>
  <conditionalFormatting sqref="AB11">
    <cfRule type="cellIs" priority="2187" stopIfTrue="1" operator="between">
      <formula>1</formula>
      <formula>24</formula>
    </cfRule>
  </conditionalFormatting>
  <conditionalFormatting sqref="AB11">
    <cfRule type="cellIs" priority="2186" stopIfTrue="1" operator="between">
      <formula>1</formula>
      <formula>24</formula>
    </cfRule>
  </conditionalFormatting>
  <conditionalFormatting sqref="AB11">
    <cfRule type="cellIs" priority="2185" stopIfTrue="1" operator="between">
      <formula>1</formula>
      <formula>24</formula>
    </cfRule>
  </conditionalFormatting>
  <conditionalFormatting sqref="AB11">
    <cfRule type="cellIs" priority="2184" stopIfTrue="1" operator="between">
      <formula>1</formula>
      <formula>24</formula>
    </cfRule>
  </conditionalFormatting>
  <conditionalFormatting sqref="AB11">
    <cfRule type="cellIs" priority="2183" stopIfTrue="1" operator="between">
      <formula>1</formula>
      <formula>24</formula>
    </cfRule>
  </conditionalFormatting>
  <conditionalFormatting sqref="AB11">
    <cfRule type="cellIs" priority="2182" stopIfTrue="1" operator="between">
      <formula>1</formula>
      <formula>24</formula>
    </cfRule>
  </conditionalFormatting>
  <conditionalFormatting sqref="AB11">
    <cfRule type="cellIs" priority="2181" stopIfTrue="1" operator="between">
      <formula>1</formula>
      <formula>24</formula>
    </cfRule>
  </conditionalFormatting>
  <conditionalFormatting sqref="AB11">
    <cfRule type="cellIs" priority="2180" stopIfTrue="1" operator="between">
      <formula>1</formula>
      <formula>24</formula>
    </cfRule>
  </conditionalFormatting>
  <conditionalFormatting sqref="AB11">
    <cfRule type="cellIs" priority="2179" stopIfTrue="1" operator="between">
      <formula>1</formula>
      <formula>24</formula>
    </cfRule>
  </conditionalFormatting>
  <conditionalFormatting sqref="AB11">
    <cfRule type="cellIs" priority="2178" stopIfTrue="1" operator="between">
      <formula>1</formula>
      <formula>24</formula>
    </cfRule>
  </conditionalFormatting>
  <conditionalFormatting sqref="AB11">
    <cfRule type="cellIs" priority="2177" stopIfTrue="1" operator="between">
      <formula>1</formula>
      <formula>24</formula>
    </cfRule>
  </conditionalFormatting>
  <conditionalFormatting sqref="AB11">
    <cfRule type="cellIs" priority="2176" stopIfTrue="1" operator="between">
      <formula>1</formula>
      <formula>24</formula>
    </cfRule>
  </conditionalFormatting>
  <conditionalFormatting sqref="AB11">
    <cfRule type="cellIs" priority="2175" stopIfTrue="1" operator="between">
      <formula>1</formula>
      <formula>24</formula>
    </cfRule>
  </conditionalFormatting>
  <conditionalFormatting sqref="AB11">
    <cfRule type="cellIs" priority="2174" stopIfTrue="1" operator="between">
      <formula>1</formula>
      <formula>24</formula>
    </cfRule>
  </conditionalFormatting>
  <conditionalFormatting sqref="AB11">
    <cfRule type="cellIs" priority="2173" stopIfTrue="1" operator="between">
      <formula>1</formula>
      <formula>24</formula>
    </cfRule>
  </conditionalFormatting>
  <conditionalFormatting sqref="AB11">
    <cfRule type="cellIs" priority="2172" stopIfTrue="1" operator="between">
      <formula>1</formula>
      <formula>24</formula>
    </cfRule>
  </conditionalFormatting>
  <conditionalFormatting sqref="AB11">
    <cfRule type="cellIs" priority="2171" stopIfTrue="1" operator="between">
      <formula>1</formula>
      <formula>24</formula>
    </cfRule>
  </conditionalFormatting>
  <conditionalFormatting sqref="AB11">
    <cfRule type="cellIs" priority="2170" stopIfTrue="1" operator="between">
      <formula>1</formula>
      <formula>24</formula>
    </cfRule>
  </conditionalFormatting>
  <conditionalFormatting sqref="AB11">
    <cfRule type="cellIs" priority="2169" stopIfTrue="1" operator="between">
      <formula>1</formula>
      <formula>24</formula>
    </cfRule>
  </conditionalFormatting>
  <conditionalFormatting sqref="AB11">
    <cfRule type="cellIs" priority="2168" stopIfTrue="1" operator="between">
      <formula>1</formula>
      <formula>24</formula>
    </cfRule>
  </conditionalFormatting>
  <conditionalFormatting sqref="AB11">
    <cfRule type="cellIs" priority="2167" stopIfTrue="1" operator="between">
      <formula>1</formula>
      <formula>24</formula>
    </cfRule>
  </conditionalFormatting>
  <conditionalFormatting sqref="AB11">
    <cfRule type="cellIs" priority="2166" stopIfTrue="1" operator="between">
      <formula>1</formula>
      <formula>24</formula>
    </cfRule>
  </conditionalFormatting>
  <conditionalFormatting sqref="AB11">
    <cfRule type="cellIs" priority="2165" stopIfTrue="1" operator="between">
      <formula>1</formula>
      <formula>24</formula>
    </cfRule>
  </conditionalFormatting>
  <conditionalFormatting sqref="AB11">
    <cfRule type="cellIs" priority="2164" stopIfTrue="1" operator="between">
      <formula>1</formula>
      <formula>24</formula>
    </cfRule>
  </conditionalFormatting>
  <conditionalFormatting sqref="AB11">
    <cfRule type="cellIs" priority="2163" stopIfTrue="1" operator="between">
      <formula>1</formula>
      <formula>24</formula>
    </cfRule>
  </conditionalFormatting>
  <conditionalFormatting sqref="AB11">
    <cfRule type="cellIs" priority="2162" stopIfTrue="1" operator="between">
      <formula>1</formula>
      <formula>24</formula>
    </cfRule>
  </conditionalFormatting>
  <conditionalFormatting sqref="AB11">
    <cfRule type="cellIs" priority="2161" stopIfTrue="1" operator="between">
      <formula>1</formula>
      <formula>24</formula>
    </cfRule>
  </conditionalFormatting>
  <conditionalFormatting sqref="AB11">
    <cfRule type="cellIs" priority="2160" stopIfTrue="1" operator="between">
      <formula>1</formula>
      <formula>24</formula>
    </cfRule>
  </conditionalFormatting>
  <conditionalFormatting sqref="AB11">
    <cfRule type="cellIs" priority="2159" stopIfTrue="1" operator="between">
      <formula>1</formula>
      <formula>24</formula>
    </cfRule>
  </conditionalFormatting>
  <conditionalFormatting sqref="AB11">
    <cfRule type="cellIs" priority="2158" stopIfTrue="1" operator="between">
      <formula>1</formula>
      <formula>24</formula>
    </cfRule>
  </conditionalFormatting>
  <conditionalFormatting sqref="AB11">
    <cfRule type="cellIs" priority="2157" stopIfTrue="1" operator="between">
      <formula>1</formula>
      <formula>24</formula>
    </cfRule>
  </conditionalFormatting>
  <conditionalFormatting sqref="AB11">
    <cfRule type="cellIs" priority="2156" stopIfTrue="1" operator="between">
      <formula>1</formula>
      <formula>24</formula>
    </cfRule>
  </conditionalFormatting>
  <conditionalFormatting sqref="AB11">
    <cfRule type="cellIs" priority="2155" stopIfTrue="1" operator="between">
      <formula>1</formula>
      <formula>24</formula>
    </cfRule>
  </conditionalFormatting>
  <conditionalFormatting sqref="AB11">
    <cfRule type="cellIs" priority="2154" stopIfTrue="1" operator="between">
      <formula>1</formula>
      <formula>24</formula>
    </cfRule>
  </conditionalFormatting>
  <conditionalFormatting sqref="AB11">
    <cfRule type="cellIs" priority="2153" stopIfTrue="1" operator="between">
      <formula>1</formula>
      <formula>24</formula>
    </cfRule>
  </conditionalFormatting>
  <conditionalFormatting sqref="AB11">
    <cfRule type="cellIs" priority="2152" stopIfTrue="1" operator="between">
      <formula>1</formula>
      <formula>24</formula>
    </cfRule>
  </conditionalFormatting>
  <conditionalFormatting sqref="AB11">
    <cfRule type="cellIs" priority="2151" stopIfTrue="1" operator="between">
      <formula>1</formula>
      <formula>24</formula>
    </cfRule>
  </conditionalFormatting>
  <conditionalFormatting sqref="AB11">
    <cfRule type="cellIs" priority="2150" stopIfTrue="1" operator="between">
      <formula>1</formula>
      <formula>24</formula>
    </cfRule>
  </conditionalFormatting>
  <conditionalFormatting sqref="AB11">
    <cfRule type="cellIs" priority="2149" stopIfTrue="1" operator="between">
      <formula>1</formula>
      <formula>24</formula>
    </cfRule>
  </conditionalFormatting>
  <conditionalFormatting sqref="AB11">
    <cfRule type="cellIs" priority="2148" stopIfTrue="1" operator="between">
      <formula>1</formula>
      <formula>24</formula>
    </cfRule>
  </conditionalFormatting>
  <conditionalFormatting sqref="AB11">
    <cfRule type="cellIs" priority="2147" stopIfTrue="1" operator="between">
      <formula>1</formula>
      <formula>24</formula>
    </cfRule>
  </conditionalFormatting>
  <conditionalFormatting sqref="AB11">
    <cfRule type="cellIs" priority="2146" stopIfTrue="1" operator="between">
      <formula>1</formula>
      <formula>24</formula>
    </cfRule>
  </conditionalFormatting>
  <conditionalFormatting sqref="AB11">
    <cfRule type="cellIs" priority="2145" stopIfTrue="1" operator="between">
      <formula>1</formula>
      <formula>24</formula>
    </cfRule>
  </conditionalFormatting>
  <conditionalFormatting sqref="AB11">
    <cfRule type="cellIs" priority="2144" stopIfTrue="1" operator="between">
      <formula>1</formula>
      <formula>24</formula>
    </cfRule>
  </conditionalFormatting>
  <conditionalFormatting sqref="AB11">
    <cfRule type="cellIs" priority="2143" stopIfTrue="1" operator="between">
      <formula>1</formula>
      <formula>24</formula>
    </cfRule>
  </conditionalFormatting>
  <conditionalFormatting sqref="AB11">
    <cfRule type="cellIs" priority="2142" stopIfTrue="1" operator="between">
      <formula>1</formula>
      <formula>24</formula>
    </cfRule>
  </conditionalFormatting>
  <conditionalFormatting sqref="AB11">
    <cfRule type="cellIs" priority="2141" stopIfTrue="1" operator="between">
      <formula>1</formula>
      <formula>24</formula>
    </cfRule>
  </conditionalFormatting>
  <conditionalFormatting sqref="AB11">
    <cfRule type="cellIs" priority="2140" stopIfTrue="1" operator="between">
      <formula>1</formula>
      <formula>24</formula>
    </cfRule>
  </conditionalFormatting>
  <conditionalFormatting sqref="AB11">
    <cfRule type="cellIs" priority="2139" stopIfTrue="1" operator="between">
      <formula>1</formula>
      <formula>24</formula>
    </cfRule>
  </conditionalFormatting>
  <conditionalFormatting sqref="AB11">
    <cfRule type="cellIs" priority="2138" stopIfTrue="1" operator="between">
      <formula>1</formula>
      <formula>24</formula>
    </cfRule>
  </conditionalFormatting>
  <conditionalFormatting sqref="AB11">
    <cfRule type="cellIs" priority="2137" stopIfTrue="1" operator="between">
      <formula>1</formula>
      <formula>24</formula>
    </cfRule>
  </conditionalFormatting>
  <conditionalFormatting sqref="AB11">
    <cfRule type="cellIs" priority="2136" stopIfTrue="1" operator="between">
      <formula>1</formula>
      <formula>24</formula>
    </cfRule>
  </conditionalFormatting>
  <conditionalFormatting sqref="AB11">
    <cfRule type="cellIs" priority="2135" stopIfTrue="1" operator="between">
      <formula>1</formula>
      <formula>24</formula>
    </cfRule>
  </conditionalFormatting>
  <conditionalFormatting sqref="AB11">
    <cfRule type="cellIs" priority="2134" stopIfTrue="1" operator="between">
      <formula>1</formula>
      <formula>24</formula>
    </cfRule>
  </conditionalFormatting>
  <conditionalFormatting sqref="AB11">
    <cfRule type="cellIs" priority="2133" stopIfTrue="1" operator="between">
      <formula>1</formula>
      <formula>24</formula>
    </cfRule>
  </conditionalFormatting>
  <conditionalFormatting sqref="AB11">
    <cfRule type="cellIs" priority="2132" stopIfTrue="1" operator="between">
      <formula>1</formula>
      <formula>24</formula>
    </cfRule>
  </conditionalFormatting>
  <conditionalFormatting sqref="AB11">
    <cfRule type="cellIs" priority="2131" stopIfTrue="1" operator="between">
      <formula>1</formula>
      <formula>24</formula>
    </cfRule>
  </conditionalFormatting>
  <conditionalFormatting sqref="AB11">
    <cfRule type="cellIs" priority="2130" stopIfTrue="1" operator="between">
      <formula>1</formula>
      <formula>24</formula>
    </cfRule>
  </conditionalFormatting>
  <conditionalFormatting sqref="AB11">
    <cfRule type="cellIs" priority="2129" stopIfTrue="1" operator="between">
      <formula>1</formula>
      <formula>24</formula>
    </cfRule>
  </conditionalFormatting>
  <conditionalFormatting sqref="AB11">
    <cfRule type="cellIs" priority="2128" stopIfTrue="1" operator="between">
      <formula>1</formula>
      <formula>24</formula>
    </cfRule>
  </conditionalFormatting>
  <conditionalFormatting sqref="AB11">
    <cfRule type="cellIs" priority="2127" stopIfTrue="1" operator="between">
      <formula>1</formula>
      <formula>24</formula>
    </cfRule>
  </conditionalFormatting>
  <conditionalFormatting sqref="AB11">
    <cfRule type="cellIs" priority="2126" stopIfTrue="1" operator="between">
      <formula>1</formula>
      <formula>24</formula>
    </cfRule>
  </conditionalFormatting>
  <conditionalFormatting sqref="AB11">
    <cfRule type="cellIs" priority="2125" stopIfTrue="1" operator="between">
      <formula>1</formula>
      <formula>24</formula>
    </cfRule>
  </conditionalFormatting>
  <conditionalFormatting sqref="AB11">
    <cfRule type="cellIs" priority="2124" stopIfTrue="1" operator="between">
      <formula>1</formula>
      <formula>24</formula>
    </cfRule>
  </conditionalFormatting>
  <conditionalFormatting sqref="AB11">
    <cfRule type="cellIs" priority="2123" stopIfTrue="1" operator="between">
      <formula>1</formula>
      <formula>24</formula>
    </cfRule>
  </conditionalFormatting>
  <conditionalFormatting sqref="AB11">
    <cfRule type="cellIs" priority="2122" stopIfTrue="1" operator="between">
      <formula>1</formula>
      <formula>24</formula>
    </cfRule>
  </conditionalFormatting>
  <conditionalFormatting sqref="AB11">
    <cfRule type="cellIs" priority="2121" stopIfTrue="1" operator="between">
      <formula>1</formula>
      <formula>24</formula>
    </cfRule>
  </conditionalFormatting>
  <conditionalFormatting sqref="AB11">
    <cfRule type="cellIs" priority="2120" stopIfTrue="1" operator="between">
      <formula>1</formula>
      <formula>24</formula>
    </cfRule>
  </conditionalFormatting>
  <conditionalFormatting sqref="AB11">
    <cfRule type="cellIs" priority="2119" stopIfTrue="1" operator="between">
      <formula>1</formula>
      <formula>24</formula>
    </cfRule>
  </conditionalFormatting>
  <conditionalFormatting sqref="AB11">
    <cfRule type="cellIs" priority="2118" stopIfTrue="1" operator="between">
      <formula>1</formula>
      <formula>24</formula>
    </cfRule>
  </conditionalFormatting>
  <conditionalFormatting sqref="AB11">
    <cfRule type="cellIs" priority="2117" stopIfTrue="1" operator="between">
      <formula>1</formula>
      <formula>24</formula>
    </cfRule>
  </conditionalFormatting>
  <conditionalFormatting sqref="AB11">
    <cfRule type="cellIs" priority="2116" stopIfTrue="1" operator="between">
      <formula>1</formula>
      <formula>24</formula>
    </cfRule>
  </conditionalFormatting>
  <conditionalFormatting sqref="AB11">
    <cfRule type="cellIs" priority="2115" stopIfTrue="1" operator="between">
      <formula>1</formula>
      <formula>24</formula>
    </cfRule>
  </conditionalFormatting>
  <conditionalFormatting sqref="AB11">
    <cfRule type="cellIs" priority="2114" stopIfTrue="1" operator="between">
      <formula>1</formula>
      <formula>24</formula>
    </cfRule>
  </conditionalFormatting>
  <conditionalFormatting sqref="AB11">
    <cfRule type="cellIs" priority="2113" stopIfTrue="1" operator="between">
      <formula>1</formula>
      <formula>24</formula>
    </cfRule>
  </conditionalFormatting>
  <conditionalFormatting sqref="AB11">
    <cfRule type="cellIs" priority="2112" stopIfTrue="1" operator="between">
      <formula>1</formula>
      <formula>24</formula>
    </cfRule>
  </conditionalFormatting>
  <conditionalFormatting sqref="AB11">
    <cfRule type="cellIs" priority="2111" stopIfTrue="1" operator="between">
      <formula>1</formula>
      <formula>24</formula>
    </cfRule>
  </conditionalFormatting>
  <conditionalFormatting sqref="AB11">
    <cfRule type="cellIs" priority="2110" stopIfTrue="1" operator="between">
      <formula>1</formula>
      <formula>24</formula>
    </cfRule>
  </conditionalFormatting>
  <conditionalFormatting sqref="AB11">
    <cfRule type="cellIs" priority="2109" stopIfTrue="1" operator="between">
      <formula>1</formula>
      <formula>24</formula>
    </cfRule>
  </conditionalFormatting>
  <conditionalFormatting sqref="AB11">
    <cfRule type="cellIs" priority="2108" stopIfTrue="1" operator="between">
      <formula>1</formula>
      <formula>24</formula>
    </cfRule>
  </conditionalFormatting>
  <conditionalFormatting sqref="AB11">
    <cfRule type="cellIs" priority="2107" stopIfTrue="1" operator="between">
      <formula>1</formula>
      <formula>24</formula>
    </cfRule>
  </conditionalFormatting>
  <conditionalFormatting sqref="AB11">
    <cfRule type="cellIs" priority="2106" stopIfTrue="1" operator="between">
      <formula>1</formula>
      <formula>24</formula>
    </cfRule>
  </conditionalFormatting>
  <conditionalFormatting sqref="AB11">
    <cfRule type="cellIs" priority="2105" stopIfTrue="1" operator="between">
      <formula>1</formula>
      <formula>24</formula>
    </cfRule>
  </conditionalFormatting>
  <conditionalFormatting sqref="AB11">
    <cfRule type="cellIs" priority="2104" stopIfTrue="1" operator="between">
      <formula>1</formula>
      <formula>24</formula>
    </cfRule>
  </conditionalFormatting>
  <conditionalFormatting sqref="AB11">
    <cfRule type="cellIs" priority="2103" stopIfTrue="1" operator="between">
      <formula>1</formula>
      <formula>24</formula>
    </cfRule>
  </conditionalFormatting>
  <conditionalFormatting sqref="AB11">
    <cfRule type="cellIs" priority="2102" stopIfTrue="1" operator="between">
      <formula>1</formula>
      <formula>24</formula>
    </cfRule>
  </conditionalFormatting>
  <conditionalFormatting sqref="AB11">
    <cfRule type="cellIs" priority="2101" stopIfTrue="1" operator="between">
      <formula>1</formula>
      <formula>24</formula>
    </cfRule>
  </conditionalFormatting>
  <conditionalFormatting sqref="AB11">
    <cfRule type="cellIs" priority="2100" stopIfTrue="1" operator="between">
      <formula>1</formula>
      <formula>24</formula>
    </cfRule>
  </conditionalFormatting>
  <conditionalFormatting sqref="AB11">
    <cfRule type="cellIs" priority="2099" stopIfTrue="1" operator="between">
      <formula>1</formula>
      <formula>24</formula>
    </cfRule>
  </conditionalFormatting>
  <conditionalFormatting sqref="AB11">
    <cfRule type="cellIs" priority="2098" stopIfTrue="1" operator="between">
      <formula>1</formula>
      <formula>24</formula>
    </cfRule>
  </conditionalFormatting>
  <conditionalFormatting sqref="AB11">
    <cfRule type="cellIs" priority="2097" stopIfTrue="1" operator="between">
      <formula>1</formula>
      <formula>24</formula>
    </cfRule>
  </conditionalFormatting>
  <conditionalFormatting sqref="AB11">
    <cfRule type="cellIs" priority="2096" stopIfTrue="1" operator="between">
      <formula>1</formula>
      <formula>24</formula>
    </cfRule>
  </conditionalFormatting>
  <conditionalFormatting sqref="AB11">
    <cfRule type="cellIs" priority="2095" stopIfTrue="1" operator="between">
      <formula>1</formula>
      <formula>24</formula>
    </cfRule>
  </conditionalFormatting>
  <conditionalFormatting sqref="AB11">
    <cfRule type="cellIs" priority="2094" stopIfTrue="1" operator="between">
      <formula>1</formula>
      <formula>24</formula>
    </cfRule>
  </conditionalFormatting>
  <conditionalFormatting sqref="AB11">
    <cfRule type="cellIs" priority="2093" stopIfTrue="1" operator="between">
      <formula>1</formula>
      <formula>24</formula>
    </cfRule>
  </conditionalFormatting>
  <conditionalFormatting sqref="AB11">
    <cfRule type="cellIs" priority="2092" stopIfTrue="1" operator="between">
      <formula>1</formula>
      <formula>24</formula>
    </cfRule>
  </conditionalFormatting>
  <conditionalFormatting sqref="AB11">
    <cfRule type="cellIs" priority="2091" stopIfTrue="1" operator="between">
      <formula>1</formula>
      <formula>24</formula>
    </cfRule>
  </conditionalFormatting>
  <conditionalFormatting sqref="AB11">
    <cfRule type="cellIs" priority="2090" stopIfTrue="1" operator="between">
      <formula>1</formula>
      <formula>24</formula>
    </cfRule>
  </conditionalFormatting>
  <conditionalFormatting sqref="AB11">
    <cfRule type="cellIs" priority="2089" stopIfTrue="1" operator="between">
      <formula>1</formula>
      <formula>24</formula>
    </cfRule>
  </conditionalFormatting>
  <conditionalFormatting sqref="AB11">
    <cfRule type="cellIs" priority="2088" stopIfTrue="1" operator="between">
      <formula>1</formula>
      <formula>24</formula>
    </cfRule>
  </conditionalFormatting>
  <conditionalFormatting sqref="AB11">
    <cfRule type="cellIs" priority="2087" stopIfTrue="1" operator="between">
      <formula>1</formula>
      <formula>24</formula>
    </cfRule>
  </conditionalFormatting>
  <conditionalFormatting sqref="AB11">
    <cfRule type="cellIs" priority="2086" stopIfTrue="1" operator="between">
      <formula>1</formula>
      <formula>24</formula>
    </cfRule>
  </conditionalFormatting>
  <conditionalFormatting sqref="AB11">
    <cfRule type="cellIs" priority="2085" stopIfTrue="1" operator="between">
      <formula>1</formula>
      <formula>24</formula>
    </cfRule>
  </conditionalFormatting>
  <conditionalFormatting sqref="AB11">
    <cfRule type="cellIs" priority="2084" stopIfTrue="1" operator="between">
      <formula>1</formula>
      <formula>24</formula>
    </cfRule>
  </conditionalFormatting>
  <conditionalFormatting sqref="AB11">
    <cfRule type="cellIs" priority="2083" stopIfTrue="1" operator="between">
      <formula>1</formula>
      <formula>24</formula>
    </cfRule>
  </conditionalFormatting>
  <conditionalFormatting sqref="AB11">
    <cfRule type="cellIs" priority="2082" stopIfTrue="1" operator="between">
      <formula>1</formula>
      <formula>24</formula>
    </cfRule>
  </conditionalFormatting>
  <conditionalFormatting sqref="AB11">
    <cfRule type="cellIs" priority="2081" stopIfTrue="1" operator="between">
      <formula>1</formula>
      <formula>24</formula>
    </cfRule>
  </conditionalFormatting>
  <conditionalFormatting sqref="AB11">
    <cfRule type="cellIs" priority="2080" stopIfTrue="1" operator="between">
      <formula>1</formula>
      <formula>24</formula>
    </cfRule>
  </conditionalFormatting>
  <conditionalFormatting sqref="AB11">
    <cfRule type="cellIs" priority="2079" stopIfTrue="1" operator="between">
      <formula>1</formula>
      <formula>24</formula>
    </cfRule>
  </conditionalFormatting>
  <conditionalFormatting sqref="AB11">
    <cfRule type="cellIs" priority="2078" stopIfTrue="1" operator="between">
      <formula>1</formula>
      <formula>24</formula>
    </cfRule>
  </conditionalFormatting>
  <conditionalFormatting sqref="AB11">
    <cfRule type="cellIs" priority="2077" stopIfTrue="1" operator="between">
      <formula>1</formula>
      <formula>24</formula>
    </cfRule>
  </conditionalFormatting>
  <conditionalFormatting sqref="AD11">
    <cfRule type="cellIs" priority="2076" stopIfTrue="1" operator="between">
      <formula>1</formula>
      <formula>24</formula>
    </cfRule>
  </conditionalFormatting>
  <conditionalFormatting sqref="AD11">
    <cfRule type="cellIs" priority="2075" stopIfTrue="1" operator="between">
      <formula>1</formula>
      <formula>24</formula>
    </cfRule>
  </conditionalFormatting>
  <conditionalFormatting sqref="AD11">
    <cfRule type="cellIs" priority="2074" stopIfTrue="1" operator="between">
      <formula>1</formula>
      <formula>24</formula>
    </cfRule>
  </conditionalFormatting>
  <conditionalFormatting sqref="AD11">
    <cfRule type="cellIs" priority="2073" stopIfTrue="1" operator="between">
      <formula>1</formula>
      <formula>24</formula>
    </cfRule>
  </conditionalFormatting>
  <conditionalFormatting sqref="AD11">
    <cfRule type="cellIs" priority="2072" stopIfTrue="1" operator="between">
      <formula>1</formula>
      <formula>24</formula>
    </cfRule>
  </conditionalFormatting>
  <conditionalFormatting sqref="AD11">
    <cfRule type="cellIs" priority="2071" stopIfTrue="1" operator="between">
      <formula>1</formula>
      <formula>24</formula>
    </cfRule>
  </conditionalFormatting>
  <conditionalFormatting sqref="AC11">
    <cfRule type="cellIs" priority="2070" stopIfTrue="1" operator="between">
      <formula>1</formula>
      <formula>24</formula>
    </cfRule>
  </conditionalFormatting>
  <conditionalFormatting sqref="AD11">
    <cfRule type="cellIs" priority="2069" stopIfTrue="1" operator="between">
      <formula>1</formula>
      <formula>24</formula>
    </cfRule>
  </conditionalFormatting>
  <conditionalFormatting sqref="AD11">
    <cfRule type="cellIs" priority="2068" stopIfTrue="1" operator="between">
      <formula>1</formula>
      <formula>24</formula>
    </cfRule>
  </conditionalFormatting>
  <conditionalFormatting sqref="AD11">
    <cfRule type="cellIs" priority="2067" stopIfTrue="1" operator="between">
      <formula>1</formula>
      <formula>24</formula>
    </cfRule>
  </conditionalFormatting>
  <conditionalFormatting sqref="AD11">
    <cfRule type="cellIs" priority="2066" stopIfTrue="1" operator="between">
      <formula>1</formula>
      <formula>24</formula>
    </cfRule>
  </conditionalFormatting>
  <conditionalFormatting sqref="AD11">
    <cfRule type="cellIs" priority="2065" stopIfTrue="1" operator="between">
      <formula>1</formula>
      <formula>24</formula>
    </cfRule>
  </conditionalFormatting>
  <conditionalFormatting sqref="AD11">
    <cfRule type="cellIs" priority="2064" stopIfTrue="1" operator="between">
      <formula>1</formula>
      <formula>24</formula>
    </cfRule>
  </conditionalFormatting>
  <conditionalFormatting sqref="AC11">
    <cfRule type="cellIs" priority="2063" stopIfTrue="1" operator="between">
      <formula>1</formula>
      <formula>24</formula>
    </cfRule>
  </conditionalFormatting>
  <conditionalFormatting sqref="AC11">
    <cfRule type="cellIs" priority="2062" stopIfTrue="1" operator="between">
      <formula>1</formula>
      <formula>24</formula>
    </cfRule>
  </conditionalFormatting>
  <conditionalFormatting sqref="AB11">
    <cfRule type="cellIs" priority="2061" stopIfTrue="1" operator="between">
      <formula>1</formula>
      <formula>24</formula>
    </cfRule>
  </conditionalFormatting>
  <conditionalFormatting sqref="AB11">
    <cfRule type="cellIs" priority="2060" stopIfTrue="1" operator="between">
      <formula>1</formula>
      <formula>24</formula>
    </cfRule>
  </conditionalFormatting>
  <conditionalFormatting sqref="AB11">
    <cfRule type="cellIs" priority="2059" stopIfTrue="1" operator="between">
      <formula>1</formula>
      <formula>24</formula>
    </cfRule>
  </conditionalFormatting>
  <conditionalFormatting sqref="AB11">
    <cfRule type="cellIs" priority="2058" stopIfTrue="1" operator="between">
      <formula>1</formula>
      <formula>24</formula>
    </cfRule>
  </conditionalFormatting>
  <conditionalFormatting sqref="AB11">
    <cfRule type="cellIs" priority="2057" stopIfTrue="1" operator="between">
      <formula>1</formula>
      <formula>24</formula>
    </cfRule>
  </conditionalFormatting>
  <conditionalFormatting sqref="AB11">
    <cfRule type="cellIs" priority="2056" stopIfTrue="1" operator="between">
      <formula>1</formula>
      <formula>24</formula>
    </cfRule>
  </conditionalFormatting>
  <conditionalFormatting sqref="AB11">
    <cfRule type="cellIs" priority="2055" stopIfTrue="1" operator="between">
      <formula>1</formula>
      <formula>24</formula>
    </cfRule>
  </conditionalFormatting>
  <conditionalFormatting sqref="AB11">
    <cfRule type="cellIs" priority="2054" stopIfTrue="1" operator="between">
      <formula>1</formula>
      <formula>24</formula>
    </cfRule>
  </conditionalFormatting>
  <conditionalFormatting sqref="AB11">
    <cfRule type="cellIs" priority="2053" stopIfTrue="1" operator="between">
      <formula>1</formula>
      <formula>24</formula>
    </cfRule>
  </conditionalFormatting>
  <conditionalFormatting sqref="AB11">
    <cfRule type="cellIs" priority="2052" stopIfTrue="1" operator="between">
      <formula>1</formula>
      <formula>24</formula>
    </cfRule>
  </conditionalFormatting>
  <conditionalFormatting sqref="AB11">
    <cfRule type="cellIs" priority="2051" stopIfTrue="1" operator="between">
      <formula>1</formula>
      <formula>24</formula>
    </cfRule>
  </conditionalFormatting>
  <conditionalFormatting sqref="AB11">
    <cfRule type="cellIs" priority="2050" stopIfTrue="1" operator="between">
      <formula>1</formula>
      <formula>24</formula>
    </cfRule>
  </conditionalFormatting>
  <conditionalFormatting sqref="AB11">
    <cfRule type="cellIs" priority="2049" stopIfTrue="1" operator="between">
      <formula>1</formula>
      <formula>24</formula>
    </cfRule>
  </conditionalFormatting>
  <conditionalFormatting sqref="AB11">
    <cfRule type="cellIs" priority="2048" stopIfTrue="1" operator="between">
      <formula>1</formula>
      <formula>24</formula>
    </cfRule>
  </conditionalFormatting>
  <conditionalFormatting sqref="AB11">
    <cfRule type="cellIs" priority="2047" stopIfTrue="1" operator="between">
      <formula>1</formula>
      <formula>24</formula>
    </cfRule>
  </conditionalFormatting>
  <conditionalFormatting sqref="AB11">
    <cfRule type="cellIs" priority="2046" stopIfTrue="1" operator="between">
      <formula>1</formula>
      <formula>24</formula>
    </cfRule>
  </conditionalFormatting>
  <conditionalFormatting sqref="AB11">
    <cfRule type="cellIs" priority="2045" stopIfTrue="1" operator="between">
      <formula>1</formula>
      <formula>24</formula>
    </cfRule>
  </conditionalFormatting>
  <conditionalFormatting sqref="AB11">
    <cfRule type="cellIs" priority="2044" stopIfTrue="1" operator="between">
      <formula>1</formula>
      <formula>24</formula>
    </cfRule>
  </conditionalFormatting>
  <conditionalFormatting sqref="AB11">
    <cfRule type="cellIs" priority="2043" stopIfTrue="1" operator="between">
      <formula>1</formula>
      <formula>24</formula>
    </cfRule>
  </conditionalFormatting>
  <conditionalFormatting sqref="AB11">
    <cfRule type="cellIs" priority="2042" stopIfTrue="1" operator="between">
      <formula>1</formula>
      <formula>24</formula>
    </cfRule>
  </conditionalFormatting>
  <conditionalFormatting sqref="AB11">
    <cfRule type="cellIs" priority="2041" stopIfTrue="1" operator="between">
      <formula>1</formula>
      <formula>24</formula>
    </cfRule>
  </conditionalFormatting>
  <conditionalFormatting sqref="AB11">
    <cfRule type="cellIs" priority="2040" stopIfTrue="1" operator="between">
      <formula>1</formula>
      <formula>24</formula>
    </cfRule>
  </conditionalFormatting>
  <conditionalFormatting sqref="AB11">
    <cfRule type="cellIs" priority="2039" stopIfTrue="1" operator="between">
      <formula>1</formula>
      <formula>24</formula>
    </cfRule>
  </conditionalFormatting>
  <conditionalFormatting sqref="AB11">
    <cfRule type="cellIs" priority="2038" stopIfTrue="1" operator="between">
      <formula>1</formula>
      <formula>24</formula>
    </cfRule>
  </conditionalFormatting>
  <conditionalFormatting sqref="AB11">
    <cfRule type="cellIs" priority="2037" stopIfTrue="1" operator="between">
      <formula>1</formula>
      <formula>24</formula>
    </cfRule>
  </conditionalFormatting>
  <conditionalFormatting sqref="AB11">
    <cfRule type="cellIs" priority="2036" stopIfTrue="1" operator="between">
      <formula>1</formula>
      <formula>24</formula>
    </cfRule>
  </conditionalFormatting>
  <conditionalFormatting sqref="AB11">
    <cfRule type="cellIs" priority="2035" stopIfTrue="1" operator="between">
      <formula>1</formula>
      <formula>24</formula>
    </cfRule>
  </conditionalFormatting>
  <conditionalFormatting sqref="AB11">
    <cfRule type="cellIs" priority="2034" stopIfTrue="1" operator="between">
      <formula>1</formula>
      <formula>24</formula>
    </cfRule>
  </conditionalFormatting>
  <conditionalFormatting sqref="AB11">
    <cfRule type="cellIs" priority="2033" stopIfTrue="1" operator="between">
      <formula>1</formula>
      <formula>24</formula>
    </cfRule>
  </conditionalFormatting>
  <conditionalFormatting sqref="AB11">
    <cfRule type="cellIs" priority="2032" stopIfTrue="1" operator="between">
      <formula>1</formula>
      <formula>24</formula>
    </cfRule>
  </conditionalFormatting>
  <conditionalFormatting sqref="AB11">
    <cfRule type="cellIs" priority="2031" stopIfTrue="1" operator="between">
      <formula>1</formula>
      <formula>24</formula>
    </cfRule>
  </conditionalFormatting>
  <conditionalFormatting sqref="AB11">
    <cfRule type="cellIs" priority="2030" stopIfTrue="1" operator="between">
      <formula>1</formula>
      <formula>24</formula>
    </cfRule>
  </conditionalFormatting>
  <conditionalFormatting sqref="AB11">
    <cfRule type="cellIs" priority="2029" stopIfTrue="1" operator="between">
      <formula>1</formula>
      <formula>24</formula>
    </cfRule>
  </conditionalFormatting>
  <conditionalFormatting sqref="AB11">
    <cfRule type="cellIs" priority="2028" stopIfTrue="1" operator="between">
      <formula>1</formula>
      <formula>24</formula>
    </cfRule>
  </conditionalFormatting>
  <conditionalFormatting sqref="AB11">
    <cfRule type="cellIs" priority="2027" stopIfTrue="1" operator="between">
      <formula>1</formula>
      <formula>24</formula>
    </cfRule>
  </conditionalFormatting>
  <conditionalFormatting sqref="AB11">
    <cfRule type="cellIs" priority="2026" stopIfTrue="1" operator="between">
      <formula>1</formula>
      <formula>24</formula>
    </cfRule>
  </conditionalFormatting>
  <conditionalFormatting sqref="AB11">
    <cfRule type="cellIs" priority="2025" stopIfTrue="1" operator="between">
      <formula>1</formula>
      <formula>24</formula>
    </cfRule>
  </conditionalFormatting>
  <conditionalFormatting sqref="AB13">
    <cfRule type="cellIs" priority="2024" stopIfTrue="1" operator="between">
      <formula>1</formula>
      <formula>24</formula>
    </cfRule>
  </conditionalFormatting>
  <conditionalFormatting sqref="AB14">
    <cfRule type="cellIs" priority="2023" stopIfTrue="1" operator="between">
      <formula>1</formula>
      <formula>24</formula>
    </cfRule>
  </conditionalFormatting>
  <conditionalFormatting sqref="AD14">
    <cfRule type="cellIs" priority="2022" stopIfTrue="1" operator="between">
      <formula>1</formula>
      <formula>24</formula>
    </cfRule>
  </conditionalFormatting>
  <conditionalFormatting sqref="AD14">
    <cfRule type="cellIs" priority="2021" stopIfTrue="1" operator="between">
      <formula>1</formula>
      <formula>24</formula>
    </cfRule>
  </conditionalFormatting>
  <conditionalFormatting sqref="AD14">
    <cfRule type="cellIs" priority="2020" stopIfTrue="1" operator="between">
      <formula>1</formula>
      <formula>24</formula>
    </cfRule>
  </conditionalFormatting>
  <conditionalFormatting sqref="AD14">
    <cfRule type="cellIs" priority="2019" stopIfTrue="1" operator="between">
      <formula>1</formula>
      <formula>24</formula>
    </cfRule>
  </conditionalFormatting>
  <conditionalFormatting sqref="AD14">
    <cfRule type="cellIs" priority="2018" stopIfTrue="1" operator="between">
      <formula>1</formula>
      <formula>24</formula>
    </cfRule>
  </conditionalFormatting>
  <conditionalFormatting sqref="AD14">
    <cfRule type="cellIs" priority="2017" stopIfTrue="1" operator="between">
      <formula>1</formula>
      <formula>24</formula>
    </cfRule>
  </conditionalFormatting>
  <conditionalFormatting sqref="AD14">
    <cfRule type="cellIs" priority="2016" stopIfTrue="1" operator="between">
      <formula>1</formula>
      <formula>24</formula>
    </cfRule>
  </conditionalFormatting>
  <conditionalFormatting sqref="AD14">
    <cfRule type="cellIs" priority="2015" stopIfTrue="1" operator="between">
      <formula>1</formula>
      <formula>24</formula>
    </cfRule>
  </conditionalFormatting>
  <conditionalFormatting sqref="AD14">
    <cfRule type="cellIs" priority="2014" stopIfTrue="1" operator="between">
      <formula>1</formula>
      <formula>24</formula>
    </cfRule>
  </conditionalFormatting>
  <conditionalFormatting sqref="AD14">
    <cfRule type="cellIs" priority="2013" stopIfTrue="1" operator="between">
      <formula>1</formula>
      <formula>24</formula>
    </cfRule>
  </conditionalFormatting>
  <conditionalFormatting sqref="AD14">
    <cfRule type="cellIs" priority="2012" stopIfTrue="1" operator="between">
      <formula>1</formula>
      <formula>24</formula>
    </cfRule>
  </conditionalFormatting>
  <conditionalFormatting sqref="AD14">
    <cfRule type="cellIs" priority="2011" stopIfTrue="1" operator="between">
      <formula>1</formula>
      <formula>24</formula>
    </cfRule>
  </conditionalFormatting>
  <conditionalFormatting sqref="AD14">
    <cfRule type="cellIs" priority="2010" stopIfTrue="1" operator="between">
      <formula>1</formula>
      <formula>24</formula>
    </cfRule>
  </conditionalFormatting>
  <conditionalFormatting sqref="AD14">
    <cfRule type="cellIs" priority="2009" stopIfTrue="1" operator="between">
      <formula>1</formula>
      <formula>24</formula>
    </cfRule>
  </conditionalFormatting>
  <conditionalFormatting sqref="AD14">
    <cfRule type="cellIs" priority="2008" stopIfTrue="1" operator="between">
      <formula>1</formula>
      <formula>24</formula>
    </cfRule>
  </conditionalFormatting>
  <conditionalFormatting sqref="AD14">
    <cfRule type="cellIs" priority="2007" stopIfTrue="1" operator="between">
      <formula>1</formula>
      <formula>24</formula>
    </cfRule>
  </conditionalFormatting>
  <conditionalFormatting sqref="AD14">
    <cfRule type="cellIs" priority="2006" stopIfTrue="1" operator="between">
      <formula>1</formula>
      <formula>24</formula>
    </cfRule>
  </conditionalFormatting>
  <conditionalFormatting sqref="AD14">
    <cfRule type="cellIs" priority="2005" stopIfTrue="1" operator="between">
      <formula>1</formula>
      <formula>24</formula>
    </cfRule>
  </conditionalFormatting>
  <conditionalFormatting sqref="AD14">
    <cfRule type="cellIs" priority="2004" stopIfTrue="1" operator="between">
      <formula>1</formula>
      <formula>24</formula>
    </cfRule>
  </conditionalFormatting>
  <conditionalFormatting sqref="AD14">
    <cfRule type="cellIs" priority="2003" stopIfTrue="1" operator="between">
      <formula>1</formula>
      <formula>24</formula>
    </cfRule>
  </conditionalFormatting>
  <conditionalFormatting sqref="AD14">
    <cfRule type="cellIs" priority="2002" stopIfTrue="1" operator="between">
      <formula>1</formula>
      <formula>24</formula>
    </cfRule>
  </conditionalFormatting>
  <conditionalFormatting sqref="AD14">
    <cfRule type="cellIs" priority="2001" stopIfTrue="1" operator="between">
      <formula>1</formula>
      <formula>24</formula>
    </cfRule>
  </conditionalFormatting>
  <conditionalFormatting sqref="AD14">
    <cfRule type="cellIs" priority="2000" stopIfTrue="1" operator="between">
      <formula>1</formula>
      <formula>24</formula>
    </cfRule>
  </conditionalFormatting>
  <conditionalFormatting sqref="AD14">
    <cfRule type="cellIs" priority="1999" stopIfTrue="1" operator="between">
      <formula>1</formula>
      <formula>24</formula>
    </cfRule>
  </conditionalFormatting>
  <conditionalFormatting sqref="AD14">
    <cfRule type="cellIs" priority="1998" stopIfTrue="1" operator="between">
      <formula>1</formula>
      <formula>24</formula>
    </cfRule>
  </conditionalFormatting>
  <conditionalFormatting sqref="AD14">
    <cfRule type="cellIs" priority="1997" stopIfTrue="1" operator="between">
      <formula>1</formula>
      <formula>24</formula>
    </cfRule>
  </conditionalFormatting>
  <conditionalFormatting sqref="AD14">
    <cfRule type="cellIs" priority="1996" stopIfTrue="1" operator="between">
      <formula>1</formula>
      <formula>24</formula>
    </cfRule>
  </conditionalFormatting>
  <conditionalFormatting sqref="AD14">
    <cfRule type="cellIs" priority="1995" stopIfTrue="1" operator="between">
      <formula>1</formula>
      <formula>24</formula>
    </cfRule>
  </conditionalFormatting>
  <conditionalFormatting sqref="AD14">
    <cfRule type="cellIs" priority="1994" stopIfTrue="1" operator="between">
      <formula>1</formula>
      <formula>24</formula>
    </cfRule>
  </conditionalFormatting>
  <conditionalFormatting sqref="AB12">
    <cfRule type="cellIs" priority="1993" stopIfTrue="1" operator="between">
      <formula>1</formula>
      <formula>24</formula>
    </cfRule>
  </conditionalFormatting>
  <conditionalFormatting sqref="AD12">
    <cfRule type="cellIs" priority="1992" stopIfTrue="1" operator="between">
      <formula>1</formula>
      <formula>24</formula>
    </cfRule>
  </conditionalFormatting>
  <conditionalFormatting sqref="AD12">
    <cfRule type="cellIs" priority="1991" stopIfTrue="1" operator="between">
      <formula>1</formula>
      <formula>24</formula>
    </cfRule>
  </conditionalFormatting>
  <conditionalFormatting sqref="AD12">
    <cfRule type="cellIs" priority="1990" stopIfTrue="1" operator="between">
      <formula>1</formula>
      <formula>24</formula>
    </cfRule>
  </conditionalFormatting>
  <conditionalFormatting sqref="AD12">
    <cfRule type="cellIs" priority="1989" stopIfTrue="1" operator="between">
      <formula>1</formula>
      <formula>24</formula>
    </cfRule>
  </conditionalFormatting>
  <conditionalFormatting sqref="AD12">
    <cfRule type="cellIs" priority="1988" stopIfTrue="1" operator="between">
      <formula>1</formula>
      <formula>24</formula>
    </cfRule>
  </conditionalFormatting>
  <conditionalFormatting sqref="AD12">
    <cfRule type="cellIs" priority="1987" stopIfTrue="1" operator="between">
      <formula>1</formula>
      <formula>24</formula>
    </cfRule>
  </conditionalFormatting>
  <conditionalFormatting sqref="AD12">
    <cfRule type="cellIs" priority="1986" stopIfTrue="1" operator="between">
      <formula>1</formula>
      <formula>24</formula>
    </cfRule>
  </conditionalFormatting>
  <conditionalFormatting sqref="AD12">
    <cfRule type="cellIs" priority="1985" stopIfTrue="1" operator="between">
      <formula>1</formula>
      <formula>24</formula>
    </cfRule>
  </conditionalFormatting>
  <conditionalFormatting sqref="AD12">
    <cfRule type="cellIs" priority="1984" stopIfTrue="1" operator="between">
      <formula>1</formula>
      <formula>24</formula>
    </cfRule>
  </conditionalFormatting>
  <conditionalFormatting sqref="AB12">
    <cfRule type="cellIs" priority="1983" stopIfTrue="1" operator="between">
      <formula>1</formula>
      <formula>24</formula>
    </cfRule>
  </conditionalFormatting>
  <conditionalFormatting sqref="AB15">
    <cfRule type="cellIs" priority="1982" stopIfTrue="1" operator="between">
      <formula>1</formula>
      <formula>24</formula>
    </cfRule>
  </conditionalFormatting>
  <conditionalFormatting sqref="AD15">
    <cfRule type="cellIs" priority="1981" stopIfTrue="1" operator="between">
      <formula>1</formula>
      <formula>24</formula>
    </cfRule>
  </conditionalFormatting>
  <conditionalFormatting sqref="AD15">
    <cfRule type="cellIs" priority="1980" stopIfTrue="1" operator="between">
      <formula>1</formula>
      <formula>24</formula>
    </cfRule>
  </conditionalFormatting>
  <conditionalFormatting sqref="AD15">
    <cfRule type="cellIs" priority="1979" stopIfTrue="1" operator="between">
      <formula>1</formula>
      <formula>24</formula>
    </cfRule>
  </conditionalFormatting>
  <conditionalFormatting sqref="AD15">
    <cfRule type="cellIs" priority="1978" stopIfTrue="1" operator="between">
      <formula>1</formula>
      <formula>24</formula>
    </cfRule>
  </conditionalFormatting>
  <conditionalFormatting sqref="AD15">
    <cfRule type="cellIs" priority="1977" stopIfTrue="1" operator="between">
      <formula>1</formula>
      <formula>24</formula>
    </cfRule>
  </conditionalFormatting>
  <conditionalFormatting sqref="AD15">
    <cfRule type="cellIs" priority="1976" stopIfTrue="1" operator="between">
      <formula>1</formula>
      <formula>24</formula>
    </cfRule>
  </conditionalFormatting>
  <conditionalFormatting sqref="AD15">
    <cfRule type="cellIs" priority="1975" stopIfTrue="1" operator="between">
      <formula>1</formula>
      <formula>24</formula>
    </cfRule>
  </conditionalFormatting>
  <conditionalFormatting sqref="AD15">
    <cfRule type="cellIs" priority="1974" stopIfTrue="1" operator="between">
      <formula>1</formula>
      <formula>24</formula>
    </cfRule>
  </conditionalFormatting>
  <conditionalFormatting sqref="AD15">
    <cfRule type="cellIs" priority="1973" stopIfTrue="1" operator="between">
      <formula>1</formula>
      <formula>24</formula>
    </cfRule>
  </conditionalFormatting>
  <conditionalFormatting sqref="AD15">
    <cfRule type="cellIs" priority="1972" stopIfTrue="1" operator="between">
      <formula>1</formula>
      <formula>24</formula>
    </cfRule>
  </conditionalFormatting>
  <conditionalFormatting sqref="AD15">
    <cfRule type="cellIs" priority="1971" stopIfTrue="1" operator="between">
      <formula>1</formula>
      <formula>24</formula>
    </cfRule>
  </conditionalFormatting>
  <conditionalFormatting sqref="AD15">
    <cfRule type="cellIs" priority="1970" stopIfTrue="1" operator="between">
      <formula>1</formula>
      <formula>24</formula>
    </cfRule>
  </conditionalFormatting>
  <conditionalFormatting sqref="AD15">
    <cfRule type="cellIs" priority="1969" stopIfTrue="1" operator="between">
      <formula>1</formula>
      <formula>24</formula>
    </cfRule>
  </conditionalFormatting>
  <conditionalFormatting sqref="AD15">
    <cfRule type="cellIs" priority="1968" stopIfTrue="1" operator="between">
      <formula>1</formula>
      <formula>24</formula>
    </cfRule>
  </conditionalFormatting>
  <conditionalFormatting sqref="AD15">
    <cfRule type="cellIs" priority="1967" stopIfTrue="1" operator="between">
      <formula>1</formula>
      <formula>24</formula>
    </cfRule>
  </conditionalFormatting>
  <conditionalFormatting sqref="AD15">
    <cfRule type="cellIs" priority="1966" stopIfTrue="1" operator="between">
      <formula>1</formula>
      <formula>24</formula>
    </cfRule>
  </conditionalFormatting>
  <conditionalFormatting sqref="AD15">
    <cfRule type="cellIs" priority="1965" stopIfTrue="1" operator="between">
      <formula>1</formula>
      <formula>24</formula>
    </cfRule>
  </conditionalFormatting>
  <conditionalFormatting sqref="AD15">
    <cfRule type="cellIs" priority="1964" stopIfTrue="1" operator="between">
      <formula>1</formula>
      <formula>24</formula>
    </cfRule>
  </conditionalFormatting>
  <conditionalFormatting sqref="AD15">
    <cfRule type="cellIs" priority="1963" stopIfTrue="1" operator="between">
      <formula>1</formula>
      <formula>24</formula>
    </cfRule>
  </conditionalFormatting>
  <conditionalFormatting sqref="AD15">
    <cfRule type="cellIs" priority="1962" stopIfTrue="1" operator="between">
      <formula>1</formula>
      <formula>24</formula>
    </cfRule>
  </conditionalFormatting>
  <conditionalFormatting sqref="AD15">
    <cfRule type="cellIs" priority="1961" stopIfTrue="1" operator="between">
      <formula>1</formula>
      <formula>24</formula>
    </cfRule>
  </conditionalFormatting>
  <conditionalFormatting sqref="AD15">
    <cfRule type="cellIs" priority="1960" stopIfTrue="1" operator="between">
      <formula>1</formula>
      <formula>24</formula>
    </cfRule>
  </conditionalFormatting>
  <conditionalFormatting sqref="AD15">
    <cfRule type="cellIs" priority="1959" stopIfTrue="1" operator="between">
      <formula>1</formula>
      <formula>24</formula>
    </cfRule>
  </conditionalFormatting>
  <conditionalFormatting sqref="AD15">
    <cfRule type="cellIs" priority="1958" stopIfTrue="1" operator="between">
      <formula>1</formula>
      <formula>24</formula>
    </cfRule>
  </conditionalFormatting>
  <conditionalFormatting sqref="AD15">
    <cfRule type="cellIs" priority="1957" stopIfTrue="1" operator="between">
      <formula>1</formula>
      <formula>24</formula>
    </cfRule>
  </conditionalFormatting>
  <conditionalFormatting sqref="AD15">
    <cfRule type="cellIs" priority="1956" stopIfTrue="1" operator="between">
      <formula>1</formula>
      <formula>24</formula>
    </cfRule>
  </conditionalFormatting>
  <conditionalFormatting sqref="AD15">
    <cfRule type="cellIs" priority="1955" stopIfTrue="1" operator="between">
      <formula>1</formula>
      <formula>24</formula>
    </cfRule>
  </conditionalFormatting>
  <conditionalFormatting sqref="AD15">
    <cfRule type="cellIs" priority="1954" stopIfTrue="1" operator="between">
      <formula>1</formula>
      <formula>24</formula>
    </cfRule>
  </conditionalFormatting>
  <conditionalFormatting sqref="AD15">
    <cfRule type="cellIs" priority="1953" stopIfTrue="1" operator="between">
      <formula>1</formula>
      <formula>24</formula>
    </cfRule>
  </conditionalFormatting>
  <conditionalFormatting sqref="U5">
    <cfRule type="cellIs" priority="1952" stopIfTrue="1" operator="between">
      <formula>1</formula>
      <formula>24</formula>
    </cfRule>
  </conditionalFormatting>
  <conditionalFormatting sqref="AB5">
    <cfRule type="cellIs" priority="1951" stopIfTrue="1" operator="between">
      <formula>1</formula>
      <formula>24</formula>
    </cfRule>
  </conditionalFormatting>
  <conditionalFormatting sqref="AA5">
    <cfRule type="cellIs" priority="1950" stopIfTrue="1" operator="between">
      <formula>1</formula>
      <formula>24</formula>
    </cfRule>
  </conditionalFormatting>
  <conditionalFormatting sqref="X6">
    <cfRule type="cellIs" priority="1949" stopIfTrue="1" operator="between">
      <formula>1</formula>
      <formula>24</formula>
    </cfRule>
  </conditionalFormatting>
  <conditionalFormatting sqref="AB6">
    <cfRule type="cellIs" priority="1948" stopIfTrue="1" operator="between">
      <formula>1</formula>
      <formula>24</formula>
    </cfRule>
  </conditionalFormatting>
  <conditionalFormatting sqref="Y6">
    <cfRule type="cellIs" priority="1947" stopIfTrue="1" operator="between">
      <formula>1</formula>
      <formula>24</formula>
    </cfRule>
  </conditionalFormatting>
  <conditionalFormatting sqref="U6">
    <cfRule type="cellIs" priority="1946" stopIfTrue="1" operator="between">
      <formula>1</formula>
      <formula>24</formula>
    </cfRule>
  </conditionalFormatting>
  <conditionalFormatting sqref="Y6:Z6">
    <cfRule type="cellIs" priority="1945" stopIfTrue="1" operator="between">
      <formula>1</formula>
      <formula>24</formula>
    </cfRule>
  </conditionalFormatting>
  <conditionalFormatting sqref="X5">
    <cfRule type="cellIs" priority="1944" stopIfTrue="1" operator="between">
      <formula>1</formula>
      <formula>24</formula>
    </cfRule>
  </conditionalFormatting>
  <conditionalFormatting sqref="AB5">
    <cfRule type="cellIs" priority="1943" stopIfTrue="1" operator="between">
      <formula>1</formula>
      <formula>24</formula>
    </cfRule>
  </conditionalFormatting>
  <conditionalFormatting sqref="Y5">
    <cfRule type="cellIs" priority="1942" stopIfTrue="1" operator="between">
      <formula>1</formula>
      <formula>24</formula>
    </cfRule>
  </conditionalFormatting>
  <conditionalFormatting sqref="X5">
    <cfRule type="cellIs" priority="1941" stopIfTrue="1" operator="between">
      <formula>1</formula>
      <formula>24</formula>
    </cfRule>
  </conditionalFormatting>
  <conditionalFormatting sqref="AB5">
    <cfRule type="cellIs" priority="1940" stopIfTrue="1" operator="between">
      <formula>1</formula>
      <formula>24</formula>
    </cfRule>
  </conditionalFormatting>
  <conditionalFormatting sqref="Y5">
    <cfRule type="cellIs" priority="1939" stopIfTrue="1" operator="between">
      <formula>1</formula>
      <formula>24</formula>
    </cfRule>
  </conditionalFormatting>
  <conditionalFormatting sqref="U5">
    <cfRule type="cellIs" priority="1938" stopIfTrue="1" operator="between">
      <formula>1</formula>
      <formula>24</formula>
    </cfRule>
  </conditionalFormatting>
  <conditionalFormatting sqref="Y5:Z5">
    <cfRule type="cellIs" priority="1937" stopIfTrue="1" operator="between">
      <formula>1</formula>
      <formula>24</formula>
    </cfRule>
  </conditionalFormatting>
  <conditionalFormatting sqref="Z6:AA6">
    <cfRule type="cellIs" priority="1936" stopIfTrue="1" operator="between">
      <formula>1</formula>
      <formula>24</formula>
    </cfRule>
  </conditionalFormatting>
  <conditionalFormatting sqref="AB6">
    <cfRule type="cellIs" priority="1935" stopIfTrue="1" operator="between">
      <formula>1</formula>
      <formula>24</formula>
    </cfRule>
  </conditionalFormatting>
  <conditionalFormatting sqref="Y6">
    <cfRule type="cellIs" priority="1934" stopIfTrue="1" operator="between">
      <formula>1</formula>
      <formula>24</formula>
    </cfRule>
  </conditionalFormatting>
  <conditionalFormatting sqref="V6">
    <cfRule type="cellIs" priority="1933" stopIfTrue="1" operator="between">
      <formula>1</formula>
      <formula>24</formula>
    </cfRule>
  </conditionalFormatting>
  <conditionalFormatting sqref="V6">
    <cfRule type="cellIs" priority="1932" stopIfTrue="1" operator="between">
      <formula>1</formula>
      <formula>24</formula>
    </cfRule>
  </conditionalFormatting>
  <conditionalFormatting sqref="X5">
    <cfRule type="cellIs" priority="1931" stopIfTrue="1" operator="between">
      <formula>1</formula>
      <formula>24</formula>
    </cfRule>
  </conditionalFormatting>
  <conditionalFormatting sqref="AB5">
    <cfRule type="cellIs" priority="1930" stopIfTrue="1" operator="between">
      <formula>1</formula>
      <formula>24</formula>
    </cfRule>
  </conditionalFormatting>
  <conditionalFormatting sqref="Y5">
    <cfRule type="cellIs" priority="1929" stopIfTrue="1" operator="between">
      <formula>1</formula>
      <formula>24</formula>
    </cfRule>
  </conditionalFormatting>
  <conditionalFormatting sqref="U5">
    <cfRule type="cellIs" priority="1928" stopIfTrue="1" operator="between">
      <formula>1</formula>
      <formula>24</formula>
    </cfRule>
  </conditionalFormatting>
  <conditionalFormatting sqref="Y5:Z5">
    <cfRule type="cellIs" priority="1927" stopIfTrue="1" operator="between">
      <formula>1</formula>
      <formula>24</formula>
    </cfRule>
  </conditionalFormatting>
  <conditionalFormatting sqref="AD6">
    <cfRule type="cellIs" priority="1926" stopIfTrue="1" operator="between">
      <formula>1</formula>
      <formula>24</formula>
    </cfRule>
  </conditionalFormatting>
  <conditionalFormatting sqref="AD6">
    <cfRule type="cellIs" priority="1925" stopIfTrue="1" operator="between">
      <formula>1</formula>
      <formula>24</formula>
    </cfRule>
  </conditionalFormatting>
  <conditionalFormatting sqref="R6">
    <cfRule type="cellIs" priority="1924" stopIfTrue="1" operator="between">
      <formula>1</formula>
      <formula>24</formula>
    </cfRule>
  </conditionalFormatting>
  <conditionalFormatting sqref="R6">
    <cfRule type="cellIs" priority="1923" stopIfTrue="1" operator="between">
      <formula>1</formula>
      <formula>24</formula>
    </cfRule>
  </conditionalFormatting>
  <conditionalFormatting sqref="R6">
    <cfRule type="cellIs" priority="1922" stopIfTrue="1" operator="between">
      <formula>1</formula>
      <formula>24</formula>
    </cfRule>
  </conditionalFormatting>
  <conditionalFormatting sqref="R6">
    <cfRule type="cellIs" priority="1921" stopIfTrue="1" operator="between">
      <formula>1</formula>
      <formula>24</formula>
    </cfRule>
  </conditionalFormatting>
  <conditionalFormatting sqref="S6">
    <cfRule type="cellIs" priority="1920" stopIfTrue="1" operator="between">
      <formula>1</formula>
      <formula>24</formula>
    </cfRule>
  </conditionalFormatting>
  <conditionalFormatting sqref="S6">
    <cfRule type="cellIs" priority="1919" stopIfTrue="1" operator="between">
      <formula>1</formula>
      <formula>24</formula>
    </cfRule>
  </conditionalFormatting>
  <conditionalFormatting sqref="U6">
    <cfRule type="cellIs" priority="1918" stopIfTrue="1" operator="between">
      <formula>1</formula>
      <formula>24</formula>
    </cfRule>
  </conditionalFormatting>
  <conditionalFormatting sqref="Y6:Z6">
    <cfRule type="cellIs" priority="1917" stopIfTrue="1" operator="between">
      <formula>1</formula>
      <formula>24</formula>
    </cfRule>
  </conditionalFormatting>
  <conditionalFormatting sqref="X5">
    <cfRule type="cellIs" priority="1916" stopIfTrue="1" operator="between">
      <formula>1</formula>
      <formula>24</formula>
    </cfRule>
  </conditionalFormatting>
  <conditionalFormatting sqref="Y5">
    <cfRule type="cellIs" priority="1915" stopIfTrue="1" operator="between">
      <formula>1</formula>
      <formula>24</formula>
    </cfRule>
  </conditionalFormatting>
  <conditionalFormatting sqref="U5">
    <cfRule type="cellIs" priority="1914" stopIfTrue="1" operator="between">
      <formula>1</formula>
      <formula>24</formula>
    </cfRule>
  </conditionalFormatting>
  <conditionalFormatting sqref="Y5:Z5">
    <cfRule type="cellIs" priority="1913" stopIfTrue="1" operator="between">
      <formula>1</formula>
      <formula>24</formula>
    </cfRule>
  </conditionalFormatting>
  <conditionalFormatting sqref="Z5">
    <cfRule type="cellIs" priority="1912" stopIfTrue="1" operator="between">
      <formula>1</formula>
      <formula>24</formula>
    </cfRule>
  </conditionalFormatting>
  <conditionalFormatting sqref="Y5">
    <cfRule type="cellIs" priority="1911" stopIfTrue="1" operator="between">
      <formula>1</formula>
      <formula>24</formula>
    </cfRule>
  </conditionalFormatting>
  <conditionalFormatting sqref="V5">
    <cfRule type="cellIs" priority="1910" stopIfTrue="1" operator="between">
      <formula>1</formula>
      <formula>24</formula>
    </cfRule>
  </conditionalFormatting>
  <conditionalFormatting sqref="V5">
    <cfRule type="cellIs" priority="1909" stopIfTrue="1" operator="between">
      <formula>1</formula>
      <formula>24</formula>
    </cfRule>
  </conditionalFormatting>
  <conditionalFormatting sqref="T6:Z6">
    <cfRule type="cellIs" priority="1908" stopIfTrue="1" operator="between">
      <formula>1</formula>
      <formula>24</formula>
    </cfRule>
  </conditionalFormatting>
  <conditionalFormatting sqref="X6">
    <cfRule type="cellIs" priority="1907" stopIfTrue="1" operator="between">
      <formula>1</formula>
      <formula>24</formula>
    </cfRule>
  </conditionalFormatting>
  <conditionalFormatting sqref="U6:W6">
    <cfRule type="cellIs" priority="1906" stopIfTrue="1" operator="between">
      <formula>1</formula>
      <formula>24</formula>
    </cfRule>
  </conditionalFormatting>
  <conditionalFormatting sqref="X6">
    <cfRule type="cellIs" priority="1905" stopIfTrue="1" operator="between">
      <formula>1</formula>
      <formula>24</formula>
    </cfRule>
  </conditionalFormatting>
  <conditionalFormatting sqref="X6">
    <cfRule type="cellIs" priority="1904" stopIfTrue="1" operator="between">
      <formula>1</formula>
      <formula>24</formula>
    </cfRule>
  </conditionalFormatting>
  <conditionalFormatting sqref="X6">
    <cfRule type="cellIs" priority="1903" stopIfTrue="1" operator="between">
      <formula>1</formula>
      <formula>24</formula>
    </cfRule>
  </conditionalFormatting>
  <conditionalFormatting sqref="X6">
    <cfRule type="cellIs" priority="1902" stopIfTrue="1" operator="between">
      <formula>1</formula>
      <formula>24</formula>
    </cfRule>
  </conditionalFormatting>
  <conditionalFormatting sqref="X6">
    <cfRule type="cellIs" priority="1901" stopIfTrue="1" operator="between">
      <formula>1</formula>
      <formula>24</formula>
    </cfRule>
  </conditionalFormatting>
  <conditionalFormatting sqref="X6">
    <cfRule type="cellIs" priority="1900" stopIfTrue="1" operator="between">
      <formula>1</formula>
      <formula>24</formula>
    </cfRule>
  </conditionalFormatting>
  <conditionalFormatting sqref="X6">
    <cfRule type="cellIs" priority="1899" stopIfTrue="1" operator="between">
      <formula>1</formula>
      <formula>24</formula>
    </cfRule>
  </conditionalFormatting>
  <conditionalFormatting sqref="X6">
    <cfRule type="cellIs" priority="1898" stopIfTrue="1" operator="between">
      <formula>1</formula>
      <formula>24</formula>
    </cfRule>
  </conditionalFormatting>
  <conditionalFormatting sqref="X6">
    <cfRule type="cellIs" priority="1897" stopIfTrue="1" operator="between">
      <formula>1</formula>
      <formula>24</formula>
    </cfRule>
  </conditionalFormatting>
  <conditionalFormatting sqref="X6">
    <cfRule type="cellIs" priority="1896" stopIfTrue="1" operator="between">
      <formula>1</formula>
      <formula>24</formula>
    </cfRule>
  </conditionalFormatting>
  <conditionalFormatting sqref="X6">
    <cfRule type="cellIs" priority="1895" stopIfTrue="1" operator="between">
      <formula>1</formula>
      <formula>24</formula>
    </cfRule>
  </conditionalFormatting>
  <conditionalFormatting sqref="X6">
    <cfRule type="cellIs" priority="1894" stopIfTrue="1" operator="between">
      <formula>1</formula>
      <formula>24</formula>
    </cfRule>
  </conditionalFormatting>
  <conditionalFormatting sqref="X6">
    <cfRule type="cellIs" priority="1893" stopIfTrue="1" operator="between">
      <formula>1</formula>
      <formula>24</formula>
    </cfRule>
  </conditionalFormatting>
  <conditionalFormatting sqref="X6">
    <cfRule type="cellIs" priority="1892" stopIfTrue="1" operator="between">
      <formula>1</formula>
      <formula>24</formula>
    </cfRule>
  </conditionalFormatting>
  <conditionalFormatting sqref="X6">
    <cfRule type="cellIs" priority="1891" stopIfTrue="1" operator="between">
      <formula>1</formula>
      <formula>24</formula>
    </cfRule>
  </conditionalFormatting>
  <conditionalFormatting sqref="X6">
    <cfRule type="cellIs" priority="1890" stopIfTrue="1" operator="between">
      <formula>1</formula>
      <formula>24</formula>
    </cfRule>
  </conditionalFormatting>
  <conditionalFormatting sqref="X6">
    <cfRule type="cellIs" priority="1889" stopIfTrue="1" operator="between">
      <formula>1</formula>
      <formula>24</formula>
    </cfRule>
  </conditionalFormatting>
  <conditionalFormatting sqref="X6">
    <cfRule type="cellIs" priority="1888" stopIfTrue="1" operator="between">
      <formula>1</formula>
      <formula>24</formula>
    </cfRule>
  </conditionalFormatting>
  <conditionalFormatting sqref="X6">
    <cfRule type="cellIs" priority="1887" stopIfTrue="1" operator="between">
      <formula>1</formula>
      <formula>24</formula>
    </cfRule>
  </conditionalFormatting>
  <conditionalFormatting sqref="X6">
    <cfRule type="cellIs" priority="1886" stopIfTrue="1" operator="between">
      <formula>1</formula>
      <formula>24</formula>
    </cfRule>
  </conditionalFormatting>
  <conditionalFormatting sqref="X6">
    <cfRule type="cellIs" priority="1885" stopIfTrue="1" operator="between">
      <formula>1</formula>
      <formula>24</formula>
    </cfRule>
  </conditionalFormatting>
  <conditionalFormatting sqref="X6">
    <cfRule type="cellIs" priority="1884" stopIfTrue="1" operator="between">
      <formula>1</formula>
      <formula>24</formula>
    </cfRule>
  </conditionalFormatting>
  <conditionalFormatting sqref="X6">
    <cfRule type="cellIs" priority="1883" stopIfTrue="1" operator="between">
      <formula>1</formula>
      <formula>24</formula>
    </cfRule>
  </conditionalFormatting>
  <conditionalFormatting sqref="X6">
    <cfRule type="cellIs" priority="1882" stopIfTrue="1" operator="between">
      <formula>1</formula>
      <formula>24</formula>
    </cfRule>
  </conditionalFormatting>
  <conditionalFormatting sqref="X6">
    <cfRule type="cellIs" priority="1881" stopIfTrue="1" operator="between">
      <formula>1</formula>
      <formula>24</formula>
    </cfRule>
  </conditionalFormatting>
  <conditionalFormatting sqref="X6">
    <cfRule type="cellIs" priority="1880" stopIfTrue="1" operator="between">
      <formula>1</formula>
      <formula>24</formula>
    </cfRule>
  </conditionalFormatting>
  <conditionalFormatting sqref="X6">
    <cfRule type="cellIs" priority="1879" stopIfTrue="1" operator="between">
      <formula>1</formula>
      <formula>24</formula>
    </cfRule>
  </conditionalFormatting>
  <conditionalFormatting sqref="X6">
    <cfRule type="cellIs" priority="1878" stopIfTrue="1" operator="between">
      <formula>1</formula>
      <formula>24</formula>
    </cfRule>
  </conditionalFormatting>
  <conditionalFormatting sqref="X6">
    <cfRule type="cellIs" priority="1877" stopIfTrue="1" operator="between">
      <formula>1</formula>
      <formula>24</formula>
    </cfRule>
  </conditionalFormatting>
  <conditionalFormatting sqref="X6">
    <cfRule type="cellIs" priority="1876" stopIfTrue="1" operator="between">
      <formula>1</formula>
      <formula>24</formula>
    </cfRule>
  </conditionalFormatting>
  <conditionalFormatting sqref="X6">
    <cfRule type="cellIs" priority="1875" stopIfTrue="1" operator="between">
      <formula>1</formula>
      <formula>24</formula>
    </cfRule>
  </conditionalFormatting>
  <conditionalFormatting sqref="X6">
    <cfRule type="cellIs" priority="1874" stopIfTrue="1" operator="between">
      <formula>1</formula>
      <formula>24</formula>
    </cfRule>
  </conditionalFormatting>
  <conditionalFormatting sqref="X6">
    <cfRule type="cellIs" priority="1873" stopIfTrue="1" operator="between">
      <formula>1</formula>
      <formula>24</formula>
    </cfRule>
  </conditionalFormatting>
  <conditionalFormatting sqref="X6">
    <cfRule type="cellIs" priority="1872" stopIfTrue="1" operator="between">
      <formula>1</formula>
      <formula>24</formula>
    </cfRule>
  </conditionalFormatting>
  <conditionalFormatting sqref="X6">
    <cfRule type="cellIs" priority="1871" stopIfTrue="1" operator="between">
      <formula>1</formula>
      <formula>24</formula>
    </cfRule>
  </conditionalFormatting>
  <conditionalFormatting sqref="X6">
    <cfRule type="cellIs" priority="1870" stopIfTrue="1" operator="between">
      <formula>1</formula>
      <formula>24</formula>
    </cfRule>
  </conditionalFormatting>
  <conditionalFormatting sqref="X6">
    <cfRule type="cellIs" priority="1869" stopIfTrue="1" operator="between">
      <formula>1</formula>
      <formula>24</formula>
    </cfRule>
  </conditionalFormatting>
  <conditionalFormatting sqref="X6">
    <cfRule type="cellIs" priority="1868" stopIfTrue="1" operator="between">
      <formula>1</formula>
      <formula>24</formula>
    </cfRule>
  </conditionalFormatting>
  <conditionalFormatting sqref="X6">
    <cfRule type="cellIs" priority="1867" stopIfTrue="1" operator="between">
      <formula>1</formula>
      <formula>24</formula>
    </cfRule>
  </conditionalFormatting>
  <conditionalFormatting sqref="X6">
    <cfRule type="cellIs" priority="1866" stopIfTrue="1" operator="between">
      <formula>1</formula>
      <formula>24</formula>
    </cfRule>
  </conditionalFormatting>
  <conditionalFormatting sqref="X6">
    <cfRule type="cellIs" priority="1865" stopIfTrue="1" operator="between">
      <formula>1</formula>
      <formula>24</formula>
    </cfRule>
  </conditionalFormatting>
  <conditionalFormatting sqref="X6">
    <cfRule type="cellIs" priority="1864" stopIfTrue="1" operator="between">
      <formula>1</formula>
      <formula>24</formula>
    </cfRule>
  </conditionalFormatting>
  <conditionalFormatting sqref="X6">
    <cfRule type="cellIs" priority="1863" stopIfTrue="1" operator="between">
      <formula>1</formula>
      <formula>24</formula>
    </cfRule>
  </conditionalFormatting>
  <conditionalFormatting sqref="X6">
    <cfRule type="cellIs" priority="1862" stopIfTrue="1" operator="between">
      <formula>1</formula>
      <formula>24</formula>
    </cfRule>
  </conditionalFormatting>
  <conditionalFormatting sqref="X6">
    <cfRule type="cellIs" priority="1861" stopIfTrue="1" operator="between">
      <formula>1</formula>
      <formula>24</formula>
    </cfRule>
  </conditionalFormatting>
  <conditionalFormatting sqref="X6">
    <cfRule type="cellIs" priority="1860" stopIfTrue="1" operator="between">
      <formula>1</formula>
      <formula>24</formula>
    </cfRule>
  </conditionalFormatting>
  <conditionalFormatting sqref="X6">
    <cfRule type="cellIs" priority="1859" stopIfTrue="1" operator="between">
      <formula>1</formula>
      <formula>24</formula>
    </cfRule>
  </conditionalFormatting>
  <conditionalFormatting sqref="X6">
    <cfRule type="cellIs" priority="1858" stopIfTrue="1" operator="between">
      <formula>1</formula>
      <formula>24</formula>
    </cfRule>
  </conditionalFormatting>
  <conditionalFormatting sqref="X6">
    <cfRule type="cellIs" priority="1857" stopIfTrue="1" operator="between">
      <formula>1</formula>
      <formula>24</formula>
    </cfRule>
  </conditionalFormatting>
  <conditionalFormatting sqref="X6">
    <cfRule type="cellIs" priority="1856" stopIfTrue="1" operator="between">
      <formula>1</formula>
      <formula>24</formula>
    </cfRule>
  </conditionalFormatting>
  <conditionalFormatting sqref="X6">
    <cfRule type="cellIs" priority="1855" stopIfTrue="1" operator="between">
      <formula>1</formula>
      <formula>24</formula>
    </cfRule>
  </conditionalFormatting>
  <conditionalFormatting sqref="X6">
    <cfRule type="cellIs" priority="1854" stopIfTrue="1" operator="between">
      <formula>1</formula>
      <formula>24</formula>
    </cfRule>
  </conditionalFormatting>
  <conditionalFormatting sqref="X6">
    <cfRule type="cellIs" priority="1853" stopIfTrue="1" operator="between">
      <formula>1</formula>
      <formula>24</formula>
    </cfRule>
  </conditionalFormatting>
  <conditionalFormatting sqref="X6">
    <cfRule type="cellIs" priority="1852" stopIfTrue="1" operator="between">
      <formula>1</formula>
      <formula>24</formula>
    </cfRule>
  </conditionalFormatting>
  <conditionalFormatting sqref="X6">
    <cfRule type="cellIs" priority="1851" stopIfTrue="1" operator="between">
      <formula>1</formula>
      <formula>24</formula>
    </cfRule>
  </conditionalFormatting>
  <conditionalFormatting sqref="X6">
    <cfRule type="cellIs" priority="1850" stopIfTrue="1" operator="between">
      <formula>1</formula>
      <formula>24</formula>
    </cfRule>
  </conditionalFormatting>
  <conditionalFormatting sqref="X6">
    <cfRule type="cellIs" priority="1849" stopIfTrue="1" operator="between">
      <formula>1</formula>
      <formula>24</formula>
    </cfRule>
  </conditionalFormatting>
  <conditionalFormatting sqref="X6">
    <cfRule type="cellIs" priority="1848" stopIfTrue="1" operator="between">
      <formula>1</formula>
      <formula>24</formula>
    </cfRule>
  </conditionalFormatting>
  <conditionalFormatting sqref="T6:W6 Y6:Z6">
    <cfRule type="cellIs" priority="1847" stopIfTrue="1" operator="between">
      <formula>1</formula>
      <formula>24</formula>
    </cfRule>
  </conditionalFormatting>
  <conditionalFormatting sqref="X6">
    <cfRule type="cellIs" priority="1846" stopIfTrue="1" operator="between">
      <formula>1</formula>
      <formula>24</formula>
    </cfRule>
  </conditionalFormatting>
  <conditionalFormatting sqref="X6">
    <cfRule type="cellIs" priority="1845" stopIfTrue="1" operator="between">
      <formula>1</formula>
      <formula>24</formula>
    </cfRule>
  </conditionalFormatting>
  <conditionalFormatting sqref="X6">
    <cfRule type="cellIs" priority="1844" stopIfTrue="1" operator="between">
      <formula>1</formula>
      <formula>24</formula>
    </cfRule>
  </conditionalFormatting>
  <conditionalFormatting sqref="X6">
    <cfRule type="cellIs" priority="1843" stopIfTrue="1" operator="between">
      <formula>1</formula>
      <formula>24</formula>
    </cfRule>
  </conditionalFormatting>
  <conditionalFormatting sqref="X6">
    <cfRule type="cellIs" priority="1842" stopIfTrue="1" operator="between">
      <formula>1</formula>
      <formula>24</formula>
    </cfRule>
  </conditionalFormatting>
  <conditionalFormatting sqref="X6">
    <cfRule type="cellIs" priority="1841" stopIfTrue="1" operator="between">
      <formula>1</formula>
      <formula>24</formula>
    </cfRule>
  </conditionalFormatting>
  <conditionalFormatting sqref="X6">
    <cfRule type="cellIs" priority="1840" stopIfTrue="1" operator="between">
      <formula>1</formula>
      <formula>24</formula>
    </cfRule>
  </conditionalFormatting>
  <conditionalFormatting sqref="X6">
    <cfRule type="cellIs" priority="1839" stopIfTrue="1" operator="between">
      <formula>1</formula>
      <formula>24</formula>
    </cfRule>
  </conditionalFormatting>
  <conditionalFormatting sqref="X6">
    <cfRule type="cellIs" priority="1838" stopIfTrue="1" operator="between">
      <formula>1</formula>
      <formula>24</formula>
    </cfRule>
  </conditionalFormatting>
  <conditionalFormatting sqref="X6">
    <cfRule type="cellIs" priority="1837" stopIfTrue="1" operator="between">
      <formula>1</formula>
      <formula>24</formula>
    </cfRule>
  </conditionalFormatting>
  <conditionalFormatting sqref="X6">
    <cfRule type="cellIs" priority="1836" stopIfTrue="1" operator="between">
      <formula>1</formula>
      <formula>24</formula>
    </cfRule>
  </conditionalFormatting>
  <conditionalFormatting sqref="X6">
    <cfRule type="cellIs" priority="1835" stopIfTrue="1" operator="between">
      <formula>1</formula>
      <formula>24</formula>
    </cfRule>
  </conditionalFormatting>
  <conditionalFormatting sqref="X6">
    <cfRule type="cellIs" priority="1834" stopIfTrue="1" operator="between">
      <formula>1</formula>
      <formula>24</formula>
    </cfRule>
  </conditionalFormatting>
  <conditionalFormatting sqref="X6">
    <cfRule type="cellIs" priority="1833" stopIfTrue="1" operator="between">
      <formula>1</formula>
      <formula>24</formula>
    </cfRule>
  </conditionalFormatting>
  <conditionalFormatting sqref="X6">
    <cfRule type="cellIs" priority="1832" stopIfTrue="1" operator="between">
      <formula>1</formula>
      <formula>24</formula>
    </cfRule>
  </conditionalFormatting>
  <conditionalFormatting sqref="X6">
    <cfRule type="cellIs" priority="1831" stopIfTrue="1" operator="between">
      <formula>1</formula>
      <formula>24</formula>
    </cfRule>
  </conditionalFormatting>
  <conditionalFormatting sqref="X6">
    <cfRule type="cellIs" priority="1830" stopIfTrue="1" operator="between">
      <formula>1</formula>
      <formula>24</formula>
    </cfRule>
  </conditionalFormatting>
  <conditionalFormatting sqref="X6">
    <cfRule type="cellIs" priority="1829" stopIfTrue="1" operator="between">
      <formula>1</formula>
      <formula>24</formula>
    </cfRule>
  </conditionalFormatting>
  <conditionalFormatting sqref="X6">
    <cfRule type="cellIs" priority="1828" stopIfTrue="1" operator="between">
      <formula>1</formula>
      <formula>24</formula>
    </cfRule>
  </conditionalFormatting>
  <conditionalFormatting sqref="X6">
    <cfRule type="cellIs" priority="1827" stopIfTrue="1" operator="between">
      <formula>1</formula>
      <formula>24</formula>
    </cfRule>
  </conditionalFormatting>
  <conditionalFormatting sqref="X6">
    <cfRule type="cellIs" priority="1826" stopIfTrue="1" operator="between">
      <formula>1</formula>
      <formula>24</formula>
    </cfRule>
  </conditionalFormatting>
  <conditionalFormatting sqref="X6">
    <cfRule type="cellIs" priority="1825" stopIfTrue="1" operator="between">
      <formula>1</formula>
      <formula>24</formula>
    </cfRule>
  </conditionalFormatting>
  <conditionalFormatting sqref="X6">
    <cfRule type="cellIs" priority="1824" stopIfTrue="1" operator="between">
      <formula>1</formula>
      <formula>24</formula>
    </cfRule>
  </conditionalFormatting>
  <conditionalFormatting sqref="X6">
    <cfRule type="cellIs" priority="1823" stopIfTrue="1" operator="between">
      <formula>1</formula>
      <formula>24</formula>
    </cfRule>
  </conditionalFormatting>
  <conditionalFormatting sqref="X6">
    <cfRule type="cellIs" priority="1822" stopIfTrue="1" operator="between">
      <formula>1</formula>
      <formula>24</formula>
    </cfRule>
  </conditionalFormatting>
  <conditionalFormatting sqref="X6">
    <cfRule type="cellIs" priority="1821" stopIfTrue="1" operator="between">
      <formula>1</formula>
      <formula>24</formula>
    </cfRule>
  </conditionalFormatting>
  <conditionalFormatting sqref="X6">
    <cfRule type="cellIs" priority="1820" stopIfTrue="1" operator="between">
      <formula>1</formula>
      <formula>24</formula>
    </cfRule>
  </conditionalFormatting>
  <conditionalFormatting sqref="X6">
    <cfRule type="cellIs" priority="1819" stopIfTrue="1" operator="between">
      <formula>1</formula>
      <formula>24</formula>
    </cfRule>
  </conditionalFormatting>
  <conditionalFormatting sqref="X6">
    <cfRule type="cellIs" priority="1818" stopIfTrue="1" operator="between">
      <formula>1</formula>
      <formula>24</formula>
    </cfRule>
  </conditionalFormatting>
  <conditionalFormatting sqref="X6">
    <cfRule type="cellIs" priority="1817" stopIfTrue="1" operator="between">
      <formula>1</formula>
      <formula>24</formula>
    </cfRule>
  </conditionalFormatting>
  <conditionalFormatting sqref="X6">
    <cfRule type="cellIs" priority="1816" stopIfTrue="1" operator="between">
      <formula>1</formula>
      <formula>24</formula>
    </cfRule>
  </conditionalFormatting>
  <conditionalFormatting sqref="X6">
    <cfRule type="cellIs" priority="1815" stopIfTrue="1" operator="between">
      <formula>1</formula>
      <formula>24</formula>
    </cfRule>
  </conditionalFormatting>
  <conditionalFormatting sqref="X6">
    <cfRule type="cellIs" priority="1814" stopIfTrue="1" operator="between">
      <formula>1</formula>
      <formula>24</formula>
    </cfRule>
  </conditionalFormatting>
  <conditionalFormatting sqref="X6">
    <cfRule type="cellIs" priority="1813" stopIfTrue="1" operator="between">
      <formula>1</formula>
      <formula>24</formula>
    </cfRule>
  </conditionalFormatting>
  <conditionalFormatting sqref="X6">
    <cfRule type="cellIs" priority="1812" stopIfTrue="1" operator="between">
      <formula>1</formula>
      <formula>24</formula>
    </cfRule>
  </conditionalFormatting>
  <conditionalFormatting sqref="X6">
    <cfRule type="cellIs" priority="1811" stopIfTrue="1" operator="between">
      <formula>1</formula>
      <formula>24</formula>
    </cfRule>
  </conditionalFormatting>
  <conditionalFormatting sqref="X6">
    <cfRule type="cellIs" priority="1810" stopIfTrue="1" operator="between">
      <formula>1</formula>
      <formula>24</formula>
    </cfRule>
  </conditionalFormatting>
  <conditionalFormatting sqref="X6">
    <cfRule type="cellIs" priority="1809" stopIfTrue="1" operator="between">
      <formula>1</formula>
      <formula>24</formula>
    </cfRule>
  </conditionalFormatting>
  <conditionalFormatting sqref="X6">
    <cfRule type="cellIs" priority="1808" stopIfTrue="1" operator="between">
      <formula>1</formula>
      <formula>24</formula>
    </cfRule>
  </conditionalFormatting>
  <conditionalFormatting sqref="X6">
    <cfRule type="cellIs" priority="1807" stopIfTrue="1" operator="between">
      <formula>1</formula>
      <formula>24</formula>
    </cfRule>
  </conditionalFormatting>
  <conditionalFormatting sqref="X6">
    <cfRule type="cellIs" priority="1806" stopIfTrue="1" operator="between">
      <formula>1</formula>
      <formula>24</formula>
    </cfRule>
  </conditionalFormatting>
  <conditionalFormatting sqref="X6">
    <cfRule type="cellIs" priority="1805" stopIfTrue="1" operator="between">
      <formula>1</formula>
      <formula>24</formula>
    </cfRule>
  </conditionalFormatting>
  <conditionalFormatting sqref="X6">
    <cfRule type="cellIs" priority="1804" stopIfTrue="1" operator="between">
      <formula>1</formula>
      <formula>24</formula>
    </cfRule>
  </conditionalFormatting>
  <conditionalFormatting sqref="X6">
    <cfRule type="cellIs" priority="1803" stopIfTrue="1" operator="between">
      <formula>1</formula>
      <formula>24</formula>
    </cfRule>
  </conditionalFormatting>
  <conditionalFormatting sqref="X6">
    <cfRule type="cellIs" priority="1802" stopIfTrue="1" operator="between">
      <formula>1</formula>
      <formula>24</formula>
    </cfRule>
  </conditionalFormatting>
  <conditionalFormatting sqref="X6">
    <cfRule type="cellIs" priority="1801" stopIfTrue="1" operator="between">
      <formula>1</formula>
      <formula>24</formula>
    </cfRule>
  </conditionalFormatting>
  <conditionalFormatting sqref="X6">
    <cfRule type="cellIs" priority="1800" stopIfTrue="1" operator="between">
      <formula>1</formula>
      <formula>24</formula>
    </cfRule>
  </conditionalFormatting>
  <conditionalFormatting sqref="X6">
    <cfRule type="cellIs" priority="1799" stopIfTrue="1" operator="between">
      <formula>1</formula>
      <formula>24</formula>
    </cfRule>
  </conditionalFormatting>
  <conditionalFormatting sqref="X6">
    <cfRule type="cellIs" priority="1798" stopIfTrue="1" operator="between">
      <formula>1</formula>
      <formula>24</formula>
    </cfRule>
  </conditionalFormatting>
  <conditionalFormatting sqref="X6">
    <cfRule type="cellIs" priority="1797" stopIfTrue="1" operator="between">
      <formula>1</formula>
      <formula>24</formula>
    </cfRule>
  </conditionalFormatting>
  <conditionalFormatting sqref="X6">
    <cfRule type="cellIs" priority="1796" stopIfTrue="1" operator="between">
      <formula>1</formula>
      <formula>24</formula>
    </cfRule>
  </conditionalFormatting>
  <conditionalFormatting sqref="X6">
    <cfRule type="cellIs" priority="1795" stopIfTrue="1" operator="between">
      <formula>1</formula>
      <formula>24</formula>
    </cfRule>
  </conditionalFormatting>
  <conditionalFormatting sqref="X6">
    <cfRule type="cellIs" priority="1794" stopIfTrue="1" operator="between">
      <formula>1</formula>
      <formula>24</formula>
    </cfRule>
  </conditionalFormatting>
  <conditionalFormatting sqref="X6">
    <cfRule type="cellIs" priority="1793" stopIfTrue="1" operator="between">
      <formula>1</formula>
      <formula>24</formula>
    </cfRule>
  </conditionalFormatting>
  <conditionalFormatting sqref="X6">
    <cfRule type="cellIs" priority="1792" stopIfTrue="1" operator="between">
      <formula>1</formula>
      <formula>24</formula>
    </cfRule>
  </conditionalFormatting>
  <conditionalFormatting sqref="X6">
    <cfRule type="cellIs" priority="1791" stopIfTrue="1" operator="between">
      <formula>1</formula>
      <formula>24</formula>
    </cfRule>
  </conditionalFormatting>
  <conditionalFormatting sqref="X6">
    <cfRule type="cellIs" priority="1790" stopIfTrue="1" operator="between">
      <formula>1</formula>
      <formula>24</formula>
    </cfRule>
  </conditionalFormatting>
  <conditionalFormatting sqref="X6">
    <cfRule type="cellIs" priority="1789" stopIfTrue="1" operator="between">
      <formula>1</formula>
      <formula>24</formula>
    </cfRule>
  </conditionalFormatting>
  <conditionalFormatting sqref="X6">
    <cfRule type="cellIs" priority="1788" stopIfTrue="1" operator="between">
      <formula>1</formula>
      <formula>24</formula>
    </cfRule>
  </conditionalFormatting>
  <conditionalFormatting sqref="X6">
    <cfRule type="cellIs" priority="1787" stopIfTrue="1" operator="between">
      <formula>1</formula>
      <formula>24</formula>
    </cfRule>
  </conditionalFormatting>
  <conditionalFormatting sqref="X6">
    <cfRule type="cellIs" priority="1786" stopIfTrue="1" operator="between">
      <formula>1</formula>
      <formula>24</formula>
    </cfRule>
  </conditionalFormatting>
  <conditionalFormatting sqref="X6">
    <cfRule type="cellIs" priority="1785" stopIfTrue="1" operator="between">
      <formula>1</formula>
      <formula>24</formula>
    </cfRule>
  </conditionalFormatting>
  <conditionalFormatting sqref="X6">
    <cfRule type="cellIs" priority="1784" stopIfTrue="1" operator="between">
      <formula>1</formula>
      <formula>24</formula>
    </cfRule>
  </conditionalFormatting>
  <conditionalFormatting sqref="X6">
    <cfRule type="cellIs" priority="1783" stopIfTrue="1" operator="between">
      <formula>1</formula>
      <formula>24</formula>
    </cfRule>
  </conditionalFormatting>
  <conditionalFormatting sqref="X6">
    <cfRule type="cellIs" priority="1782" stopIfTrue="1" operator="between">
      <formula>1</formula>
      <formula>24</formula>
    </cfRule>
  </conditionalFormatting>
  <conditionalFormatting sqref="X6">
    <cfRule type="cellIs" priority="1781" stopIfTrue="1" operator="between">
      <formula>1</formula>
      <formula>24</formula>
    </cfRule>
  </conditionalFormatting>
  <conditionalFormatting sqref="X6">
    <cfRule type="cellIs" priority="1780" stopIfTrue="1" operator="between">
      <formula>1</formula>
      <formula>24</formula>
    </cfRule>
  </conditionalFormatting>
  <conditionalFormatting sqref="X6">
    <cfRule type="cellIs" priority="1779" stopIfTrue="1" operator="between">
      <formula>1</formula>
      <formula>24</formula>
    </cfRule>
  </conditionalFormatting>
  <conditionalFormatting sqref="X6">
    <cfRule type="cellIs" priority="1778" stopIfTrue="1" operator="between">
      <formula>1</formula>
      <formula>24</formula>
    </cfRule>
  </conditionalFormatting>
  <conditionalFormatting sqref="X6">
    <cfRule type="cellIs" priority="1777" stopIfTrue="1" operator="between">
      <formula>1</formula>
      <formula>24</formula>
    </cfRule>
  </conditionalFormatting>
  <conditionalFormatting sqref="X6">
    <cfRule type="cellIs" priority="1776" stopIfTrue="1" operator="between">
      <formula>1</formula>
      <formula>24</formula>
    </cfRule>
  </conditionalFormatting>
  <conditionalFormatting sqref="X6">
    <cfRule type="cellIs" priority="1775" stopIfTrue="1" operator="between">
      <formula>1</formula>
      <formula>24</formula>
    </cfRule>
  </conditionalFormatting>
  <conditionalFormatting sqref="X6">
    <cfRule type="cellIs" priority="1774" stopIfTrue="1" operator="between">
      <formula>1</formula>
      <formula>24</formula>
    </cfRule>
  </conditionalFormatting>
  <conditionalFormatting sqref="X6">
    <cfRule type="cellIs" priority="1773" stopIfTrue="1" operator="between">
      <formula>1</formula>
      <formula>24</formula>
    </cfRule>
  </conditionalFormatting>
  <conditionalFormatting sqref="X6">
    <cfRule type="cellIs" priority="1772" stopIfTrue="1" operator="between">
      <formula>1</formula>
      <formula>24</formula>
    </cfRule>
  </conditionalFormatting>
  <conditionalFormatting sqref="X6">
    <cfRule type="cellIs" priority="1771" stopIfTrue="1" operator="between">
      <formula>1</formula>
      <formula>24</formula>
    </cfRule>
  </conditionalFormatting>
  <conditionalFormatting sqref="X6">
    <cfRule type="cellIs" priority="1770" stopIfTrue="1" operator="between">
      <formula>1</formula>
      <formula>24</formula>
    </cfRule>
  </conditionalFormatting>
  <conditionalFormatting sqref="X6">
    <cfRule type="cellIs" priority="1769" stopIfTrue="1" operator="between">
      <formula>1</formula>
      <formula>24</formula>
    </cfRule>
  </conditionalFormatting>
  <conditionalFormatting sqref="X6">
    <cfRule type="cellIs" priority="1768" stopIfTrue="1" operator="between">
      <formula>1</formula>
      <formula>24</formula>
    </cfRule>
  </conditionalFormatting>
  <conditionalFormatting sqref="X6">
    <cfRule type="cellIs" priority="1767" stopIfTrue="1" operator="between">
      <formula>1</formula>
      <formula>24</formula>
    </cfRule>
  </conditionalFormatting>
  <conditionalFormatting sqref="X6">
    <cfRule type="cellIs" priority="1766" stopIfTrue="1" operator="between">
      <formula>1</formula>
      <formula>24</formula>
    </cfRule>
  </conditionalFormatting>
  <conditionalFormatting sqref="X6">
    <cfRule type="cellIs" priority="1765" stopIfTrue="1" operator="between">
      <formula>1</formula>
      <formula>24</formula>
    </cfRule>
  </conditionalFormatting>
  <conditionalFormatting sqref="X6">
    <cfRule type="cellIs" priority="1764" stopIfTrue="1" operator="between">
      <formula>1</formula>
      <formula>24</formula>
    </cfRule>
  </conditionalFormatting>
  <conditionalFormatting sqref="X6">
    <cfRule type="cellIs" priority="1763" stopIfTrue="1" operator="between">
      <formula>1</formula>
      <formula>24</formula>
    </cfRule>
  </conditionalFormatting>
  <conditionalFormatting sqref="X6">
    <cfRule type="cellIs" priority="1762" stopIfTrue="1" operator="between">
      <formula>1</formula>
      <formula>24</formula>
    </cfRule>
  </conditionalFormatting>
  <conditionalFormatting sqref="X6">
    <cfRule type="cellIs" priority="1761" stopIfTrue="1" operator="between">
      <formula>1</formula>
      <formula>24</formula>
    </cfRule>
  </conditionalFormatting>
  <conditionalFormatting sqref="X6">
    <cfRule type="cellIs" priority="1760" stopIfTrue="1" operator="between">
      <formula>1</formula>
      <formula>24</formula>
    </cfRule>
  </conditionalFormatting>
  <conditionalFormatting sqref="X6">
    <cfRule type="cellIs" priority="1759" stopIfTrue="1" operator="between">
      <formula>1</formula>
      <formula>24</formula>
    </cfRule>
  </conditionalFormatting>
  <conditionalFormatting sqref="X6">
    <cfRule type="cellIs" priority="1758" stopIfTrue="1" operator="between">
      <formula>1</formula>
      <formula>24</formula>
    </cfRule>
  </conditionalFormatting>
  <conditionalFormatting sqref="X6">
    <cfRule type="cellIs" priority="1757" stopIfTrue="1" operator="between">
      <formula>1</formula>
      <formula>24</formula>
    </cfRule>
  </conditionalFormatting>
  <conditionalFormatting sqref="X6">
    <cfRule type="cellIs" priority="1756" stopIfTrue="1" operator="between">
      <formula>1</formula>
      <formula>24</formula>
    </cfRule>
  </conditionalFormatting>
  <conditionalFormatting sqref="X6">
    <cfRule type="cellIs" priority="1755" stopIfTrue="1" operator="between">
      <formula>1</formula>
      <formula>24</formula>
    </cfRule>
  </conditionalFormatting>
  <conditionalFormatting sqref="X6">
    <cfRule type="cellIs" priority="1754" stopIfTrue="1" operator="between">
      <formula>1</formula>
      <formula>24</formula>
    </cfRule>
  </conditionalFormatting>
  <conditionalFormatting sqref="X6">
    <cfRule type="cellIs" priority="1753" stopIfTrue="1" operator="between">
      <formula>1</formula>
      <formula>24</formula>
    </cfRule>
  </conditionalFormatting>
  <conditionalFormatting sqref="X6">
    <cfRule type="cellIs" priority="1752" stopIfTrue="1" operator="between">
      <formula>1</formula>
      <formula>24</formula>
    </cfRule>
  </conditionalFormatting>
  <conditionalFormatting sqref="X6">
    <cfRule type="cellIs" priority="1751" stopIfTrue="1" operator="between">
      <formula>1</formula>
      <formula>24</formula>
    </cfRule>
  </conditionalFormatting>
  <conditionalFormatting sqref="X6">
    <cfRule type="cellIs" priority="1750" stopIfTrue="1" operator="between">
      <formula>1</formula>
      <formula>24</formula>
    </cfRule>
  </conditionalFormatting>
  <conditionalFormatting sqref="X6">
    <cfRule type="cellIs" priority="1749" stopIfTrue="1" operator="between">
      <formula>1</formula>
      <formula>24</formula>
    </cfRule>
  </conditionalFormatting>
  <conditionalFormatting sqref="X6">
    <cfRule type="cellIs" priority="1748" stopIfTrue="1" operator="between">
      <formula>1</formula>
      <formula>24</formula>
    </cfRule>
  </conditionalFormatting>
  <conditionalFormatting sqref="X6">
    <cfRule type="cellIs" priority="1747" stopIfTrue="1" operator="between">
      <formula>1</formula>
      <formula>24</formula>
    </cfRule>
  </conditionalFormatting>
  <conditionalFormatting sqref="X6">
    <cfRule type="cellIs" priority="1746" stopIfTrue="1" operator="between">
      <formula>1</formula>
      <formula>24</formula>
    </cfRule>
  </conditionalFormatting>
  <conditionalFormatting sqref="X6">
    <cfRule type="cellIs" priority="1745" stopIfTrue="1" operator="between">
      <formula>1</formula>
      <formula>24</formula>
    </cfRule>
  </conditionalFormatting>
  <conditionalFormatting sqref="X6">
    <cfRule type="cellIs" priority="1744" stopIfTrue="1" operator="between">
      <formula>1</formula>
      <formula>24</formula>
    </cfRule>
  </conditionalFormatting>
  <conditionalFormatting sqref="X6">
    <cfRule type="cellIs" priority="1743" stopIfTrue="1" operator="between">
      <formula>1</formula>
      <formula>24</formula>
    </cfRule>
  </conditionalFormatting>
  <conditionalFormatting sqref="X6">
    <cfRule type="cellIs" priority="1742" stopIfTrue="1" operator="between">
      <formula>1</formula>
      <formula>24</formula>
    </cfRule>
  </conditionalFormatting>
  <conditionalFormatting sqref="X6">
    <cfRule type="cellIs" priority="1741" stopIfTrue="1" operator="between">
      <formula>1</formula>
      <formula>24</formula>
    </cfRule>
  </conditionalFormatting>
  <conditionalFormatting sqref="X6">
    <cfRule type="cellIs" priority="1740" stopIfTrue="1" operator="between">
      <formula>1</formula>
      <formula>24</formula>
    </cfRule>
  </conditionalFormatting>
  <conditionalFormatting sqref="X6">
    <cfRule type="cellIs" priority="1739" stopIfTrue="1" operator="between">
      <formula>1</formula>
      <formula>24</formula>
    </cfRule>
  </conditionalFormatting>
  <conditionalFormatting sqref="X6">
    <cfRule type="cellIs" priority="1738" stopIfTrue="1" operator="between">
      <formula>1</formula>
      <formula>24</formula>
    </cfRule>
  </conditionalFormatting>
  <conditionalFormatting sqref="X6">
    <cfRule type="cellIs" priority="1737" stopIfTrue="1" operator="between">
      <formula>1</formula>
      <formula>24</formula>
    </cfRule>
  </conditionalFormatting>
  <conditionalFormatting sqref="X6">
    <cfRule type="cellIs" priority="1736" stopIfTrue="1" operator="between">
      <formula>1</formula>
      <formula>24</formula>
    </cfRule>
  </conditionalFormatting>
  <conditionalFormatting sqref="X6">
    <cfRule type="cellIs" priority="1735" stopIfTrue="1" operator="between">
      <formula>1</formula>
      <formula>24</formula>
    </cfRule>
  </conditionalFormatting>
  <conditionalFormatting sqref="X6">
    <cfRule type="cellIs" priority="1734" stopIfTrue="1" operator="between">
      <formula>1</formula>
      <formula>24</formula>
    </cfRule>
  </conditionalFormatting>
  <conditionalFormatting sqref="X6">
    <cfRule type="cellIs" priority="1733" stopIfTrue="1" operator="between">
      <formula>1</formula>
      <formula>24</formula>
    </cfRule>
  </conditionalFormatting>
  <conditionalFormatting sqref="X6">
    <cfRule type="cellIs" priority="1732" stopIfTrue="1" operator="between">
      <formula>1</formula>
      <formula>24</formula>
    </cfRule>
  </conditionalFormatting>
  <conditionalFormatting sqref="X6">
    <cfRule type="cellIs" priority="1731" stopIfTrue="1" operator="between">
      <formula>1</formula>
      <formula>24</formula>
    </cfRule>
  </conditionalFormatting>
  <conditionalFormatting sqref="X6">
    <cfRule type="cellIs" priority="1730" stopIfTrue="1" operator="between">
      <formula>1</formula>
      <formula>24</formula>
    </cfRule>
  </conditionalFormatting>
  <conditionalFormatting sqref="X6">
    <cfRule type="cellIs" priority="1729" stopIfTrue="1" operator="between">
      <formula>1</formula>
      <formula>24</formula>
    </cfRule>
  </conditionalFormatting>
  <conditionalFormatting sqref="X6">
    <cfRule type="cellIs" priority="1728" stopIfTrue="1" operator="between">
      <formula>1</formula>
      <formula>24</formula>
    </cfRule>
  </conditionalFormatting>
  <conditionalFormatting sqref="X6">
    <cfRule type="cellIs" priority="1727" stopIfTrue="1" operator="between">
      <formula>1</formula>
      <formula>24</formula>
    </cfRule>
  </conditionalFormatting>
  <conditionalFormatting sqref="X6">
    <cfRule type="cellIs" priority="1726" stopIfTrue="1" operator="between">
      <formula>1</formula>
      <formula>24</formula>
    </cfRule>
  </conditionalFormatting>
  <conditionalFormatting sqref="X6">
    <cfRule type="cellIs" priority="1725" stopIfTrue="1" operator="between">
      <formula>1</formula>
      <formula>24</formula>
    </cfRule>
  </conditionalFormatting>
  <conditionalFormatting sqref="X6">
    <cfRule type="cellIs" priority="1724" stopIfTrue="1" operator="between">
      <formula>1</formula>
      <formula>24</formula>
    </cfRule>
  </conditionalFormatting>
  <conditionalFormatting sqref="X6">
    <cfRule type="cellIs" priority="1723" stopIfTrue="1" operator="between">
      <formula>1</formula>
      <formula>24</formula>
    </cfRule>
  </conditionalFormatting>
  <conditionalFormatting sqref="X6">
    <cfRule type="cellIs" priority="1722" stopIfTrue="1" operator="between">
      <formula>1</formula>
      <formula>24</formula>
    </cfRule>
  </conditionalFormatting>
  <conditionalFormatting sqref="X6">
    <cfRule type="cellIs" priority="1721" stopIfTrue="1" operator="between">
      <formula>1</formula>
      <formula>24</formula>
    </cfRule>
  </conditionalFormatting>
  <conditionalFormatting sqref="X6">
    <cfRule type="cellIs" priority="1720" stopIfTrue="1" operator="between">
      <formula>1</formula>
      <formula>24</formula>
    </cfRule>
  </conditionalFormatting>
  <conditionalFormatting sqref="X6">
    <cfRule type="cellIs" priority="1719" stopIfTrue="1" operator="between">
      <formula>1</formula>
      <formula>24</formula>
    </cfRule>
  </conditionalFormatting>
  <conditionalFormatting sqref="X6">
    <cfRule type="cellIs" priority="1718" stopIfTrue="1" operator="between">
      <formula>1</formula>
      <formula>24</formula>
    </cfRule>
  </conditionalFormatting>
  <conditionalFormatting sqref="X6">
    <cfRule type="cellIs" priority="1717" stopIfTrue="1" operator="between">
      <formula>1</formula>
      <formula>24</formula>
    </cfRule>
  </conditionalFormatting>
  <conditionalFormatting sqref="X6">
    <cfRule type="cellIs" priority="1716" stopIfTrue="1" operator="between">
      <formula>1</formula>
      <formula>24</formula>
    </cfRule>
  </conditionalFormatting>
  <conditionalFormatting sqref="X6">
    <cfRule type="cellIs" priority="1715" stopIfTrue="1" operator="between">
      <formula>1</formula>
      <formula>24</formula>
    </cfRule>
  </conditionalFormatting>
  <conditionalFormatting sqref="X6">
    <cfRule type="cellIs" priority="1714" stopIfTrue="1" operator="between">
      <formula>1</formula>
      <formula>24</formula>
    </cfRule>
  </conditionalFormatting>
  <conditionalFormatting sqref="X6">
    <cfRule type="cellIs" priority="1713" stopIfTrue="1" operator="between">
      <formula>1</formula>
      <formula>24</formula>
    </cfRule>
  </conditionalFormatting>
  <conditionalFormatting sqref="X6">
    <cfRule type="cellIs" priority="1712" stopIfTrue="1" operator="between">
      <formula>1</formula>
      <formula>24</formula>
    </cfRule>
  </conditionalFormatting>
  <conditionalFormatting sqref="X6">
    <cfRule type="cellIs" priority="1711" stopIfTrue="1" operator="between">
      <formula>1</formula>
      <formula>24</formula>
    </cfRule>
  </conditionalFormatting>
  <conditionalFormatting sqref="X6">
    <cfRule type="cellIs" priority="1710" stopIfTrue="1" operator="between">
      <formula>1</formula>
      <formula>24</formula>
    </cfRule>
  </conditionalFormatting>
  <conditionalFormatting sqref="X6">
    <cfRule type="cellIs" priority="1709" stopIfTrue="1" operator="between">
      <formula>1</formula>
      <formula>24</formula>
    </cfRule>
  </conditionalFormatting>
  <conditionalFormatting sqref="X6">
    <cfRule type="cellIs" priority="1708" stopIfTrue="1" operator="between">
      <formula>1</formula>
      <formula>24</formula>
    </cfRule>
  </conditionalFormatting>
  <conditionalFormatting sqref="X6">
    <cfRule type="cellIs" priority="1707" stopIfTrue="1" operator="between">
      <formula>1</formula>
      <formula>24</formula>
    </cfRule>
  </conditionalFormatting>
  <conditionalFormatting sqref="X6">
    <cfRule type="cellIs" priority="1706" stopIfTrue="1" operator="between">
      <formula>1</formula>
      <formula>24</formula>
    </cfRule>
  </conditionalFormatting>
  <conditionalFormatting sqref="X6">
    <cfRule type="cellIs" priority="1705" stopIfTrue="1" operator="between">
      <formula>1</formula>
      <formula>24</formula>
    </cfRule>
  </conditionalFormatting>
  <conditionalFormatting sqref="X6">
    <cfRule type="cellIs" priority="1704" stopIfTrue="1" operator="between">
      <formula>1</formula>
      <formula>24</formula>
    </cfRule>
  </conditionalFormatting>
  <conditionalFormatting sqref="X6">
    <cfRule type="cellIs" priority="1703" stopIfTrue="1" operator="between">
      <formula>1</formula>
      <formula>24</formula>
    </cfRule>
  </conditionalFormatting>
  <conditionalFormatting sqref="X6">
    <cfRule type="cellIs" priority="1702" stopIfTrue="1" operator="between">
      <formula>1</formula>
      <formula>24</formula>
    </cfRule>
  </conditionalFormatting>
  <conditionalFormatting sqref="X6">
    <cfRule type="cellIs" priority="1701" stopIfTrue="1" operator="between">
      <formula>1</formula>
      <formula>24</formula>
    </cfRule>
  </conditionalFormatting>
  <conditionalFormatting sqref="X6">
    <cfRule type="cellIs" priority="1700" stopIfTrue="1" operator="between">
      <formula>1</formula>
      <formula>24</formula>
    </cfRule>
  </conditionalFormatting>
  <conditionalFormatting sqref="X6">
    <cfRule type="cellIs" priority="1699" stopIfTrue="1" operator="between">
      <formula>1</formula>
      <formula>24</formula>
    </cfRule>
  </conditionalFormatting>
  <conditionalFormatting sqref="X6">
    <cfRule type="cellIs" priority="1698" stopIfTrue="1" operator="between">
      <formula>1</formula>
      <formula>24</formula>
    </cfRule>
  </conditionalFormatting>
  <conditionalFormatting sqref="X6">
    <cfRule type="cellIs" priority="1697" stopIfTrue="1" operator="between">
      <formula>1</formula>
      <formula>24</formula>
    </cfRule>
  </conditionalFormatting>
  <conditionalFormatting sqref="X6">
    <cfRule type="cellIs" priority="1696" stopIfTrue="1" operator="between">
      <formula>1</formula>
      <formula>24</formula>
    </cfRule>
  </conditionalFormatting>
  <conditionalFormatting sqref="X6">
    <cfRule type="cellIs" priority="1695" stopIfTrue="1" operator="between">
      <formula>1</formula>
      <formula>24</formula>
    </cfRule>
  </conditionalFormatting>
  <conditionalFormatting sqref="X6">
    <cfRule type="cellIs" priority="1694" stopIfTrue="1" operator="between">
      <formula>1</formula>
      <formula>24</formula>
    </cfRule>
  </conditionalFormatting>
  <conditionalFormatting sqref="X6">
    <cfRule type="cellIs" priority="1693" stopIfTrue="1" operator="between">
      <formula>1</formula>
      <formula>24</formula>
    </cfRule>
  </conditionalFormatting>
  <conditionalFormatting sqref="X6">
    <cfRule type="cellIs" priority="1692" stopIfTrue="1" operator="between">
      <formula>1</formula>
      <formula>24</formula>
    </cfRule>
  </conditionalFormatting>
  <conditionalFormatting sqref="X6">
    <cfRule type="cellIs" priority="1691" stopIfTrue="1" operator="between">
      <formula>1</formula>
      <formula>24</formula>
    </cfRule>
  </conditionalFormatting>
  <conditionalFormatting sqref="X6">
    <cfRule type="cellIs" priority="1690" stopIfTrue="1" operator="between">
      <formula>1</formula>
      <formula>24</formula>
    </cfRule>
  </conditionalFormatting>
  <conditionalFormatting sqref="X6">
    <cfRule type="cellIs" priority="1689" stopIfTrue="1" operator="between">
      <formula>1</formula>
      <formula>24</formula>
    </cfRule>
  </conditionalFormatting>
  <conditionalFormatting sqref="X6">
    <cfRule type="cellIs" priority="1688" stopIfTrue="1" operator="between">
      <formula>1</formula>
      <formula>24</formula>
    </cfRule>
  </conditionalFormatting>
  <conditionalFormatting sqref="X6">
    <cfRule type="cellIs" priority="1687" stopIfTrue="1" operator="between">
      <formula>1</formula>
      <formula>24</formula>
    </cfRule>
  </conditionalFormatting>
  <conditionalFormatting sqref="X6">
    <cfRule type="cellIs" priority="1686" stopIfTrue="1" operator="between">
      <formula>1</formula>
      <formula>24</formula>
    </cfRule>
  </conditionalFormatting>
  <conditionalFormatting sqref="X6">
    <cfRule type="cellIs" priority="1685" stopIfTrue="1" operator="between">
      <formula>1</formula>
      <formula>24</formula>
    </cfRule>
  </conditionalFormatting>
  <conditionalFormatting sqref="X6">
    <cfRule type="cellIs" priority="1684" stopIfTrue="1" operator="between">
      <formula>1</formula>
      <formula>24</formula>
    </cfRule>
  </conditionalFormatting>
  <conditionalFormatting sqref="X6">
    <cfRule type="cellIs" priority="1683" stopIfTrue="1" operator="between">
      <formula>1</formula>
      <formula>24</formula>
    </cfRule>
  </conditionalFormatting>
  <conditionalFormatting sqref="X6">
    <cfRule type="cellIs" priority="1682" stopIfTrue="1" operator="between">
      <formula>1</formula>
      <formula>24</formula>
    </cfRule>
  </conditionalFormatting>
  <conditionalFormatting sqref="X6">
    <cfRule type="cellIs" priority="1681" stopIfTrue="1" operator="between">
      <formula>1</formula>
      <formula>24</formula>
    </cfRule>
  </conditionalFormatting>
  <conditionalFormatting sqref="X6">
    <cfRule type="cellIs" priority="1680" stopIfTrue="1" operator="between">
      <formula>1</formula>
      <formula>24</formula>
    </cfRule>
  </conditionalFormatting>
  <conditionalFormatting sqref="X6">
    <cfRule type="cellIs" priority="1679" stopIfTrue="1" operator="between">
      <formula>1</formula>
      <formula>24</formula>
    </cfRule>
  </conditionalFormatting>
  <conditionalFormatting sqref="X6">
    <cfRule type="cellIs" priority="1678" stopIfTrue="1" operator="between">
      <formula>1</formula>
      <formula>24</formula>
    </cfRule>
  </conditionalFormatting>
  <conditionalFormatting sqref="X6">
    <cfRule type="cellIs" priority="1677" stopIfTrue="1" operator="between">
      <formula>1</formula>
      <formula>24</formula>
    </cfRule>
  </conditionalFormatting>
  <conditionalFormatting sqref="X6">
    <cfRule type="cellIs" priority="1676" stopIfTrue="1" operator="between">
      <formula>1</formula>
      <formula>24</formula>
    </cfRule>
  </conditionalFormatting>
  <conditionalFormatting sqref="X6">
    <cfRule type="cellIs" priority="1675" stopIfTrue="1" operator="between">
      <formula>1</formula>
      <formula>24</formula>
    </cfRule>
  </conditionalFormatting>
  <conditionalFormatting sqref="X6">
    <cfRule type="cellIs" priority="1674" stopIfTrue="1" operator="between">
      <formula>1</formula>
      <formula>24</formula>
    </cfRule>
  </conditionalFormatting>
  <conditionalFormatting sqref="X6">
    <cfRule type="cellIs" priority="1673" stopIfTrue="1" operator="between">
      <formula>1</formula>
      <formula>24</formula>
    </cfRule>
  </conditionalFormatting>
  <conditionalFormatting sqref="X6">
    <cfRule type="cellIs" priority="1672" stopIfTrue="1" operator="between">
      <formula>1</formula>
      <formula>24</formula>
    </cfRule>
  </conditionalFormatting>
  <conditionalFormatting sqref="X6">
    <cfRule type="cellIs" priority="1671" stopIfTrue="1" operator="between">
      <formula>1</formula>
      <formula>24</formula>
    </cfRule>
  </conditionalFormatting>
  <conditionalFormatting sqref="X6">
    <cfRule type="cellIs" priority="1670" stopIfTrue="1" operator="between">
      <formula>1</formula>
      <formula>24</formula>
    </cfRule>
  </conditionalFormatting>
  <conditionalFormatting sqref="X6">
    <cfRule type="cellIs" priority="1669" stopIfTrue="1" operator="between">
      <formula>1</formula>
      <formula>24</formula>
    </cfRule>
  </conditionalFormatting>
  <conditionalFormatting sqref="X6">
    <cfRule type="cellIs" priority="1668" stopIfTrue="1" operator="between">
      <formula>1</formula>
      <formula>24</formula>
    </cfRule>
  </conditionalFormatting>
  <conditionalFormatting sqref="X6">
    <cfRule type="cellIs" priority="1667" stopIfTrue="1" operator="between">
      <formula>1</formula>
      <formula>24</formula>
    </cfRule>
  </conditionalFormatting>
  <conditionalFormatting sqref="X6">
    <cfRule type="cellIs" priority="1666" stopIfTrue="1" operator="between">
      <formula>1</formula>
      <formula>24</formula>
    </cfRule>
  </conditionalFormatting>
  <conditionalFormatting sqref="X6">
    <cfRule type="cellIs" priority="1665" stopIfTrue="1" operator="between">
      <formula>1</formula>
      <formula>24</formula>
    </cfRule>
  </conditionalFormatting>
  <conditionalFormatting sqref="X6">
    <cfRule type="cellIs" priority="1664" stopIfTrue="1" operator="between">
      <formula>1</formula>
      <formula>24</formula>
    </cfRule>
  </conditionalFormatting>
  <conditionalFormatting sqref="X6">
    <cfRule type="cellIs" priority="1663" stopIfTrue="1" operator="between">
      <formula>1</formula>
      <formula>24</formula>
    </cfRule>
  </conditionalFormatting>
  <conditionalFormatting sqref="X6">
    <cfRule type="cellIs" priority="1662" stopIfTrue="1" operator="between">
      <formula>1</formula>
      <formula>24</formula>
    </cfRule>
  </conditionalFormatting>
  <conditionalFormatting sqref="X6">
    <cfRule type="cellIs" priority="1661" stopIfTrue="1" operator="between">
      <formula>1</formula>
      <formula>24</formula>
    </cfRule>
  </conditionalFormatting>
  <conditionalFormatting sqref="X6">
    <cfRule type="cellIs" priority="1660" stopIfTrue="1" operator="between">
      <formula>1</formula>
      <formula>24</formula>
    </cfRule>
  </conditionalFormatting>
  <conditionalFormatting sqref="X6">
    <cfRule type="cellIs" priority="1659" stopIfTrue="1" operator="between">
      <formula>1</formula>
      <formula>24</formula>
    </cfRule>
  </conditionalFormatting>
  <conditionalFormatting sqref="X6">
    <cfRule type="cellIs" priority="1658" stopIfTrue="1" operator="between">
      <formula>1</formula>
      <formula>24</formula>
    </cfRule>
  </conditionalFormatting>
  <conditionalFormatting sqref="X6">
    <cfRule type="cellIs" priority="1657" stopIfTrue="1" operator="between">
      <formula>1</formula>
      <formula>24</formula>
    </cfRule>
  </conditionalFormatting>
  <conditionalFormatting sqref="X6">
    <cfRule type="cellIs" priority="1656" stopIfTrue="1" operator="between">
      <formula>1</formula>
      <formula>24</formula>
    </cfRule>
  </conditionalFormatting>
  <conditionalFormatting sqref="X6">
    <cfRule type="cellIs" priority="1655" stopIfTrue="1" operator="between">
      <formula>1</formula>
      <formula>24</formula>
    </cfRule>
  </conditionalFormatting>
  <conditionalFormatting sqref="X6">
    <cfRule type="cellIs" priority="1654" stopIfTrue="1" operator="between">
      <formula>1</formula>
      <formula>24</formula>
    </cfRule>
  </conditionalFormatting>
  <conditionalFormatting sqref="X6">
    <cfRule type="cellIs" priority="1653" stopIfTrue="1" operator="between">
      <formula>1</formula>
      <formula>24</formula>
    </cfRule>
  </conditionalFormatting>
  <conditionalFormatting sqref="X6">
    <cfRule type="cellIs" priority="1652" stopIfTrue="1" operator="between">
      <formula>1</formula>
      <formula>24</formula>
    </cfRule>
  </conditionalFormatting>
  <conditionalFormatting sqref="X6">
    <cfRule type="cellIs" priority="1651" stopIfTrue="1" operator="between">
      <formula>1</formula>
      <formula>24</formula>
    </cfRule>
  </conditionalFormatting>
  <conditionalFormatting sqref="X6">
    <cfRule type="cellIs" priority="1650" stopIfTrue="1" operator="between">
      <formula>1</formula>
      <formula>24</formula>
    </cfRule>
  </conditionalFormatting>
  <conditionalFormatting sqref="X6">
    <cfRule type="cellIs" priority="1649" stopIfTrue="1" operator="between">
      <formula>1</formula>
      <formula>24</formula>
    </cfRule>
  </conditionalFormatting>
  <conditionalFormatting sqref="X6">
    <cfRule type="cellIs" priority="1648" stopIfTrue="1" operator="between">
      <formula>1</formula>
      <formula>24</formula>
    </cfRule>
  </conditionalFormatting>
  <conditionalFormatting sqref="X6">
    <cfRule type="cellIs" priority="1647" stopIfTrue="1" operator="between">
      <formula>1</formula>
      <formula>24</formula>
    </cfRule>
  </conditionalFormatting>
  <conditionalFormatting sqref="X6">
    <cfRule type="cellIs" priority="1646" stopIfTrue="1" operator="between">
      <formula>1</formula>
      <formula>24</formula>
    </cfRule>
  </conditionalFormatting>
  <conditionalFormatting sqref="X6">
    <cfRule type="cellIs" priority="1645" stopIfTrue="1" operator="between">
      <formula>1</formula>
      <formula>24</formula>
    </cfRule>
  </conditionalFormatting>
  <conditionalFormatting sqref="X6">
    <cfRule type="cellIs" priority="1644" stopIfTrue="1" operator="between">
      <formula>1</formula>
      <formula>24</formula>
    </cfRule>
  </conditionalFormatting>
  <conditionalFormatting sqref="X6">
    <cfRule type="cellIs" priority="1643" stopIfTrue="1" operator="between">
      <formula>1</formula>
      <formula>24</formula>
    </cfRule>
  </conditionalFormatting>
  <conditionalFormatting sqref="X6">
    <cfRule type="cellIs" priority="1642" stopIfTrue="1" operator="between">
      <formula>1</formula>
      <formula>24</formula>
    </cfRule>
  </conditionalFormatting>
  <conditionalFormatting sqref="X6">
    <cfRule type="cellIs" priority="1641" stopIfTrue="1" operator="between">
      <formula>1</formula>
      <formula>24</formula>
    </cfRule>
  </conditionalFormatting>
  <conditionalFormatting sqref="X6">
    <cfRule type="cellIs" priority="1640" stopIfTrue="1" operator="between">
      <formula>1</formula>
      <formula>24</formula>
    </cfRule>
  </conditionalFormatting>
  <conditionalFormatting sqref="X6">
    <cfRule type="cellIs" priority="1639" stopIfTrue="1" operator="between">
      <formula>1</formula>
      <formula>24</formula>
    </cfRule>
  </conditionalFormatting>
  <conditionalFormatting sqref="X6">
    <cfRule type="cellIs" priority="1638" stopIfTrue="1" operator="between">
      <formula>1</formula>
      <formula>24</formula>
    </cfRule>
  </conditionalFormatting>
  <conditionalFormatting sqref="X6">
    <cfRule type="cellIs" priority="1637" stopIfTrue="1" operator="between">
      <formula>1</formula>
      <formula>24</formula>
    </cfRule>
  </conditionalFormatting>
  <conditionalFormatting sqref="X6">
    <cfRule type="cellIs" priority="1636" stopIfTrue="1" operator="between">
      <formula>1</formula>
      <formula>24</formula>
    </cfRule>
  </conditionalFormatting>
  <conditionalFormatting sqref="X6">
    <cfRule type="cellIs" priority="1635" stopIfTrue="1" operator="between">
      <formula>1</formula>
      <formula>24</formula>
    </cfRule>
  </conditionalFormatting>
  <conditionalFormatting sqref="X6">
    <cfRule type="cellIs" priority="1634" stopIfTrue="1" operator="between">
      <formula>1</formula>
      <formula>24</formula>
    </cfRule>
  </conditionalFormatting>
  <conditionalFormatting sqref="X6">
    <cfRule type="cellIs" priority="1633" stopIfTrue="1" operator="between">
      <formula>1</formula>
      <formula>24</formula>
    </cfRule>
  </conditionalFormatting>
  <conditionalFormatting sqref="X6">
    <cfRule type="cellIs" priority="1632" stopIfTrue="1" operator="between">
      <formula>1</formula>
      <formula>24</formula>
    </cfRule>
  </conditionalFormatting>
  <conditionalFormatting sqref="X6">
    <cfRule type="cellIs" priority="1631" stopIfTrue="1" operator="between">
      <formula>1</formula>
      <formula>24</formula>
    </cfRule>
  </conditionalFormatting>
  <conditionalFormatting sqref="X6">
    <cfRule type="cellIs" priority="1630" stopIfTrue="1" operator="between">
      <formula>1</formula>
      <formula>24</formula>
    </cfRule>
  </conditionalFormatting>
  <conditionalFormatting sqref="X6">
    <cfRule type="cellIs" priority="1629" stopIfTrue="1" operator="between">
      <formula>1</formula>
      <formula>24</formula>
    </cfRule>
  </conditionalFormatting>
  <conditionalFormatting sqref="X6">
    <cfRule type="cellIs" priority="1628" stopIfTrue="1" operator="between">
      <formula>1</formula>
      <formula>24</formula>
    </cfRule>
  </conditionalFormatting>
  <conditionalFormatting sqref="X6">
    <cfRule type="cellIs" priority="1627" stopIfTrue="1" operator="between">
      <formula>1</formula>
      <formula>24</formula>
    </cfRule>
  </conditionalFormatting>
  <conditionalFormatting sqref="X6">
    <cfRule type="cellIs" priority="1626" stopIfTrue="1" operator="between">
      <formula>1</formula>
      <formula>24</formula>
    </cfRule>
  </conditionalFormatting>
  <conditionalFormatting sqref="X6">
    <cfRule type="cellIs" priority="1625" stopIfTrue="1" operator="between">
      <formula>1</formula>
      <formula>24</formula>
    </cfRule>
  </conditionalFormatting>
  <conditionalFormatting sqref="X6">
    <cfRule type="cellIs" priority="1624" stopIfTrue="1" operator="between">
      <formula>1</formula>
      <formula>24</formula>
    </cfRule>
  </conditionalFormatting>
  <conditionalFormatting sqref="X6">
    <cfRule type="cellIs" priority="1623" stopIfTrue="1" operator="between">
      <formula>1</formula>
      <formula>24</formula>
    </cfRule>
  </conditionalFormatting>
  <conditionalFormatting sqref="X6">
    <cfRule type="cellIs" priority="1622" stopIfTrue="1" operator="between">
      <formula>1</formula>
      <formula>24</formula>
    </cfRule>
  </conditionalFormatting>
  <conditionalFormatting sqref="X6">
    <cfRule type="cellIs" priority="1621" stopIfTrue="1" operator="between">
      <formula>1</formula>
      <formula>24</formula>
    </cfRule>
  </conditionalFormatting>
  <conditionalFormatting sqref="X6">
    <cfRule type="cellIs" priority="1620" stopIfTrue="1" operator="between">
      <formula>1</formula>
      <formula>24</formula>
    </cfRule>
  </conditionalFormatting>
  <conditionalFormatting sqref="X6">
    <cfRule type="cellIs" priority="1619" stopIfTrue="1" operator="between">
      <formula>1</formula>
      <formula>24</formula>
    </cfRule>
  </conditionalFormatting>
  <conditionalFormatting sqref="X6">
    <cfRule type="cellIs" priority="1618" stopIfTrue="1" operator="between">
      <formula>1</formula>
      <formula>24</formula>
    </cfRule>
  </conditionalFormatting>
  <conditionalFormatting sqref="X6">
    <cfRule type="cellIs" priority="1617" stopIfTrue="1" operator="between">
      <formula>1</formula>
      <formula>24</formula>
    </cfRule>
  </conditionalFormatting>
  <conditionalFormatting sqref="X6">
    <cfRule type="cellIs" priority="1616" stopIfTrue="1" operator="between">
      <formula>1</formula>
      <formula>24</formula>
    </cfRule>
  </conditionalFormatting>
  <conditionalFormatting sqref="X6">
    <cfRule type="cellIs" priority="1615" stopIfTrue="1" operator="between">
      <formula>1</formula>
      <formula>24</formula>
    </cfRule>
  </conditionalFormatting>
  <conditionalFormatting sqref="X6">
    <cfRule type="cellIs" priority="1614" stopIfTrue="1" operator="between">
      <formula>1</formula>
      <formula>24</formula>
    </cfRule>
  </conditionalFormatting>
  <conditionalFormatting sqref="X6">
    <cfRule type="cellIs" priority="1613" stopIfTrue="1" operator="between">
      <formula>1</formula>
      <formula>24</formula>
    </cfRule>
  </conditionalFormatting>
  <conditionalFormatting sqref="X6">
    <cfRule type="cellIs" priority="1612" stopIfTrue="1" operator="between">
      <formula>1</formula>
      <formula>24</formula>
    </cfRule>
  </conditionalFormatting>
  <conditionalFormatting sqref="X6">
    <cfRule type="cellIs" priority="1611" stopIfTrue="1" operator="between">
      <formula>1</formula>
      <formula>24</formula>
    </cfRule>
  </conditionalFormatting>
  <conditionalFormatting sqref="X6">
    <cfRule type="cellIs" priority="1610" stopIfTrue="1" operator="between">
      <formula>1</formula>
      <formula>24</formula>
    </cfRule>
  </conditionalFormatting>
  <conditionalFormatting sqref="X6">
    <cfRule type="cellIs" priority="1609" stopIfTrue="1" operator="between">
      <formula>1</formula>
      <formula>24</formula>
    </cfRule>
  </conditionalFormatting>
  <conditionalFormatting sqref="X6">
    <cfRule type="cellIs" priority="1608" stopIfTrue="1" operator="between">
      <formula>1</formula>
      <formula>24</formula>
    </cfRule>
  </conditionalFormatting>
  <conditionalFormatting sqref="X6">
    <cfRule type="cellIs" priority="1607" stopIfTrue="1" operator="between">
      <formula>1</formula>
      <formula>24</formula>
    </cfRule>
  </conditionalFormatting>
  <conditionalFormatting sqref="X6">
    <cfRule type="cellIs" priority="1606" stopIfTrue="1" operator="between">
      <formula>1</formula>
      <formula>24</formula>
    </cfRule>
  </conditionalFormatting>
  <conditionalFormatting sqref="X6">
    <cfRule type="cellIs" priority="1605" stopIfTrue="1" operator="between">
      <formula>1</formula>
      <formula>24</formula>
    </cfRule>
  </conditionalFormatting>
  <conditionalFormatting sqref="X6">
    <cfRule type="cellIs" priority="1604" stopIfTrue="1" operator="between">
      <formula>1</formula>
      <formula>24</formula>
    </cfRule>
  </conditionalFormatting>
  <conditionalFormatting sqref="X6">
    <cfRule type="cellIs" priority="1603" stopIfTrue="1" operator="between">
      <formula>1</formula>
      <formula>24</formula>
    </cfRule>
  </conditionalFormatting>
  <conditionalFormatting sqref="X6">
    <cfRule type="cellIs" priority="1602" stopIfTrue="1" operator="between">
      <formula>1</formula>
      <formula>24</formula>
    </cfRule>
  </conditionalFormatting>
  <conditionalFormatting sqref="X6">
    <cfRule type="cellIs" priority="1601" stopIfTrue="1" operator="between">
      <formula>1</formula>
      <formula>24</formula>
    </cfRule>
  </conditionalFormatting>
  <conditionalFormatting sqref="X6">
    <cfRule type="cellIs" priority="1600" stopIfTrue="1" operator="between">
      <formula>1</formula>
      <formula>24</formula>
    </cfRule>
  </conditionalFormatting>
  <conditionalFormatting sqref="X6">
    <cfRule type="cellIs" priority="1599" stopIfTrue="1" operator="between">
      <formula>1</formula>
      <formula>24</formula>
    </cfRule>
  </conditionalFormatting>
  <conditionalFormatting sqref="X6">
    <cfRule type="cellIs" priority="1598" stopIfTrue="1" operator="between">
      <formula>1</formula>
      <formula>24</formula>
    </cfRule>
  </conditionalFormatting>
  <conditionalFormatting sqref="X6">
    <cfRule type="cellIs" priority="1597" stopIfTrue="1" operator="between">
      <formula>1</formula>
      <formula>24</formula>
    </cfRule>
  </conditionalFormatting>
  <conditionalFormatting sqref="X6">
    <cfRule type="cellIs" priority="1596" stopIfTrue="1" operator="between">
      <formula>1</formula>
      <formula>24</formula>
    </cfRule>
  </conditionalFormatting>
  <conditionalFormatting sqref="X6">
    <cfRule type="cellIs" priority="1595" stopIfTrue="1" operator="between">
      <formula>1</formula>
      <formula>24</formula>
    </cfRule>
  </conditionalFormatting>
  <conditionalFormatting sqref="X6">
    <cfRule type="cellIs" priority="1594" stopIfTrue="1" operator="between">
      <formula>1</formula>
      <formula>24</formula>
    </cfRule>
  </conditionalFormatting>
  <conditionalFormatting sqref="X6">
    <cfRule type="cellIs" priority="1593" stopIfTrue="1" operator="between">
      <formula>1</formula>
      <formula>24</formula>
    </cfRule>
  </conditionalFormatting>
  <conditionalFormatting sqref="X6">
    <cfRule type="cellIs" priority="1592" stopIfTrue="1" operator="between">
      <formula>1</formula>
      <formula>24</formula>
    </cfRule>
  </conditionalFormatting>
  <conditionalFormatting sqref="X6">
    <cfRule type="cellIs" priority="1591" stopIfTrue="1" operator="between">
      <formula>1</formula>
      <formula>24</formula>
    </cfRule>
  </conditionalFormatting>
  <conditionalFormatting sqref="X6">
    <cfRule type="cellIs" priority="1590" stopIfTrue="1" operator="between">
      <formula>1</formula>
      <formula>24</formula>
    </cfRule>
  </conditionalFormatting>
  <conditionalFormatting sqref="X6">
    <cfRule type="cellIs" priority="1589" stopIfTrue="1" operator="between">
      <formula>1</formula>
      <formula>24</formula>
    </cfRule>
  </conditionalFormatting>
  <conditionalFormatting sqref="X6">
    <cfRule type="cellIs" priority="1588" stopIfTrue="1" operator="between">
      <formula>1</formula>
      <formula>24</formula>
    </cfRule>
  </conditionalFormatting>
  <conditionalFormatting sqref="X6">
    <cfRule type="cellIs" priority="1587" stopIfTrue="1" operator="between">
      <formula>1</formula>
      <formula>24</formula>
    </cfRule>
  </conditionalFormatting>
  <conditionalFormatting sqref="X6">
    <cfRule type="cellIs" priority="1586" stopIfTrue="1" operator="between">
      <formula>1</formula>
      <formula>24</formula>
    </cfRule>
  </conditionalFormatting>
  <conditionalFormatting sqref="X6">
    <cfRule type="cellIs" priority="1585" stopIfTrue="1" operator="between">
      <formula>1</formula>
      <formula>24</formula>
    </cfRule>
  </conditionalFormatting>
  <conditionalFormatting sqref="X6">
    <cfRule type="cellIs" priority="1584" stopIfTrue="1" operator="between">
      <formula>1</formula>
      <formula>24</formula>
    </cfRule>
  </conditionalFormatting>
  <conditionalFormatting sqref="X6">
    <cfRule type="cellIs" priority="1583" stopIfTrue="1" operator="between">
      <formula>1</formula>
      <formula>24</formula>
    </cfRule>
  </conditionalFormatting>
  <conditionalFormatting sqref="X6">
    <cfRule type="cellIs" priority="1582" stopIfTrue="1" operator="between">
      <formula>1</formula>
      <formula>24</formula>
    </cfRule>
  </conditionalFormatting>
  <conditionalFormatting sqref="X6">
    <cfRule type="cellIs" priority="1581" stopIfTrue="1" operator="between">
      <formula>1</formula>
      <formula>24</formula>
    </cfRule>
  </conditionalFormatting>
  <conditionalFormatting sqref="X6">
    <cfRule type="cellIs" priority="1580" stopIfTrue="1" operator="between">
      <formula>1</formula>
      <formula>24</formula>
    </cfRule>
  </conditionalFormatting>
  <conditionalFormatting sqref="X6">
    <cfRule type="cellIs" priority="1579" stopIfTrue="1" operator="between">
      <formula>1</formula>
      <formula>24</formula>
    </cfRule>
  </conditionalFormatting>
  <conditionalFormatting sqref="X6">
    <cfRule type="cellIs" priority="1578" stopIfTrue="1" operator="between">
      <formula>1</formula>
      <formula>24</formula>
    </cfRule>
  </conditionalFormatting>
  <conditionalFormatting sqref="AB5">
    <cfRule type="cellIs" priority="1577" stopIfTrue="1" operator="between">
      <formula>1</formula>
      <formula>24</formula>
    </cfRule>
  </conditionalFormatting>
  <conditionalFormatting sqref="AA5">
    <cfRule type="cellIs" priority="1576" stopIfTrue="1" operator="between">
      <formula>1</formula>
      <formula>24</formula>
    </cfRule>
  </conditionalFormatting>
  <conditionalFormatting sqref="AB5">
    <cfRule type="cellIs" priority="1575" stopIfTrue="1" operator="between">
      <formula>1</formula>
      <formula>24</formula>
    </cfRule>
  </conditionalFormatting>
  <conditionalFormatting sqref="AD5">
    <cfRule type="cellIs" priority="1574" stopIfTrue="1" operator="between">
      <formula>1</formula>
      <formula>24</formula>
    </cfRule>
  </conditionalFormatting>
  <conditionalFormatting sqref="AD5">
    <cfRule type="cellIs" priority="1573" stopIfTrue="1" operator="between">
      <formula>1</formula>
      <formula>24</formula>
    </cfRule>
  </conditionalFormatting>
  <conditionalFormatting sqref="AA6:AE6">
    <cfRule type="cellIs" priority="1572" stopIfTrue="1" operator="between">
      <formula>1</formula>
      <formula>24</formula>
    </cfRule>
  </conditionalFormatting>
  <conditionalFormatting sqref="AE6 AB6">
    <cfRule type="cellIs" priority="1571" stopIfTrue="1" operator="between">
      <formula>1</formula>
      <formula>24</formula>
    </cfRule>
  </conditionalFormatting>
  <conditionalFormatting sqref="AC6">
    <cfRule type="cellIs" priority="1570" stopIfTrue="1" operator="between">
      <formula>1</formula>
      <formula>24</formula>
    </cfRule>
  </conditionalFormatting>
  <conditionalFormatting sqref="AD6">
    <cfRule type="cellIs" priority="1569" stopIfTrue="1" operator="between">
      <formula>1</formula>
      <formula>24</formula>
    </cfRule>
  </conditionalFormatting>
  <conditionalFormatting sqref="AD6">
    <cfRule type="cellIs" priority="1568" stopIfTrue="1" operator="between">
      <formula>1</formula>
      <formula>24</formula>
    </cfRule>
  </conditionalFormatting>
  <conditionalFormatting sqref="AE6">
    <cfRule type="cellIs" priority="1567" stopIfTrue="1" operator="between">
      <formula>1</formula>
      <formula>24</formula>
    </cfRule>
  </conditionalFormatting>
  <conditionalFormatting sqref="AB6">
    <cfRule type="cellIs" priority="1566" stopIfTrue="1" operator="between">
      <formula>1</formula>
      <formula>24</formula>
    </cfRule>
  </conditionalFormatting>
  <conditionalFormatting sqref="AB6">
    <cfRule type="cellIs" priority="1565" stopIfTrue="1" operator="between">
      <formula>1</formula>
      <formula>24</formula>
    </cfRule>
  </conditionalFormatting>
  <conditionalFormatting sqref="AB6">
    <cfRule type="cellIs" priority="1564" stopIfTrue="1" operator="between">
      <formula>1</formula>
      <formula>24</formula>
    </cfRule>
  </conditionalFormatting>
  <conditionalFormatting sqref="AB6">
    <cfRule type="cellIs" priority="1563" stopIfTrue="1" operator="between">
      <formula>1</formula>
      <formula>24</formula>
    </cfRule>
  </conditionalFormatting>
  <conditionalFormatting sqref="AB6">
    <cfRule type="cellIs" priority="1562" stopIfTrue="1" operator="between">
      <formula>1</formula>
      <formula>24</formula>
    </cfRule>
  </conditionalFormatting>
  <conditionalFormatting sqref="AB6">
    <cfRule type="cellIs" priority="1561" stopIfTrue="1" operator="between">
      <formula>1</formula>
      <formula>24</formula>
    </cfRule>
  </conditionalFormatting>
  <conditionalFormatting sqref="AB6">
    <cfRule type="cellIs" priority="1560" stopIfTrue="1" operator="between">
      <formula>1</formula>
      <formula>24</formula>
    </cfRule>
  </conditionalFormatting>
  <conditionalFormatting sqref="AB6">
    <cfRule type="cellIs" priority="1559" stopIfTrue="1" operator="between">
      <formula>1</formula>
      <formula>24</formula>
    </cfRule>
  </conditionalFormatting>
  <conditionalFormatting sqref="AB6">
    <cfRule type="cellIs" priority="1558" stopIfTrue="1" operator="between">
      <formula>1</formula>
      <formula>24</formula>
    </cfRule>
  </conditionalFormatting>
  <conditionalFormatting sqref="AB6">
    <cfRule type="cellIs" priority="1557" stopIfTrue="1" operator="between">
      <formula>1</formula>
      <formula>24</formula>
    </cfRule>
  </conditionalFormatting>
  <conditionalFormatting sqref="AB6">
    <cfRule type="cellIs" priority="1556" stopIfTrue="1" operator="between">
      <formula>1</formula>
      <formula>24</formula>
    </cfRule>
  </conditionalFormatting>
  <conditionalFormatting sqref="AB6">
    <cfRule type="cellIs" priority="1555" stopIfTrue="1" operator="between">
      <formula>1</formula>
      <formula>24</formula>
    </cfRule>
  </conditionalFormatting>
  <conditionalFormatting sqref="AB6">
    <cfRule type="cellIs" priority="1554" stopIfTrue="1" operator="between">
      <formula>1</formula>
      <formula>24</formula>
    </cfRule>
  </conditionalFormatting>
  <conditionalFormatting sqref="AB6">
    <cfRule type="cellIs" priority="1553" stopIfTrue="1" operator="between">
      <formula>1</formula>
      <formula>24</formula>
    </cfRule>
  </conditionalFormatting>
  <conditionalFormatting sqref="AB6">
    <cfRule type="cellIs" priority="1552" stopIfTrue="1" operator="between">
      <formula>1</formula>
      <formula>24</formula>
    </cfRule>
  </conditionalFormatting>
  <conditionalFormatting sqref="AB6">
    <cfRule type="cellIs" priority="1551" stopIfTrue="1" operator="between">
      <formula>1</formula>
      <formula>24</formula>
    </cfRule>
  </conditionalFormatting>
  <conditionalFormatting sqref="AB6">
    <cfRule type="cellIs" priority="1550" stopIfTrue="1" operator="between">
      <formula>1</formula>
      <formula>24</formula>
    </cfRule>
  </conditionalFormatting>
  <conditionalFormatting sqref="AB6">
    <cfRule type="cellIs" priority="1549" stopIfTrue="1" operator="between">
      <formula>1</formula>
      <formula>24</formula>
    </cfRule>
  </conditionalFormatting>
  <conditionalFormatting sqref="AB6">
    <cfRule type="cellIs" priority="1548" stopIfTrue="1" operator="between">
      <formula>1</formula>
      <formula>24</formula>
    </cfRule>
  </conditionalFormatting>
  <conditionalFormatting sqref="AB6">
    <cfRule type="cellIs" priority="1547" stopIfTrue="1" operator="between">
      <formula>1</formula>
      <formula>24</formula>
    </cfRule>
  </conditionalFormatting>
  <conditionalFormatting sqref="AB6">
    <cfRule type="cellIs" priority="1546" stopIfTrue="1" operator="between">
      <formula>1</formula>
      <formula>24</formula>
    </cfRule>
  </conditionalFormatting>
  <conditionalFormatting sqref="AB6">
    <cfRule type="cellIs" priority="1545" stopIfTrue="1" operator="between">
      <formula>1</formula>
      <formula>24</formula>
    </cfRule>
  </conditionalFormatting>
  <conditionalFormatting sqref="AB6">
    <cfRule type="cellIs" priority="1544" stopIfTrue="1" operator="between">
      <formula>1</formula>
      <formula>24</formula>
    </cfRule>
  </conditionalFormatting>
  <conditionalFormatting sqref="AB6">
    <cfRule type="cellIs" priority="1543" stopIfTrue="1" operator="between">
      <formula>1</formula>
      <formula>24</formula>
    </cfRule>
  </conditionalFormatting>
  <conditionalFormatting sqref="AB6">
    <cfRule type="cellIs" priority="1542" stopIfTrue="1" operator="between">
      <formula>1</formula>
      <formula>24</formula>
    </cfRule>
  </conditionalFormatting>
  <conditionalFormatting sqref="AB6">
    <cfRule type="cellIs" priority="1541" stopIfTrue="1" operator="between">
      <formula>1</formula>
      <formula>24</formula>
    </cfRule>
  </conditionalFormatting>
  <conditionalFormatting sqref="AB6">
    <cfRule type="cellIs" priority="1540" stopIfTrue="1" operator="between">
      <formula>1</formula>
      <formula>24</formula>
    </cfRule>
  </conditionalFormatting>
  <conditionalFormatting sqref="AB6">
    <cfRule type="cellIs" priority="1539" stopIfTrue="1" operator="between">
      <formula>1</formula>
      <formula>24</formula>
    </cfRule>
  </conditionalFormatting>
  <conditionalFormatting sqref="AC6">
    <cfRule type="cellIs" priority="1538" stopIfTrue="1" operator="between">
      <formula>1</formula>
      <formula>24</formula>
    </cfRule>
  </conditionalFormatting>
  <conditionalFormatting sqref="AC6">
    <cfRule type="cellIs" priority="1537" stopIfTrue="1" operator="between">
      <formula>1</formula>
      <formula>24</formula>
    </cfRule>
  </conditionalFormatting>
  <conditionalFormatting sqref="AB6">
    <cfRule type="cellIs" priority="1536" stopIfTrue="1" operator="between">
      <formula>1</formula>
      <formula>24</formula>
    </cfRule>
  </conditionalFormatting>
  <conditionalFormatting sqref="AB6">
    <cfRule type="cellIs" priority="1535" stopIfTrue="1" operator="between">
      <formula>1</formula>
      <formula>24</formula>
    </cfRule>
  </conditionalFormatting>
  <conditionalFormatting sqref="AB6">
    <cfRule type="cellIs" priority="1534" stopIfTrue="1" operator="between">
      <formula>1</formula>
      <formula>24</formula>
    </cfRule>
  </conditionalFormatting>
  <conditionalFormatting sqref="AB6">
    <cfRule type="cellIs" priority="1533" stopIfTrue="1" operator="between">
      <formula>1</formula>
      <formula>24</formula>
    </cfRule>
  </conditionalFormatting>
  <conditionalFormatting sqref="AB6">
    <cfRule type="cellIs" priority="1532" stopIfTrue="1" operator="between">
      <formula>1</formula>
      <formula>24</formula>
    </cfRule>
  </conditionalFormatting>
  <conditionalFormatting sqref="AB6">
    <cfRule type="cellIs" priority="1531" stopIfTrue="1" operator="between">
      <formula>1</formula>
      <formula>24</formula>
    </cfRule>
  </conditionalFormatting>
  <conditionalFormatting sqref="AB6">
    <cfRule type="cellIs" priority="1530" stopIfTrue="1" operator="between">
      <formula>1</formula>
      <formula>24</formula>
    </cfRule>
  </conditionalFormatting>
  <conditionalFormatting sqref="AB6">
    <cfRule type="cellIs" priority="1529" stopIfTrue="1" operator="between">
      <formula>1</formula>
      <formula>24</formula>
    </cfRule>
  </conditionalFormatting>
  <conditionalFormatting sqref="AB6">
    <cfRule type="cellIs" priority="1528" stopIfTrue="1" operator="between">
      <formula>1</formula>
      <formula>24</formula>
    </cfRule>
  </conditionalFormatting>
  <conditionalFormatting sqref="AB6">
    <cfRule type="cellIs" priority="1527" stopIfTrue="1" operator="between">
      <formula>1</formula>
      <formula>24</formula>
    </cfRule>
  </conditionalFormatting>
  <conditionalFormatting sqref="AB6">
    <cfRule type="cellIs" priority="1526" stopIfTrue="1" operator="between">
      <formula>1</formula>
      <formula>24</formula>
    </cfRule>
  </conditionalFormatting>
  <conditionalFormatting sqref="AB6">
    <cfRule type="cellIs" priority="1525" stopIfTrue="1" operator="between">
      <formula>1</formula>
      <formula>24</formula>
    </cfRule>
  </conditionalFormatting>
  <conditionalFormatting sqref="AB6">
    <cfRule type="cellIs" priority="1524" stopIfTrue="1" operator="between">
      <formula>1</formula>
      <formula>24</formula>
    </cfRule>
  </conditionalFormatting>
  <conditionalFormatting sqref="AB6">
    <cfRule type="cellIs" priority="1523" stopIfTrue="1" operator="between">
      <formula>1</formula>
      <formula>24</formula>
    </cfRule>
  </conditionalFormatting>
  <conditionalFormatting sqref="AB6">
    <cfRule type="cellIs" priority="1522" stopIfTrue="1" operator="between">
      <formula>1</formula>
      <formula>24</formula>
    </cfRule>
  </conditionalFormatting>
  <conditionalFormatting sqref="AC6">
    <cfRule type="cellIs" priority="1521" stopIfTrue="1" operator="between">
      <formula>1</formula>
      <formula>24</formula>
    </cfRule>
  </conditionalFormatting>
  <conditionalFormatting sqref="AD6">
    <cfRule type="cellIs" priority="1520" stopIfTrue="1" operator="between">
      <formula>1</formula>
      <formula>24</formula>
    </cfRule>
  </conditionalFormatting>
  <conditionalFormatting sqref="AD6">
    <cfRule type="cellIs" priority="1519" stopIfTrue="1" operator="between">
      <formula>1</formula>
      <formula>24</formula>
    </cfRule>
  </conditionalFormatting>
  <conditionalFormatting sqref="AB6">
    <cfRule type="cellIs" priority="1518" stopIfTrue="1" operator="between">
      <formula>1</formula>
      <formula>24</formula>
    </cfRule>
  </conditionalFormatting>
  <conditionalFormatting sqref="AB6">
    <cfRule type="cellIs" priority="1517" stopIfTrue="1" operator="between">
      <formula>1</formula>
      <formula>24</formula>
    </cfRule>
  </conditionalFormatting>
  <conditionalFormatting sqref="AB6">
    <cfRule type="cellIs" priority="1516" stopIfTrue="1" operator="between">
      <formula>1</formula>
      <formula>24</formula>
    </cfRule>
  </conditionalFormatting>
  <conditionalFormatting sqref="AB6">
    <cfRule type="cellIs" priority="1515" stopIfTrue="1" operator="between">
      <formula>1</formula>
      <formula>24</formula>
    </cfRule>
  </conditionalFormatting>
  <conditionalFormatting sqref="AB6">
    <cfRule type="cellIs" priority="1514" stopIfTrue="1" operator="between">
      <formula>1</formula>
      <formula>24</formula>
    </cfRule>
  </conditionalFormatting>
  <conditionalFormatting sqref="AB6">
    <cfRule type="cellIs" priority="1513" stopIfTrue="1" operator="between">
      <formula>1</formula>
      <formula>24</formula>
    </cfRule>
  </conditionalFormatting>
  <conditionalFormatting sqref="AB6">
    <cfRule type="cellIs" priority="1512" stopIfTrue="1" operator="between">
      <formula>1</formula>
      <formula>24</formula>
    </cfRule>
  </conditionalFormatting>
  <conditionalFormatting sqref="AB6">
    <cfRule type="cellIs" priority="1511" stopIfTrue="1" operator="between">
      <formula>1</formula>
      <formula>24</formula>
    </cfRule>
  </conditionalFormatting>
  <conditionalFormatting sqref="AB6">
    <cfRule type="cellIs" priority="1510" stopIfTrue="1" operator="between">
      <formula>1</formula>
      <formula>24</formula>
    </cfRule>
  </conditionalFormatting>
  <conditionalFormatting sqref="AB6">
    <cfRule type="cellIs" priority="1509" stopIfTrue="1" operator="between">
      <formula>1</formula>
      <formula>24</formula>
    </cfRule>
  </conditionalFormatting>
  <conditionalFormatting sqref="AB6">
    <cfRule type="cellIs" priority="1508" stopIfTrue="1" operator="between">
      <formula>1</formula>
      <formula>24</formula>
    </cfRule>
  </conditionalFormatting>
  <conditionalFormatting sqref="AB6">
    <cfRule type="cellIs" priority="1507" stopIfTrue="1" operator="between">
      <formula>1</formula>
      <formula>24</formula>
    </cfRule>
  </conditionalFormatting>
  <conditionalFormatting sqref="AB6">
    <cfRule type="cellIs" priority="1506" stopIfTrue="1" operator="between">
      <formula>1</formula>
      <formula>24</formula>
    </cfRule>
  </conditionalFormatting>
  <conditionalFormatting sqref="AB6">
    <cfRule type="cellIs" priority="1505" stopIfTrue="1" operator="between">
      <formula>1</formula>
      <formula>24</formula>
    </cfRule>
  </conditionalFormatting>
  <conditionalFormatting sqref="AB6">
    <cfRule type="cellIs" priority="1504" stopIfTrue="1" operator="between">
      <formula>1</formula>
      <formula>24</formula>
    </cfRule>
  </conditionalFormatting>
  <conditionalFormatting sqref="AC6">
    <cfRule type="cellIs" priority="1503" stopIfTrue="1" operator="between">
      <formula>1</formula>
      <formula>24</formula>
    </cfRule>
  </conditionalFormatting>
  <conditionalFormatting sqref="AD6">
    <cfRule type="cellIs" priority="1502" stopIfTrue="1" operator="between">
      <formula>1</formula>
      <formula>24</formula>
    </cfRule>
  </conditionalFormatting>
  <conditionalFormatting sqref="AD6">
    <cfRule type="cellIs" priority="1501" stopIfTrue="1" operator="between">
      <formula>1</formula>
      <formula>24</formula>
    </cfRule>
  </conditionalFormatting>
  <conditionalFormatting sqref="AC6">
    <cfRule type="cellIs" priority="1500" stopIfTrue="1" operator="between">
      <formula>1</formula>
      <formula>24</formula>
    </cfRule>
  </conditionalFormatting>
  <conditionalFormatting sqref="AD6">
    <cfRule type="cellIs" priority="1499" stopIfTrue="1" operator="between">
      <formula>1</formula>
      <formula>24</formula>
    </cfRule>
  </conditionalFormatting>
  <conditionalFormatting sqref="AD6">
    <cfRule type="cellIs" priority="1498" stopIfTrue="1" operator="between">
      <formula>1</formula>
      <formula>24</formula>
    </cfRule>
  </conditionalFormatting>
  <conditionalFormatting sqref="AD6">
    <cfRule type="cellIs" priority="1497" stopIfTrue="1" operator="between">
      <formula>1</formula>
      <formula>24</formula>
    </cfRule>
  </conditionalFormatting>
  <conditionalFormatting sqref="AD6">
    <cfRule type="cellIs" priority="1496" stopIfTrue="1" operator="between">
      <formula>1</formula>
      <formula>24</formula>
    </cfRule>
  </conditionalFormatting>
  <conditionalFormatting sqref="AD6">
    <cfRule type="cellIs" priority="1495" stopIfTrue="1" operator="between">
      <formula>1</formula>
      <formula>24</formula>
    </cfRule>
  </conditionalFormatting>
  <conditionalFormatting sqref="AD6">
    <cfRule type="cellIs" priority="1494" stopIfTrue="1" operator="between">
      <formula>1</formula>
      <formula>24</formula>
    </cfRule>
  </conditionalFormatting>
  <conditionalFormatting sqref="AD6">
    <cfRule type="cellIs" priority="1493" stopIfTrue="1" operator="between">
      <formula>1</formula>
      <formula>24</formula>
    </cfRule>
  </conditionalFormatting>
  <conditionalFormatting sqref="AD6">
    <cfRule type="cellIs" priority="1492" stopIfTrue="1" operator="between">
      <formula>1</formula>
      <formula>24</formula>
    </cfRule>
  </conditionalFormatting>
  <conditionalFormatting sqref="AA6:AE6">
    <cfRule type="cellIs" priority="1491" stopIfTrue="1" operator="between">
      <formula>1</formula>
      <formula>24</formula>
    </cfRule>
  </conditionalFormatting>
  <conditionalFormatting sqref="AB6">
    <cfRule type="cellIs" priority="1490" stopIfTrue="1" operator="between">
      <formula>1</formula>
      <formula>24</formula>
    </cfRule>
  </conditionalFormatting>
  <conditionalFormatting sqref="AB6">
    <cfRule type="cellIs" priority="1489" stopIfTrue="1" operator="between">
      <formula>1</formula>
      <formula>24</formula>
    </cfRule>
  </conditionalFormatting>
  <conditionalFormatting sqref="AB6">
    <cfRule type="cellIs" priority="1488" stopIfTrue="1" operator="between">
      <formula>1</formula>
      <formula>24</formula>
    </cfRule>
  </conditionalFormatting>
  <conditionalFormatting sqref="AB6">
    <cfRule type="cellIs" priority="1487" stopIfTrue="1" operator="between">
      <formula>1</formula>
      <formula>24</formula>
    </cfRule>
  </conditionalFormatting>
  <conditionalFormatting sqref="AB6">
    <cfRule type="cellIs" priority="1486" stopIfTrue="1" operator="between">
      <formula>1</formula>
      <formula>24</formula>
    </cfRule>
  </conditionalFormatting>
  <conditionalFormatting sqref="AB6">
    <cfRule type="cellIs" priority="1485" stopIfTrue="1" operator="between">
      <formula>1</formula>
      <formula>24</formula>
    </cfRule>
  </conditionalFormatting>
  <conditionalFormatting sqref="AB6">
    <cfRule type="cellIs" priority="1484" stopIfTrue="1" operator="between">
      <formula>1</formula>
      <formula>24</formula>
    </cfRule>
  </conditionalFormatting>
  <conditionalFormatting sqref="AB6">
    <cfRule type="cellIs" priority="1483" stopIfTrue="1" operator="between">
      <formula>1</formula>
      <formula>24</formula>
    </cfRule>
  </conditionalFormatting>
  <conditionalFormatting sqref="AB6">
    <cfRule type="cellIs" priority="1482" stopIfTrue="1" operator="between">
      <formula>1</formula>
      <formula>24</formula>
    </cfRule>
  </conditionalFormatting>
  <conditionalFormatting sqref="AB6">
    <cfRule type="cellIs" priority="1481" stopIfTrue="1" operator="between">
      <formula>1</formula>
      <formula>24</formula>
    </cfRule>
  </conditionalFormatting>
  <conditionalFormatting sqref="AB6">
    <cfRule type="cellIs" priority="1480" stopIfTrue="1" operator="between">
      <formula>1</formula>
      <formula>24</formula>
    </cfRule>
  </conditionalFormatting>
  <conditionalFormatting sqref="AB6">
    <cfRule type="cellIs" priority="1479" stopIfTrue="1" operator="between">
      <formula>1</formula>
      <formula>24</formula>
    </cfRule>
  </conditionalFormatting>
  <conditionalFormatting sqref="AB6">
    <cfRule type="cellIs" priority="1478" stopIfTrue="1" operator="between">
      <formula>1</formula>
      <formula>24</formula>
    </cfRule>
  </conditionalFormatting>
  <conditionalFormatting sqref="AB6">
    <cfRule type="cellIs" priority="1477" stopIfTrue="1" operator="between">
      <formula>1</formula>
      <formula>24</formula>
    </cfRule>
  </conditionalFormatting>
  <conditionalFormatting sqref="AB6">
    <cfRule type="cellIs" priority="1476" stopIfTrue="1" operator="between">
      <formula>1</formula>
      <formula>24</formula>
    </cfRule>
  </conditionalFormatting>
  <conditionalFormatting sqref="AB6">
    <cfRule type="cellIs" priority="1475" stopIfTrue="1" operator="between">
      <formula>1</formula>
      <formula>24</formula>
    </cfRule>
  </conditionalFormatting>
  <conditionalFormatting sqref="AB6">
    <cfRule type="cellIs" priority="1474" stopIfTrue="1" operator="between">
      <formula>1</formula>
      <formula>24</formula>
    </cfRule>
  </conditionalFormatting>
  <conditionalFormatting sqref="AB6">
    <cfRule type="cellIs" priority="1473" stopIfTrue="1" operator="between">
      <formula>1</formula>
      <formula>24</formula>
    </cfRule>
  </conditionalFormatting>
  <conditionalFormatting sqref="AB6">
    <cfRule type="cellIs" priority="1472" stopIfTrue="1" operator="between">
      <formula>1</formula>
      <formula>24</formula>
    </cfRule>
  </conditionalFormatting>
  <conditionalFormatting sqref="AB6">
    <cfRule type="cellIs" priority="1471" stopIfTrue="1" operator="between">
      <formula>1</formula>
      <formula>24</formula>
    </cfRule>
  </conditionalFormatting>
  <conditionalFormatting sqref="AB6">
    <cfRule type="cellIs" priority="1470" stopIfTrue="1" operator="between">
      <formula>1</formula>
      <formula>24</formula>
    </cfRule>
  </conditionalFormatting>
  <conditionalFormatting sqref="AB6">
    <cfRule type="cellIs" priority="1469" stopIfTrue="1" operator="between">
      <formula>1</formula>
      <formula>24</formula>
    </cfRule>
  </conditionalFormatting>
  <conditionalFormatting sqref="AB6">
    <cfRule type="cellIs" priority="1468" stopIfTrue="1" operator="between">
      <formula>1</formula>
      <formula>24</formula>
    </cfRule>
  </conditionalFormatting>
  <conditionalFormatting sqref="AB6">
    <cfRule type="cellIs" priority="1467" stopIfTrue="1" operator="between">
      <formula>1</formula>
      <formula>24</formula>
    </cfRule>
  </conditionalFormatting>
  <conditionalFormatting sqref="AB6">
    <cfRule type="cellIs" priority="1466" stopIfTrue="1" operator="between">
      <formula>1</formula>
      <formula>24</formula>
    </cfRule>
  </conditionalFormatting>
  <conditionalFormatting sqref="AB6">
    <cfRule type="cellIs" priority="1465" stopIfTrue="1" operator="between">
      <formula>1</formula>
      <formula>24</formula>
    </cfRule>
  </conditionalFormatting>
  <conditionalFormatting sqref="AB6">
    <cfRule type="cellIs" priority="1464" stopIfTrue="1" operator="between">
      <formula>1</formula>
      <formula>24</formula>
    </cfRule>
  </conditionalFormatting>
  <conditionalFormatting sqref="AB6">
    <cfRule type="cellIs" priority="1463" stopIfTrue="1" operator="between">
      <formula>1</formula>
      <formula>24</formula>
    </cfRule>
  </conditionalFormatting>
  <conditionalFormatting sqref="AB6">
    <cfRule type="cellIs" priority="1462" stopIfTrue="1" operator="between">
      <formula>1</formula>
      <formula>24</formula>
    </cfRule>
  </conditionalFormatting>
  <conditionalFormatting sqref="AB6">
    <cfRule type="cellIs" priority="1461" stopIfTrue="1" operator="between">
      <formula>1</formula>
      <formula>24</formula>
    </cfRule>
  </conditionalFormatting>
  <conditionalFormatting sqref="AB6">
    <cfRule type="cellIs" priority="1460" stopIfTrue="1" operator="between">
      <formula>1</formula>
      <formula>24</formula>
    </cfRule>
  </conditionalFormatting>
  <conditionalFormatting sqref="AB6">
    <cfRule type="cellIs" priority="1459" stopIfTrue="1" operator="between">
      <formula>1</formula>
      <formula>24</formula>
    </cfRule>
  </conditionalFormatting>
  <conditionalFormatting sqref="AB6">
    <cfRule type="cellIs" priority="1458" stopIfTrue="1" operator="between">
      <formula>1</formula>
      <formula>24</formula>
    </cfRule>
  </conditionalFormatting>
  <conditionalFormatting sqref="AB6">
    <cfRule type="cellIs" priority="1457" stopIfTrue="1" operator="between">
      <formula>1</formula>
      <formula>24</formula>
    </cfRule>
  </conditionalFormatting>
  <conditionalFormatting sqref="AB6">
    <cfRule type="cellIs" priority="1456" stopIfTrue="1" operator="between">
      <formula>1</formula>
      <formula>24</formula>
    </cfRule>
  </conditionalFormatting>
  <conditionalFormatting sqref="AB6">
    <cfRule type="cellIs" priority="1455" stopIfTrue="1" operator="between">
      <formula>1</formula>
      <formula>24</formula>
    </cfRule>
  </conditionalFormatting>
  <conditionalFormatting sqref="AB6">
    <cfRule type="cellIs" priority="1454" stopIfTrue="1" operator="between">
      <formula>1</formula>
      <formula>24</formula>
    </cfRule>
  </conditionalFormatting>
  <conditionalFormatting sqref="AB6">
    <cfRule type="cellIs" priority="1453" stopIfTrue="1" operator="between">
      <formula>1</formula>
      <formula>24</formula>
    </cfRule>
  </conditionalFormatting>
  <conditionalFormatting sqref="AB6">
    <cfRule type="cellIs" priority="1452" stopIfTrue="1" operator="between">
      <formula>1</formula>
      <formula>24</formula>
    </cfRule>
  </conditionalFormatting>
  <conditionalFormatting sqref="AB6">
    <cfRule type="cellIs" priority="1451" stopIfTrue="1" operator="between">
      <formula>1</formula>
      <formula>24</formula>
    </cfRule>
  </conditionalFormatting>
  <conditionalFormatting sqref="AB6">
    <cfRule type="cellIs" priority="1450" stopIfTrue="1" operator="between">
      <formula>1</formula>
      <formula>24</formula>
    </cfRule>
  </conditionalFormatting>
  <conditionalFormatting sqref="AB6">
    <cfRule type="cellIs" priority="1449" stopIfTrue="1" operator="between">
      <formula>1</formula>
      <formula>24</formula>
    </cfRule>
  </conditionalFormatting>
  <conditionalFormatting sqref="AB6">
    <cfRule type="cellIs" priority="1448" stopIfTrue="1" operator="between">
      <formula>1</formula>
      <formula>24</formula>
    </cfRule>
  </conditionalFormatting>
  <conditionalFormatting sqref="AB6">
    <cfRule type="cellIs" priority="1447" stopIfTrue="1" operator="between">
      <formula>1</formula>
      <formula>24</formula>
    </cfRule>
  </conditionalFormatting>
  <conditionalFormatting sqref="AB6">
    <cfRule type="cellIs" priority="1446" stopIfTrue="1" operator="between">
      <formula>1</formula>
      <formula>24</formula>
    </cfRule>
  </conditionalFormatting>
  <conditionalFormatting sqref="AB6">
    <cfRule type="cellIs" priority="1445" stopIfTrue="1" operator="between">
      <formula>1</formula>
      <formula>24</formula>
    </cfRule>
  </conditionalFormatting>
  <conditionalFormatting sqref="AB6">
    <cfRule type="cellIs" priority="1444" stopIfTrue="1" operator="between">
      <formula>1</formula>
      <formula>24</formula>
    </cfRule>
  </conditionalFormatting>
  <conditionalFormatting sqref="AB6">
    <cfRule type="cellIs" priority="1443" stopIfTrue="1" operator="between">
      <formula>1</formula>
      <formula>24</formula>
    </cfRule>
  </conditionalFormatting>
  <conditionalFormatting sqref="AB6">
    <cfRule type="cellIs" priority="1442" stopIfTrue="1" operator="between">
      <formula>1</formula>
      <formula>24</formula>
    </cfRule>
  </conditionalFormatting>
  <conditionalFormatting sqref="AB6">
    <cfRule type="cellIs" priority="1441" stopIfTrue="1" operator="between">
      <formula>1</formula>
      <formula>24</formula>
    </cfRule>
  </conditionalFormatting>
  <conditionalFormatting sqref="AB6">
    <cfRule type="cellIs" priority="1440" stopIfTrue="1" operator="between">
      <formula>1</formula>
      <formula>24</formula>
    </cfRule>
  </conditionalFormatting>
  <conditionalFormatting sqref="AB6">
    <cfRule type="cellIs" priority="1439" stopIfTrue="1" operator="between">
      <formula>1</formula>
      <formula>24</formula>
    </cfRule>
  </conditionalFormatting>
  <conditionalFormatting sqref="AB6">
    <cfRule type="cellIs" priority="1438" stopIfTrue="1" operator="between">
      <formula>1</formula>
      <formula>24</formula>
    </cfRule>
  </conditionalFormatting>
  <conditionalFormatting sqref="AB6">
    <cfRule type="cellIs" priority="1437" stopIfTrue="1" operator="between">
      <formula>1</formula>
      <formula>24</formula>
    </cfRule>
  </conditionalFormatting>
  <conditionalFormatting sqref="AB6">
    <cfRule type="cellIs" priority="1436" stopIfTrue="1" operator="between">
      <formula>1</formula>
      <formula>24</formula>
    </cfRule>
  </conditionalFormatting>
  <conditionalFormatting sqref="AB6">
    <cfRule type="cellIs" priority="1435" stopIfTrue="1" operator="between">
      <formula>1</formula>
      <formula>24</formula>
    </cfRule>
  </conditionalFormatting>
  <conditionalFormatting sqref="AB6">
    <cfRule type="cellIs" priority="1434" stopIfTrue="1" operator="between">
      <formula>1</formula>
      <formula>24</formula>
    </cfRule>
  </conditionalFormatting>
  <conditionalFormatting sqref="AB6">
    <cfRule type="cellIs" priority="1433" stopIfTrue="1" operator="between">
      <formula>1</formula>
      <formula>24</formula>
    </cfRule>
  </conditionalFormatting>
  <conditionalFormatting sqref="AB6">
    <cfRule type="cellIs" priority="1432" stopIfTrue="1" operator="between">
      <formula>1</formula>
      <formula>24</formula>
    </cfRule>
  </conditionalFormatting>
  <conditionalFormatting sqref="AB6">
    <cfRule type="cellIs" priority="1431" stopIfTrue="1" operator="between">
      <formula>1</formula>
      <formula>24</formula>
    </cfRule>
  </conditionalFormatting>
  <conditionalFormatting sqref="AB6">
    <cfRule type="cellIs" priority="1430" stopIfTrue="1" operator="between">
      <formula>1</formula>
      <formula>24</formula>
    </cfRule>
  </conditionalFormatting>
  <conditionalFormatting sqref="AB6">
    <cfRule type="cellIs" priority="1429" stopIfTrue="1" operator="between">
      <formula>1</formula>
      <formula>24</formula>
    </cfRule>
  </conditionalFormatting>
  <conditionalFormatting sqref="AB6">
    <cfRule type="cellIs" priority="1428" stopIfTrue="1" operator="between">
      <formula>1</formula>
      <formula>24</formula>
    </cfRule>
  </conditionalFormatting>
  <conditionalFormatting sqref="AB6">
    <cfRule type="cellIs" priority="1427" stopIfTrue="1" operator="between">
      <formula>1</formula>
      <formula>24</formula>
    </cfRule>
  </conditionalFormatting>
  <conditionalFormatting sqref="AB6">
    <cfRule type="cellIs" priority="1426" stopIfTrue="1" operator="between">
      <formula>1</formula>
      <formula>24</formula>
    </cfRule>
  </conditionalFormatting>
  <conditionalFormatting sqref="AB6">
    <cfRule type="cellIs" priority="1425" stopIfTrue="1" operator="between">
      <formula>1</formula>
      <formula>24</formula>
    </cfRule>
  </conditionalFormatting>
  <conditionalFormatting sqref="AB6">
    <cfRule type="cellIs" priority="1424" stopIfTrue="1" operator="between">
      <formula>1</formula>
      <formula>24</formula>
    </cfRule>
  </conditionalFormatting>
  <conditionalFormatting sqref="AB6">
    <cfRule type="cellIs" priority="1423" stopIfTrue="1" operator="between">
      <formula>1</formula>
      <formula>24</formula>
    </cfRule>
  </conditionalFormatting>
  <conditionalFormatting sqref="AB6">
    <cfRule type="cellIs" priority="1422" stopIfTrue="1" operator="between">
      <formula>1</formula>
      <formula>24</formula>
    </cfRule>
  </conditionalFormatting>
  <conditionalFormatting sqref="AB6">
    <cfRule type="cellIs" priority="1421" stopIfTrue="1" operator="between">
      <formula>1</formula>
      <formula>24</formula>
    </cfRule>
  </conditionalFormatting>
  <conditionalFormatting sqref="AB6">
    <cfRule type="cellIs" priority="1420" stopIfTrue="1" operator="between">
      <formula>1</formula>
      <formula>24</formula>
    </cfRule>
  </conditionalFormatting>
  <conditionalFormatting sqref="AB6">
    <cfRule type="cellIs" priority="1419" stopIfTrue="1" operator="between">
      <formula>1</formula>
      <formula>24</formula>
    </cfRule>
  </conditionalFormatting>
  <conditionalFormatting sqref="AB6">
    <cfRule type="cellIs" priority="1418" stopIfTrue="1" operator="between">
      <formula>1</formula>
      <formula>24</formula>
    </cfRule>
  </conditionalFormatting>
  <conditionalFormatting sqref="AB6">
    <cfRule type="cellIs" priority="1417" stopIfTrue="1" operator="between">
      <formula>1</formula>
      <formula>24</formula>
    </cfRule>
  </conditionalFormatting>
  <conditionalFormatting sqref="AB6">
    <cfRule type="cellIs" priority="1416" stopIfTrue="1" operator="between">
      <formula>1</formula>
      <formula>24</formula>
    </cfRule>
  </conditionalFormatting>
  <conditionalFormatting sqref="AB6">
    <cfRule type="cellIs" priority="1415" stopIfTrue="1" operator="between">
      <formula>1</formula>
      <formula>24</formula>
    </cfRule>
  </conditionalFormatting>
  <conditionalFormatting sqref="AB6">
    <cfRule type="cellIs" priority="1414" stopIfTrue="1" operator="between">
      <formula>1</formula>
      <formula>24</formula>
    </cfRule>
  </conditionalFormatting>
  <conditionalFormatting sqref="AB6">
    <cfRule type="cellIs" priority="1413" stopIfTrue="1" operator="between">
      <formula>1</formula>
      <formula>24</formula>
    </cfRule>
  </conditionalFormatting>
  <conditionalFormatting sqref="AB6">
    <cfRule type="cellIs" priority="1412" stopIfTrue="1" operator="between">
      <formula>1</formula>
      <formula>24</formula>
    </cfRule>
  </conditionalFormatting>
  <conditionalFormatting sqref="AB6">
    <cfRule type="cellIs" priority="1411" stopIfTrue="1" operator="between">
      <formula>1</formula>
      <formula>24</formula>
    </cfRule>
  </conditionalFormatting>
  <conditionalFormatting sqref="AB6">
    <cfRule type="cellIs" priority="1410" stopIfTrue="1" operator="between">
      <formula>1</formula>
      <formula>24</formula>
    </cfRule>
  </conditionalFormatting>
  <conditionalFormatting sqref="AB6">
    <cfRule type="cellIs" priority="1409" stopIfTrue="1" operator="between">
      <formula>1</formula>
      <formula>24</formula>
    </cfRule>
  </conditionalFormatting>
  <conditionalFormatting sqref="AB6">
    <cfRule type="cellIs" priority="1408" stopIfTrue="1" operator="between">
      <formula>1</formula>
      <formula>24</formula>
    </cfRule>
  </conditionalFormatting>
  <conditionalFormatting sqref="AB6">
    <cfRule type="cellIs" priority="1407" stopIfTrue="1" operator="between">
      <formula>1</formula>
      <formula>24</formula>
    </cfRule>
  </conditionalFormatting>
  <conditionalFormatting sqref="AB6">
    <cfRule type="cellIs" priority="1406" stopIfTrue="1" operator="between">
      <formula>1</formula>
      <formula>24</formula>
    </cfRule>
  </conditionalFormatting>
  <conditionalFormatting sqref="AB6">
    <cfRule type="cellIs" priority="1405" stopIfTrue="1" operator="between">
      <formula>1</formula>
      <formula>24</formula>
    </cfRule>
  </conditionalFormatting>
  <conditionalFormatting sqref="AB6">
    <cfRule type="cellIs" priority="1404" stopIfTrue="1" operator="between">
      <formula>1</formula>
      <formula>24</formula>
    </cfRule>
  </conditionalFormatting>
  <conditionalFormatting sqref="AB6">
    <cfRule type="cellIs" priority="1403" stopIfTrue="1" operator="between">
      <formula>1</formula>
      <formula>24</formula>
    </cfRule>
  </conditionalFormatting>
  <conditionalFormatting sqref="AB6">
    <cfRule type="cellIs" priority="1402" stopIfTrue="1" operator="between">
      <formula>1</formula>
      <formula>24</formula>
    </cfRule>
  </conditionalFormatting>
  <conditionalFormatting sqref="AB6">
    <cfRule type="cellIs" priority="1401" stopIfTrue="1" operator="between">
      <formula>1</formula>
      <formula>24</formula>
    </cfRule>
  </conditionalFormatting>
  <conditionalFormatting sqref="AB6">
    <cfRule type="cellIs" priority="1400" stopIfTrue="1" operator="between">
      <formula>1</formula>
      <formula>24</formula>
    </cfRule>
  </conditionalFormatting>
  <conditionalFormatting sqref="AB6">
    <cfRule type="cellIs" priority="1399" stopIfTrue="1" operator="between">
      <formula>1</formula>
      <formula>24</formula>
    </cfRule>
  </conditionalFormatting>
  <conditionalFormatting sqref="AB6">
    <cfRule type="cellIs" priority="1398" stopIfTrue="1" operator="between">
      <formula>1</formula>
      <formula>24</formula>
    </cfRule>
  </conditionalFormatting>
  <conditionalFormatting sqref="AB6">
    <cfRule type="cellIs" priority="1397" stopIfTrue="1" operator="between">
      <formula>1</formula>
      <formula>24</formula>
    </cfRule>
  </conditionalFormatting>
  <conditionalFormatting sqref="AB6">
    <cfRule type="cellIs" priority="1396" stopIfTrue="1" operator="between">
      <formula>1</formula>
      <formula>24</formula>
    </cfRule>
  </conditionalFormatting>
  <conditionalFormatting sqref="AB6">
    <cfRule type="cellIs" priority="1395" stopIfTrue="1" operator="between">
      <formula>1</formula>
      <formula>24</formula>
    </cfRule>
  </conditionalFormatting>
  <conditionalFormatting sqref="AB6">
    <cfRule type="cellIs" priority="1394" stopIfTrue="1" operator="between">
      <formula>1</formula>
      <formula>24</formula>
    </cfRule>
  </conditionalFormatting>
  <conditionalFormatting sqref="AB6">
    <cfRule type="cellIs" priority="1393" stopIfTrue="1" operator="between">
      <formula>1</formula>
      <formula>24</formula>
    </cfRule>
  </conditionalFormatting>
  <conditionalFormatting sqref="AB6">
    <cfRule type="cellIs" priority="1392" stopIfTrue="1" operator="between">
      <formula>1</formula>
      <formula>24</formula>
    </cfRule>
  </conditionalFormatting>
  <conditionalFormatting sqref="AB6">
    <cfRule type="cellIs" priority="1391" stopIfTrue="1" operator="between">
      <formula>1</formula>
      <formula>24</formula>
    </cfRule>
  </conditionalFormatting>
  <conditionalFormatting sqref="AB6">
    <cfRule type="cellIs" priority="1390" stopIfTrue="1" operator="between">
      <formula>1</formula>
      <formula>24</formula>
    </cfRule>
  </conditionalFormatting>
  <conditionalFormatting sqref="AB6">
    <cfRule type="cellIs" priority="1389" stopIfTrue="1" operator="between">
      <formula>1</formula>
      <formula>24</formula>
    </cfRule>
  </conditionalFormatting>
  <conditionalFormatting sqref="AB6">
    <cfRule type="cellIs" priority="1388" stopIfTrue="1" operator="between">
      <formula>1</formula>
      <formula>24</formula>
    </cfRule>
  </conditionalFormatting>
  <conditionalFormatting sqref="AB6">
    <cfRule type="cellIs" priority="1387" stopIfTrue="1" operator="between">
      <formula>1</formula>
      <formula>24</formula>
    </cfRule>
  </conditionalFormatting>
  <conditionalFormatting sqref="AB6">
    <cfRule type="cellIs" priority="1386" stopIfTrue="1" operator="between">
      <formula>1</formula>
      <formula>24</formula>
    </cfRule>
  </conditionalFormatting>
  <conditionalFormatting sqref="AB6">
    <cfRule type="cellIs" priority="1385" stopIfTrue="1" operator="between">
      <formula>1</formula>
      <formula>24</formula>
    </cfRule>
  </conditionalFormatting>
  <conditionalFormatting sqref="AB6">
    <cfRule type="cellIs" priority="1384" stopIfTrue="1" operator="between">
      <formula>1</formula>
      <formula>24</formula>
    </cfRule>
  </conditionalFormatting>
  <conditionalFormatting sqref="AB6">
    <cfRule type="cellIs" priority="1383" stopIfTrue="1" operator="between">
      <formula>1</formula>
      <formula>24</formula>
    </cfRule>
  </conditionalFormatting>
  <conditionalFormatting sqref="AB6">
    <cfRule type="cellIs" priority="1382" stopIfTrue="1" operator="between">
      <formula>1</formula>
      <formula>24</formula>
    </cfRule>
  </conditionalFormatting>
  <conditionalFormatting sqref="AB6">
    <cfRule type="cellIs" priority="1381" stopIfTrue="1" operator="between">
      <formula>1</formula>
      <formula>24</formula>
    </cfRule>
  </conditionalFormatting>
  <conditionalFormatting sqref="AB6">
    <cfRule type="cellIs" priority="1380" stopIfTrue="1" operator="between">
      <formula>1</formula>
      <formula>24</formula>
    </cfRule>
  </conditionalFormatting>
  <conditionalFormatting sqref="AB6">
    <cfRule type="cellIs" priority="1379" stopIfTrue="1" operator="between">
      <formula>1</formula>
      <formula>24</formula>
    </cfRule>
  </conditionalFormatting>
  <conditionalFormatting sqref="AB6">
    <cfRule type="cellIs" priority="1378" stopIfTrue="1" operator="between">
      <formula>1</formula>
      <formula>24</formula>
    </cfRule>
  </conditionalFormatting>
  <conditionalFormatting sqref="AB6">
    <cfRule type="cellIs" priority="1377" stopIfTrue="1" operator="between">
      <formula>1</formula>
      <formula>24</formula>
    </cfRule>
  </conditionalFormatting>
  <conditionalFormatting sqref="AB6">
    <cfRule type="cellIs" priority="1376" stopIfTrue="1" operator="between">
      <formula>1</formula>
      <formula>24</formula>
    </cfRule>
  </conditionalFormatting>
  <conditionalFormatting sqref="AB6">
    <cfRule type="cellIs" priority="1375" stopIfTrue="1" operator="between">
      <formula>1</formula>
      <formula>24</formula>
    </cfRule>
  </conditionalFormatting>
  <conditionalFormatting sqref="AB6">
    <cfRule type="cellIs" priority="1374" stopIfTrue="1" operator="between">
      <formula>1</formula>
      <formula>24</formula>
    </cfRule>
  </conditionalFormatting>
  <conditionalFormatting sqref="AB6">
    <cfRule type="cellIs" priority="1373" stopIfTrue="1" operator="between">
      <formula>1</formula>
      <formula>24</formula>
    </cfRule>
  </conditionalFormatting>
  <conditionalFormatting sqref="AB6">
    <cfRule type="cellIs" priority="1372" stopIfTrue="1" operator="between">
      <formula>1</formula>
      <formula>24</formula>
    </cfRule>
  </conditionalFormatting>
  <conditionalFormatting sqref="AB6">
    <cfRule type="cellIs" priority="1371" stopIfTrue="1" operator="between">
      <formula>1</formula>
      <formula>24</formula>
    </cfRule>
  </conditionalFormatting>
  <conditionalFormatting sqref="AB6">
    <cfRule type="cellIs" priority="1370" stopIfTrue="1" operator="between">
      <formula>1</formula>
      <formula>24</formula>
    </cfRule>
  </conditionalFormatting>
  <conditionalFormatting sqref="AB6">
    <cfRule type="cellIs" priority="1369" stopIfTrue="1" operator="between">
      <formula>1</formula>
      <formula>24</formula>
    </cfRule>
  </conditionalFormatting>
  <conditionalFormatting sqref="AB6">
    <cfRule type="cellIs" priority="1368" stopIfTrue="1" operator="between">
      <formula>1</formula>
      <formula>24</formula>
    </cfRule>
  </conditionalFormatting>
  <conditionalFormatting sqref="AB6">
    <cfRule type="cellIs" priority="1367" stopIfTrue="1" operator="between">
      <formula>1</formula>
      <formula>24</formula>
    </cfRule>
  </conditionalFormatting>
  <conditionalFormatting sqref="AB6">
    <cfRule type="cellIs" priority="1366" stopIfTrue="1" operator="between">
      <formula>1</formula>
      <formula>24</formula>
    </cfRule>
  </conditionalFormatting>
  <conditionalFormatting sqref="AB6">
    <cfRule type="cellIs" priority="1365" stopIfTrue="1" operator="between">
      <formula>1</formula>
      <formula>24</formula>
    </cfRule>
  </conditionalFormatting>
  <conditionalFormatting sqref="AB6">
    <cfRule type="cellIs" priority="1364" stopIfTrue="1" operator="between">
      <formula>1</formula>
      <formula>24</formula>
    </cfRule>
  </conditionalFormatting>
  <conditionalFormatting sqref="AB6">
    <cfRule type="cellIs" priority="1363" stopIfTrue="1" operator="between">
      <formula>1</formula>
      <formula>24</formula>
    </cfRule>
  </conditionalFormatting>
  <conditionalFormatting sqref="AB6">
    <cfRule type="cellIs" priority="1362" stopIfTrue="1" operator="between">
      <formula>1</formula>
      <formula>24</formula>
    </cfRule>
  </conditionalFormatting>
  <conditionalFormatting sqref="AB6">
    <cfRule type="cellIs" priority="1361" stopIfTrue="1" operator="between">
      <formula>1</formula>
      <formula>24</formula>
    </cfRule>
  </conditionalFormatting>
  <conditionalFormatting sqref="AB6">
    <cfRule type="cellIs" priority="1360" stopIfTrue="1" operator="between">
      <formula>1</formula>
      <formula>24</formula>
    </cfRule>
  </conditionalFormatting>
  <conditionalFormatting sqref="AD6">
    <cfRule type="cellIs" priority="1359" stopIfTrue="1" operator="between">
      <formula>1</formula>
      <formula>24</formula>
    </cfRule>
  </conditionalFormatting>
  <conditionalFormatting sqref="AD6">
    <cfRule type="cellIs" priority="1358" stopIfTrue="1" operator="between">
      <formula>1</formula>
      <formula>24</formula>
    </cfRule>
  </conditionalFormatting>
  <conditionalFormatting sqref="AD6">
    <cfRule type="cellIs" priority="1357" stopIfTrue="1" operator="between">
      <formula>1</formula>
      <formula>24</formula>
    </cfRule>
  </conditionalFormatting>
  <conditionalFormatting sqref="AD6">
    <cfRule type="cellIs" priority="1356" stopIfTrue="1" operator="between">
      <formula>1</formula>
      <formula>24</formula>
    </cfRule>
  </conditionalFormatting>
  <conditionalFormatting sqref="AD6">
    <cfRule type="cellIs" priority="1355" stopIfTrue="1" operator="between">
      <formula>1</formula>
      <formula>24</formula>
    </cfRule>
  </conditionalFormatting>
  <conditionalFormatting sqref="AD6">
    <cfRule type="cellIs" priority="1354" stopIfTrue="1" operator="between">
      <formula>1</formula>
      <formula>24</formula>
    </cfRule>
  </conditionalFormatting>
  <conditionalFormatting sqref="AC6">
    <cfRule type="cellIs" priority="1353" stopIfTrue="1" operator="between">
      <formula>1</formula>
      <formula>24</formula>
    </cfRule>
  </conditionalFormatting>
  <conditionalFormatting sqref="AD6">
    <cfRule type="cellIs" priority="1352" stopIfTrue="1" operator="between">
      <formula>1</formula>
      <formula>24</formula>
    </cfRule>
  </conditionalFormatting>
  <conditionalFormatting sqref="AD6">
    <cfRule type="cellIs" priority="1351" stopIfTrue="1" operator="between">
      <formula>1</formula>
      <formula>24</formula>
    </cfRule>
  </conditionalFormatting>
  <conditionalFormatting sqref="AD6">
    <cfRule type="cellIs" priority="1350" stopIfTrue="1" operator="between">
      <formula>1</formula>
      <formula>24</formula>
    </cfRule>
  </conditionalFormatting>
  <conditionalFormatting sqref="AD6">
    <cfRule type="cellIs" priority="1349" stopIfTrue="1" operator="between">
      <formula>1</formula>
      <formula>24</formula>
    </cfRule>
  </conditionalFormatting>
  <conditionalFormatting sqref="AD6">
    <cfRule type="cellIs" priority="1348" stopIfTrue="1" operator="between">
      <formula>1</formula>
      <formula>24</formula>
    </cfRule>
  </conditionalFormatting>
  <conditionalFormatting sqref="AD6">
    <cfRule type="cellIs" priority="1347" stopIfTrue="1" operator="between">
      <formula>1</formula>
      <formula>24</formula>
    </cfRule>
  </conditionalFormatting>
  <conditionalFormatting sqref="AC6">
    <cfRule type="cellIs" priority="1346" stopIfTrue="1" operator="between">
      <formula>1</formula>
      <formula>24</formula>
    </cfRule>
  </conditionalFormatting>
  <conditionalFormatting sqref="AC6">
    <cfRule type="cellIs" priority="1345" stopIfTrue="1" operator="between">
      <formula>1</formula>
      <formula>24</formula>
    </cfRule>
  </conditionalFormatting>
  <conditionalFormatting sqref="AB6">
    <cfRule type="cellIs" priority="1344" stopIfTrue="1" operator="between">
      <formula>1</formula>
      <formula>24</formula>
    </cfRule>
  </conditionalFormatting>
  <conditionalFormatting sqref="AB6">
    <cfRule type="cellIs" priority="1343" stopIfTrue="1" operator="between">
      <formula>1</formula>
      <formula>24</formula>
    </cfRule>
  </conditionalFormatting>
  <conditionalFormatting sqref="AB6">
    <cfRule type="cellIs" priority="1342" stopIfTrue="1" operator="between">
      <formula>1</formula>
      <formula>24</formula>
    </cfRule>
  </conditionalFormatting>
  <conditionalFormatting sqref="AB6">
    <cfRule type="cellIs" priority="1341" stopIfTrue="1" operator="between">
      <formula>1</formula>
      <formula>24</formula>
    </cfRule>
  </conditionalFormatting>
  <conditionalFormatting sqref="AB6">
    <cfRule type="cellIs" priority="1340" stopIfTrue="1" operator="between">
      <formula>1</formula>
      <formula>24</formula>
    </cfRule>
  </conditionalFormatting>
  <conditionalFormatting sqref="AB6">
    <cfRule type="cellIs" priority="1339" stopIfTrue="1" operator="between">
      <formula>1</formula>
      <formula>24</formula>
    </cfRule>
  </conditionalFormatting>
  <conditionalFormatting sqref="AB6">
    <cfRule type="cellIs" priority="1338" stopIfTrue="1" operator="between">
      <formula>1</formula>
      <formula>24</formula>
    </cfRule>
  </conditionalFormatting>
  <conditionalFormatting sqref="AB6">
    <cfRule type="cellIs" priority="1337" stopIfTrue="1" operator="between">
      <formula>1</formula>
      <formula>24</formula>
    </cfRule>
  </conditionalFormatting>
  <conditionalFormatting sqref="AB6">
    <cfRule type="cellIs" priority="1336" stopIfTrue="1" operator="between">
      <formula>1</formula>
      <formula>24</formula>
    </cfRule>
  </conditionalFormatting>
  <conditionalFormatting sqref="AB6">
    <cfRule type="cellIs" priority="1335" stopIfTrue="1" operator="between">
      <formula>1</formula>
      <formula>24</formula>
    </cfRule>
  </conditionalFormatting>
  <conditionalFormatting sqref="AB6">
    <cfRule type="cellIs" priority="1334" stopIfTrue="1" operator="between">
      <formula>1</formula>
      <formula>24</formula>
    </cfRule>
  </conditionalFormatting>
  <conditionalFormatting sqref="AB6">
    <cfRule type="cellIs" priority="1333" stopIfTrue="1" operator="between">
      <formula>1</formula>
      <formula>24</formula>
    </cfRule>
  </conditionalFormatting>
  <conditionalFormatting sqref="AB6">
    <cfRule type="cellIs" priority="1332" stopIfTrue="1" operator="between">
      <formula>1</formula>
      <formula>24</formula>
    </cfRule>
  </conditionalFormatting>
  <conditionalFormatting sqref="AB6">
    <cfRule type="cellIs" priority="1331" stopIfTrue="1" operator="between">
      <formula>1</formula>
      <formula>24</formula>
    </cfRule>
  </conditionalFormatting>
  <conditionalFormatting sqref="AB6">
    <cfRule type="cellIs" priority="1330" stopIfTrue="1" operator="between">
      <formula>1</formula>
      <formula>24</formula>
    </cfRule>
  </conditionalFormatting>
  <conditionalFormatting sqref="AB6">
    <cfRule type="cellIs" priority="1329" stopIfTrue="1" operator="between">
      <formula>1</formula>
      <formula>24</formula>
    </cfRule>
  </conditionalFormatting>
  <conditionalFormatting sqref="AB6">
    <cfRule type="cellIs" priority="1328" stopIfTrue="1" operator="between">
      <formula>1</formula>
      <formula>24</formula>
    </cfRule>
  </conditionalFormatting>
  <conditionalFormatting sqref="AB6">
    <cfRule type="cellIs" priority="1327" stopIfTrue="1" operator="between">
      <formula>1</formula>
      <formula>24</formula>
    </cfRule>
  </conditionalFormatting>
  <conditionalFormatting sqref="AB6">
    <cfRule type="cellIs" priority="1326" stopIfTrue="1" operator="between">
      <formula>1</formula>
      <formula>24</formula>
    </cfRule>
  </conditionalFormatting>
  <conditionalFormatting sqref="AB6">
    <cfRule type="cellIs" priority="1325" stopIfTrue="1" operator="between">
      <formula>1</formula>
      <formula>24</formula>
    </cfRule>
  </conditionalFormatting>
  <conditionalFormatting sqref="AB6">
    <cfRule type="cellIs" priority="1324" stopIfTrue="1" operator="between">
      <formula>1</formula>
      <formula>24</formula>
    </cfRule>
  </conditionalFormatting>
  <conditionalFormatting sqref="AB6">
    <cfRule type="cellIs" priority="1323" stopIfTrue="1" operator="between">
      <formula>1</formula>
      <formula>24</formula>
    </cfRule>
  </conditionalFormatting>
  <conditionalFormatting sqref="AB6">
    <cfRule type="cellIs" priority="1322" stopIfTrue="1" operator="between">
      <formula>1</formula>
      <formula>24</formula>
    </cfRule>
  </conditionalFormatting>
  <conditionalFormatting sqref="AB6">
    <cfRule type="cellIs" priority="1321" stopIfTrue="1" operator="between">
      <formula>1</formula>
      <formula>24</formula>
    </cfRule>
  </conditionalFormatting>
  <conditionalFormatting sqref="AB6">
    <cfRule type="cellIs" priority="1320" stopIfTrue="1" operator="between">
      <formula>1</formula>
      <formula>24</formula>
    </cfRule>
  </conditionalFormatting>
  <conditionalFormatting sqref="AB6">
    <cfRule type="cellIs" priority="1319" stopIfTrue="1" operator="between">
      <formula>1</formula>
      <formula>24</formula>
    </cfRule>
  </conditionalFormatting>
  <conditionalFormatting sqref="AB6">
    <cfRule type="cellIs" priority="1318" stopIfTrue="1" operator="between">
      <formula>1</formula>
      <formula>24</formula>
    </cfRule>
  </conditionalFormatting>
  <conditionalFormatting sqref="AB6">
    <cfRule type="cellIs" priority="1317" stopIfTrue="1" operator="between">
      <formula>1</formula>
      <formula>24</formula>
    </cfRule>
  </conditionalFormatting>
  <conditionalFormatting sqref="AB6">
    <cfRule type="cellIs" priority="1316" stopIfTrue="1" operator="between">
      <formula>1</formula>
      <formula>24</formula>
    </cfRule>
  </conditionalFormatting>
  <conditionalFormatting sqref="AB6">
    <cfRule type="cellIs" priority="1315" stopIfTrue="1" operator="between">
      <formula>1</formula>
      <formula>24</formula>
    </cfRule>
  </conditionalFormatting>
  <conditionalFormatting sqref="AB6">
    <cfRule type="cellIs" priority="1314" stopIfTrue="1" operator="between">
      <formula>1</formula>
      <formula>24</formula>
    </cfRule>
  </conditionalFormatting>
  <conditionalFormatting sqref="AB6">
    <cfRule type="cellIs" priority="1313" stopIfTrue="1" operator="between">
      <formula>1</formula>
      <formula>24</formula>
    </cfRule>
  </conditionalFormatting>
  <conditionalFormatting sqref="AB6">
    <cfRule type="cellIs" priority="1312" stopIfTrue="1" operator="between">
      <formula>1</formula>
      <formula>24</formula>
    </cfRule>
  </conditionalFormatting>
  <conditionalFormatting sqref="AB6">
    <cfRule type="cellIs" priority="1311" stopIfTrue="1" operator="between">
      <formula>1</formula>
      <formula>24</formula>
    </cfRule>
  </conditionalFormatting>
  <conditionalFormatting sqref="AB6">
    <cfRule type="cellIs" priority="1310" stopIfTrue="1" operator="between">
      <formula>1</formula>
      <formula>24</formula>
    </cfRule>
  </conditionalFormatting>
  <conditionalFormatting sqref="AB6">
    <cfRule type="cellIs" priority="1309" stopIfTrue="1" operator="between">
      <formula>1</formula>
      <formula>24</formula>
    </cfRule>
  </conditionalFormatting>
  <conditionalFormatting sqref="AB6">
    <cfRule type="cellIs" priority="1308" stopIfTrue="1" operator="between">
      <formula>1</formula>
      <formula>24</formula>
    </cfRule>
  </conditionalFormatting>
  <conditionalFormatting sqref="AB11">
    <cfRule type="cellIs" priority="1307" stopIfTrue="1" operator="between">
      <formula>1</formula>
      <formula>24</formula>
    </cfRule>
  </conditionalFormatting>
  <conditionalFormatting sqref="AB12">
    <cfRule type="cellIs" priority="1306" stopIfTrue="1" operator="between">
      <formula>1</formula>
      <formula>24</formula>
    </cfRule>
  </conditionalFormatting>
  <conditionalFormatting sqref="U12">
    <cfRule type="cellIs" priority="1305" stopIfTrue="1" operator="between">
      <formula>1</formula>
      <formula>24</formula>
    </cfRule>
  </conditionalFormatting>
  <conditionalFormatting sqref="AB11">
    <cfRule type="cellIs" priority="1304" stopIfTrue="1" operator="between">
      <formula>1</formula>
      <formula>24</formula>
    </cfRule>
  </conditionalFormatting>
  <conditionalFormatting sqref="AB12">
    <cfRule type="cellIs" priority="1303" stopIfTrue="1" operator="between">
      <formula>1</formula>
      <formula>24</formula>
    </cfRule>
  </conditionalFormatting>
  <conditionalFormatting sqref="AA12">
    <cfRule type="cellIs" priority="1302" stopIfTrue="1" operator="between">
      <formula>1</formula>
      <formula>24</formula>
    </cfRule>
  </conditionalFormatting>
  <conditionalFormatting sqref="U12">
    <cfRule type="cellIs" priority="1301" stopIfTrue="1" operator="between">
      <formula>1</formula>
      <formula>24</formula>
    </cfRule>
  </conditionalFormatting>
  <conditionalFormatting sqref="AB11">
    <cfRule type="cellIs" priority="1300" stopIfTrue="1" operator="between">
      <formula>1</formula>
      <formula>24</formula>
    </cfRule>
  </conditionalFormatting>
  <conditionalFormatting sqref="AB12">
    <cfRule type="cellIs" priority="1299" stopIfTrue="1" operator="between">
      <formula>1</formula>
      <formula>24</formula>
    </cfRule>
  </conditionalFormatting>
  <conditionalFormatting sqref="AA12">
    <cfRule type="cellIs" priority="1298" stopIfTrue="1" operator="between">
      <formula>1</formula>
      <formula>24</formula>
    </cfRule>
  </conditionalFormatting>
  <conditionalFormatting sqref="U11">
    <cfRule type="cellIs" priority="1297" stopIfTrue="1" operator="between">
      <formula>1</formula>
      <formula>24</formula>
    </cfRule>
  </conditionalFormatting>
  <conditionalFormatting sqref="AB11">
    <cfRule type="cellIs" priority="1296" stopIfTrue="1" operator="between">
      <formula>1</formula>
      <formula>24</formula>
    </cfRule>
  </conditionalFormatting>
  <conditionalFormatting sqref="AA11">
    <cfRule type="cellIs" priority="1295" stopIfTrue="1" operator="between">
      <formula>1</formula>
      <formula>24</formula>
    </cfRule>
  </conditionalFormatting>
  <conditionalFormatting sqref="X12">
    <cfRule type="cellIs" priority="1294" stopIfTrue="1" operator="between">
      <formula>1</formula>
      <formula>24</formula>
    </cfRule>
  </conditionalFormatting>
  <conditionalFormatting sqref="AB12">
    <cfRule type="cellIs" priority="1293" stopIfTrue="1" operator="between">
      <formula>1</formula>
      <formula>24</formula>
    </cfRule>
  </conditionalFormatting>
  <conditionalFormatting sqref="Y12">
    <cfRule type="cellIs" priority="1292" stopIfTrue="1" operator="between">
      <formula>1</formula>
      <formula>24</formula>
    </cfRule>
  </conditionalFormatting>
  <conditionalFormatting sqref="U12">
    <cfRule type="cellIs" priority="1291" stopIfTrue="1" operator="between">
      <formula>1</formula>
      <formula>24</formula>
    </cfRule>
  </conditionalFormatting>
  <conditionalFormatting sqref="AB11">
    <cfRule type="cellIs" priority="1290" stopIfTrue="1" operator="between">
      <formula>1</formula>
      <formula>24</formula>
    </cfRule>
  </conditionalFormatting>
  <conditionalFormatting sqref="AB12">
    <cfRule type="cellIs" priority="1289" stopIfTrue="1" operator="between">
      <formula>1</formula>
      <formula>24</formula>
    </cfRule>
  </conditionalFormatting>
  <conditionalFormatting sqref="AA12">
    <cfRule type="cellIs" priority="1288" stopIfTrue="1" operator="between">
      <formula>1</formula>
      <formula>24</formula>
    </cfRule>
  </conditionalFormatting>
  <conditionalFormatting sqref="U11">
    <cfRule type="cellIs" priority="1287" stopIfTrue="1" operator="between">
      <formula>1</formula>
      <formula>24</formula>
    </cfRule>
  </conditionalFormatting>
  <conditionalFormatting sqref="AB11">
    <cfRule type="cellIs" priority="1286" stopIfTrue="1" operator="between">
      <formula>1</formula>
      <formula>24</formula>
    </cfRule>
  </conditionalFormatting>
  <conditionalFormatting sqref="AA11">
    <cfRule type="cellIs" priority="1285" stopIfTrue="1" operator="between">
      <formula>1</formula>
      <formula>24</formula>
    </cfRule>
  </conditionalFormatting>
  <conditionalFormatting sqref="X12">
    <cfRule type="cellIs" priority="1284" stopIfTrue="1" operator="between">
      <formula>1</formula>
      <formula>24</formula>
    </cfRule>
  </conditionalFormatting>
  <conditionalFormatting sqref="AB12">
    <cfRule type="cellIs" priority="1283" stopIfTrue="1" operator="between">
      <formula>1</formula>
      <formula>24</formula>
    </cfRule>
  </conditionalFormatting>
  <conditionalFormatting sqref="Y12">
    <cfRule type="cellIs" priority="1282" stopIfTrue="1" operator="between">
      <formula>1</formula>
      <formula>24</formula>
    </cfRule>
  </conditionalFormatting>
  <conditionalFormatting sqref="U12">
    <cfRule type="cellIs" priority="1281" stopIfTrue="1" operator="between">
      <formula>1</formula>
      <formula>24</formula>
    </cfRule>
  </conditionalFormatting>
  <conditionalFormatting sqref="U11">
    <cfRule type="cellIs" priority="1280" stopIfTrue="1" operator="between">
      <formula>1</formula>
      <formula>24</formula>
    </cfRule>
  </conditionalFormatting>
  <conditionalFormatting sqref="X12">
    <cfRule type="cellIs" priority="1279" stopIfTrue="1" operator="between">
      <formula>1</formula>
      <formula>24</formula>
    </cfRule>
  </conditionalFormatting>
  <conditionalFormatting sqref="Y12">
    <cfRule type="cellIs" priority="1278" stopIfTrue="1" operator="between">
      <formula>1</formula>
      <formula>24</formula>
    </cfRule>
  </conditionalFormatting>
  <conditionalFormatting sqref="U11">
    <cfRule type="cellIs" priority="1277" stopIfTrue="1" operator="between">
      <formula>1</formula>
      <formula>24</formula>
    </cfRule>
  </conditionalFormatting>
  <conditionalFormatting sqref="X12">
    <cfRule type="cellIs" priority="1276" stopIfTrue="1" operator="between">
      <formula>1</formula>
      <formula>24</formula>
    </cfRule>
  </conditionalFormatting>
  <conditionalFormatting sqref="Y12">
    <cfRule type="cellIs" priority="1275" stopIfTrue="1" operator="between">
      <formula>1</formula>
      <formula>24</formula>
    </cfRule>
  </conditionalFormatting>
  <conditionalFormatting sqref="U12">
    <cfRule type="cellIs" priority="1274" stopIfTrue="1" operator="between">
      <formula>1</formula>
      <formula>24</formula>
    </cfRule>
  </conditionalFormatting>
  <conditionalFormatting sqref="Y12:Z12">
    <cfRule type="cellIs" priority="1273" stopIfTrue="1" operator="between">
      <formula>1</formula>
      <formula>24</formula>
    </cfRule>
  </conditionalFormatting>
  <conditionalFormatting sqref="X11">
    <cfRule type="cellIs" priority="1272" stopIfTrue="1" operator="between">
      <formula>1</formula>
      <formula>24</formula>
    </cfRule>
  </conditionalFormatting>
  <conditionalFormatting sqref="Y11">
    <cfRule type="cellIs" priority="1271" stopIfTrue="1" operator="between">
      <formula>1</formula>
      <formula>24</formula>
    </cfRule>
  </conditionalFormatting>
  <conditionalFormatting sqref="U11">
    <cfRule type="cellIs" priority="1270" stopIfTrue="1" operator="between">
      <formula>1</formula>
      <formula>24</formula>
    </cfRule>
  </conditionalFormatting>
  <conditionalFormatting sqref="X12">
    <cfRule type="cellIs" priority="1269" stopIfTrue="1" operator="between">
      <formula>1</formula>
      <formula>24</formula>
    </cfRule>
  </conditionalFormatting>
  <conditionalFormatting sqref="Y12">
    <cfRule type="cellIs" priority="1268" stopIfTrue="1" operator="between">
      <formula>1</formula>
      <formula>24</formula>
    </cfRule>
  </conditionalFormatting>
  <conditionalFormatting sqref="U12">
    <cfRule type="cellIs" priority="1267" stopIfTrue="1" operator="between">
      <formula>1</formula>
      <formula>24</formula>
    </cfRule>
  </conditionalFormatting>
  <conditionalFormatting sqref="Y12:Z12">
    <cfRule type="cellIs" priority="1266" stopIfTrue="1" operator="between">
      <formula>1</formula>
      <formula>24</formula>
    </cfRule>
  </conditionalFormatting>
  <conditionalFormatting sqref="X11">
    <cfRule type="cellIs" priority="1265" stopIfTrue="1" operator="between">
      <formula>1</formula>
      <formula>24</formula>
    </cfRule>
  </conditionalFormatting>
  <conditionalFormatting sqref="Y11">
    <cfRule type="cellIs" priority="1264" stopIfTrue="1" operator="between">
      <formula>1</formula>
      <formula>24</formula>
    </cfRule>
  </conditionalFormatting>
  <conditionalFormatting sqref="AB11">
    <cfRule type="cellIs" priority="1263" stopIfTrue="1" operator="between">
      <formula>1</formula>
      <formula>24</formula>
    </cfRule>
  </conditionalFormatting>
  <conditionalFormatting sqref="AB12">
    <cfRule type="cellIs" priority="1262" stopIfTrue="1" operator="between">
      <formula>1</formula>
      <formula>24</formula>
    </cfRule>
  </conditionalFormatting>
  <conditionalFormatting sqref="AA12">
    <cfRule type="cellIs" priority="1261" stopIfTrue="1" operator="between">
      <formula>1</formula>
      <formula>24</formula>
    </cfRule>
  </conditionalFormatting>
  <conditionalFormatting sqref="AB11">
    <cfRule type="cellIs" priority="1260" stopIfTrue="1" operator="between">
      <formula>1</formula>
      <formula>24</formula>
    </cfRule>
  </conditionalFormatting>
  <conditionalFormatting sqref="AA11">
    <cfRule type="cellIs" priority="1259" stopIfTrue="1" operator="between">
      <formula>1</formula>
      <formula>24</formula>
    </cfRule>
  </conditionalFormatting>
  <conditionalFormatting sqref="AB12">
    <cfRule type="cellIs" priority="1258" stopIfTrue="1" operator="between">
      <formula>1</formula>
      <formula>24</formula>
    </cfRule>
  </conditionalFormatting>
  <conditionalFormatting sqref="AB11">
    <cfRule type="cellIs" priority="1257" stopIfTrue="1" operator="between">
      <formula>1</formula>
      <formula>24</formula>
    </cfRule>
  </conditionalFormatting>
  <conditionalFormatting sqref="AA11">
    <cfRule type="cellIs" priority="1256" stopIfTrue="1" operator="between">
      <formula>1</formula>
      <formula>24</formula>
    </cfRule>
  </conditionalFormatting>
  <conditionalFormatting sqref="AB12">
    <cfRule type="cellIs" priority="1255" stopIfTrue="1" operator="between">
      <formula>1</formula>
      <formula>24</formula>
    </cfRule>
  </conditionalFormatting>
  <conditionalFormatting sqref="AB11">
    <cfRule type="cellIs" priority="1254" stopIfTrue="1" operator="between">
      <formula>1</formula>
      <formula>24</formula>
    </cfRule>
  </conditionalFormatting>
  <conditionalFormatting sqref="AB11">
    <cfRule type="cellIs" priority="1253" stopIfTrue="1" operator="between">
      <formula>1</formula>
      <formula>24</formula>
    </cfRule>
  </conditionalFormatting>
  <conditionalFormatting sqref="AA11">
    <cfRule type="cellIs" priority="1252" stopIfTrue="1" operator="between">
      <formula>1</formula>
      <formula>24</formula>
    </cfRule>
  </conditionalFormatting>
  <conditionalFormatting sqref="AB12">
    <cfRule type="cellIs" priority="1251" stopIfTrue="1" operator="between">
      <formula>1</formula>
      <formula>24</formula>
    </cfRule>
  </conditionalFormatting>
  <conditionalFormatting sqref="AB11">
    <cfRule type="cellIs" priority="1250" stopIfTrue="1" operator="between">
      <formula>1</formula>
      <formula>24</formula>
    </cfRule>
  </conditionalFormatting>
  <conditionalFormatting sqref="AB8">
    <cfRule type="cellIs" priority="1249" stopIfTrue="1" operator="between">
      <formula>1</formula>
      <formula>24</formula>
    </cfRule>
  </conditionalFormatting>
  <conditionalFormatting sqref="AB7">
    <cfRule type="cellIs" priority="1248" stopIfTrue="1" operator="between">
      <formula>1</formula>
      <formula>24</formula>
    </cfRule>
  </conditionalFormatting>
  <conditionalFormatting sqref="AD7">
    <cfRule type="cellIs" priority="1247" stopIfTrue="1" operator="between">
      <formula>1</formula>
      <formula>24</formula>
    </cfRule>
  </conditionalFormatting>
  <conditionalFormatting sqref="AD7">
    <cfRule type="cellIs" priority="1246" stopIfTrue="1" operator="between">
      <formula>1</formula>
      <formula>24</formula>
    </cfRule>
  </conditionalFormatting>
  <conditionalFormatting sqref="AD7">
    <cfRule type="cellIs" priority="1245" stopIfTrue="1" operator="between">
      <formula>1</formula>
      <formula>24</formula>
    </cfRule>
  </conditionalFormatting>
  <conditionalFormatting sqref="AD7">
    <cfRule type="cellIs" priority="1244" stopIfTrue="1" operator="between">
      <formula>1</formula>
      <formula>24</formula>
    </cfRule>
  </conditionalFormatting>
  <conditionalFormatting sqref="AD7">
    <cfRule type="cellIs" priority="1243" stopIfTrue="1" operator="between">
      <formula>1</formula>
      <formula>24</formula>
    </cfRule>
  </conditionalFormatting>
  <conditionalFormatting sqref="AD7">
    <cfRule type="cellIs" priority="1242" stopIfTrue="1" operator="between">
      <formula>1</formula>
      <formula>24</formula>
    </cfRule>
  </conditionalFormatting>
  <conditionalFormatting sqref="AD7">
    <cfRule type="cellIs" priority="1241" stopIfTrue="1" operator="between">
      <formula>1</formula>
      <formula>24</formula>
    </cfRule>
  </conditionalFormatting>
  <conditionalFormatting sqref="AD7">
    <cfRule type="cellIs" priority="1240" stopIfTrue="1" operator="between">
      <formula>1</formula>
      <formula>24</formula>
    </cfRule>
  </conditionalFormatting>
  <conditionalFormatting sqref="AD7">
    <cfRule type="cellIs" priority="1239" stopIfTrue="1" operator="between">
      <formula>1</formula>
      <formula>24</formula>
    </cfRule>
  </conditionalFormatting>
  <conditionalFormatting sqref="AB7">
    <cfRule type="cellIs" priority="1238" stopIfTrue="1" operator="between">
      <formula>1</formula>
      <formula>24</formula>
    </cfRule>
  </conditionalFormatting>
  <conditionalFormatting sqref="AB7">
    <cfRule type="cellIs" priority="1237" stopIfTrue="1" operator="between">
      <formula>1</formula>
      <formula>24</formula>
    </cfRule>
  </conditionalFormatting>
  <conditionalFormatting sqref="AB8">
    <cfRule type="cellIs" priority="1236" stopIfTrue="1" operator="between">
      <formula>1</formula>
      <formula>24</formula>
    </cfRule>
  </conditionalFormatting>
  <conditionalFormatting sqref="AD8">
    <cfRule type="cellIs" priority="1235" stopIfTrue="1" operator="between">
      <formula>1</formula>
      <formula>24</formula>
    </cfRule>
  </conditionalFormatting>
  <conditionalFormatting sqref="AD8">
    <cfRule type="cellIs" priority="1234" stopIfTrue="1" operator="between">
      <formula>1</formula>
      <formula>24</formula>
    </cfRule>
  </conditionalFormatting>
  <conditionalFormatting sqref="AD8">
    <cfRule type="cellIs" priority="1233" stopIfTrue="1" operator="between">
      <formula>1</formula>
      <formula>24</formula>
    </cfRule>
  </conditionalFormatting>
  <conditionalFormatting sqref="AD8">
    <cfRule type="cellIs" priority="1232" stopIfTrue="1" operator="between">
      <formula>1</formula>
      <formula>24</formula>
    </cfRule>
  </conditionalFormatting>
  <conditionalFormatting sqref="AD8">
    <cfRule type="cellIs" priority="1231" stopIfTrue="1" operator="between">
      <formula>1</formula>
      <formula>24</formula>
    </cfRule>
  </conditionalFormatting>
  <conditionalFormatting sqref="AD8">
    <cfRule type="cellIs" priority="1230" stopIfTrue="1" operator="between">
      <formula>1</formula>
      <formula>24</formula>
    </cfRule>
  </conditionalFormatting>
  <conditionalFormatting sqref="AD8">
    <cfRule type="cellIs" priority="1229" stopIfTrue="1" operator="between">
      <formula>1</formula>
      <formula>24</formula>
    </cfRule>
  </conditionalFormatting>
  <conditionalFormatting sqref="AD8">
    <cfRule type="cellIs" priority="1228" stopIfTrue="1" operator="between">
      <formula>1</formula>
      <formula>24</formula>
    </cfRule>
  </conditionalFormatting>
  <conditionalFormatting sqref="AD8">
    <cfRule type="cellIs" priority="1227" stopIfTrue="1" operator="between">
      <formula>1</formula>
      <formula>24</formula>
    </cfRule>
  </conditionalFormatting>
  <conditionalFormatting sqref="AD8">
    <cfRule type="cellIs" priority="1226" stopIfTrue="1" operator="between">
      <formula>1</formula>
      <formula>24</formula>
    </cfRule>
  </conditionalFormatting>
  <conditionalFormatting sqref="AD8">
    <cfRule type="cellIs" priority="1225" stopIfTrue="1" operator="between">
      <formula>1</formula>
      <formula>24</formula>
    </cfRule>
  </conditionalFormatting>
  <conditionalFormatting sqref="AD8">
    <cfRule type="cellIs" priority="1224" stopIfTrue="1" operator="between">
      <formula>1</formula>
      <formula>24</formula>
    </cfRule>
  </conditionalFormatting>
  <conditionalFormatting sqref="AD8">
    <cfRule type="cellIs" priority="1223" stopIfTrue="1" operator="between">
      <formula>1</formula>
      <formula>24</formula>
    </cfRule>
  </conditionalFormatting>
  <conditionalFormatting sqref="AD8">
    <cfRule type="cellIs" priority="1222" stopIfTrue="1" operator="between">
      <formula>1</formula>
      <formula>24</formula>
    </cfRule>
  </conditionalFormatting>
  <conditionalFormatting sqref="AD8">
    <cfRule type="cellIs" priority="1221" stopIfTrue="1" operator="between">
      <formula>1</formula>
      <formula>24</formula>
    </cfRule>
  </conditionalFormatting>
  <conditionalFormatting sqref="AD8">
    <cfRule type="cellIs" priority="1220" stopIfTrue="1" operator="between">
      <formula>1</formula>
      <formula>24</formula>
    </cfRule>
  </conditionalFormatting>
  <conditionalFormatting sqref="AD8">
    <cfRule type="cellIs" priority="1219" stopIfTrue="1" operator="between">
      <formula>1</formula>
      <formula>24</formula>
    </cfRule>
  </conditionalFormatting>
  <conditionalFormatting sqref="AD8">
    <cfRule type="cellIs" priority="1218" stopIfTrue="1" operator="between">
      <formula>1</formula>
      <formula>24</formula>
    </cfRule>
  </conditionalFormatting>
  <conditionalFormatting sqref="AD8">
    <cfRule type="cellIs" priority="1217" stopIfTrue="1" operator="between">
      <formula>1</formula>
      <formula>24</formula>
    </cfRule>
  </conditionalFormatting>
  <conditionalFormatting sqref="AD8">
    <cfRule type="cellIs" priority="1216" stopIfTrue="1" operator="between">
      <formula>1</formula>
      <formula>24</formula>
    </cfRule>
  </conditionalFormatting>
  <conditionalFormatting sqref="AD8">
    <cfRule type="cellIs" priority="1215" stopIfTrue="1" operator="between">
      <formula>1</formula>
      <formula>24</formula>
    </cfRule>
  </conditionalFormatting>
  <conditionalFormatting sqref="AD8">
    <cfRule type="cellIs" priority="1214" stopIfTrue="1" operator="between">
      <formula>1</formula>
      <formula>24</formula>
    </cfRule>
  </conditionalFormatting>
  <conditionalFormatting sqref="AD8">
    <cfRule type="cellIs" priority="1213" stopIfTrue="1" operator="between">
      <formula>1</formula>
      <formula>24</formula>
    </cfRule>
  </conditionalFormatting>
  <conditionalFormatting sqref="AD8">
    <cfRule type="cellIs" priority="1212" stopIfTrue="1" operator="between">
      <formula>1</formula>
      <formula>24</formula>
    </cfRule>
  </conditionalFormatting>
  <conditionalFormatting sqref="AD8">
    <cfRule type="cellIs" priority="1211" stopIfTrue="1" operator="between">
      <formula>1</formula>
      <formula>24</formula>
    </cfRule>
  </conditionalFormatting>
  <conditionalFormatting sqref="AD8">
    <cfRule type="cellIs" priority="1210" stopIfTrue="1" operator="between">
      <formula>1</formula>
      <formula>24</formula>
    </cfRule>
  </conditionalFormatting>
  <conditionalFormatting sqref="AD8">
    <cfRule type="cellIs" priority="1209" stopIfTrue="1" operator="between">
      <formula>1</formula>
      <formula>24</formula>
    </cfRule>
  </conditionalFormatting>
  <conditionalFormatting sqref="AD8">
    <cfRule type="cellIs" priority="1208" stopIfTrue="1" operator="between">
      <formula>1</formula>
      <formula>24</formula>
    </cfRule>
  </conditionalFormatting>
  <conditionalFormatting sqref="AD8">
    <cfRule type="cellIs" priority="1207" stopIfTrue="1" operator="between">
      <formula>1</formula>
      <formula>24</formula>
    </cfRule>
  </conditionalFormatting>
  <conditionalFormatting sqref="AB13">
    <cfRule type="cellIs" priority="1206" stopIfTrue="1" operator="between">
      <formula>1</formula>
      <formula>24</formula>
    </cfRule>
  </conditionalFormatting>
  <conditionalFormatting sqref="AD13">
    <cfRule type="cellIs" priority="1205" stopIfTrue="1" operator="between">
      <formula>1</formula>
      <formula>24</formula>
    </cfRule>
  </conditionalFormatting>
  <conditionalFormatting sqref="AD13">
    <cfRule type="cellIs" priority="1204" stopIfTrue="1" operator="between">
      <formula>1</formula>
      <formula>24</formula>
    </cfRule>
  </conditionalFormatting>
  <conditionalFormatting sqref="AD13">
    <cfRule type="cellIs" priority="1203" stopIfTrue="1" operator="between">
      <formula>1</formula>
      <formula>24</formula>
    </cfRule>
  </conditionalFormatting>
  <conditionalFormatting sqref="AD13">
    <cfRule type="cellIs" priority="1202" stopIfTrue="1" operator="between">
      <formula>1</formula>
      <formula>24</formula>
    </cfRule>
  </conditionalFormatting>
  <conditionalFormatting sqref="AD13">
    <cfRule type="cellIs" priority="1201" stopIfTrue="1" operator="between">
      <formula>1</formula>
      <formula>24</formula>
    </cfRule>
  </conditionalFormatting>
  <conditionalFormatting sqref="AD13">
    <cfRule type="cellIs" priority="1200" stopIfTrue="1" operator="between">
      <formula>1</formula>
      <formula>24</formula>
    </cfRule>
  </conditionalFormatting>
  <conditionalFormatting sqref="AD13">
    <cfRule type="cellIs" priority="1199" stopIfTrue="1" operator="between">
      <formula>1</formula>
      <formula>24</formula>
    </cfRule>
  </conditionalFormatting>
  <conditionalFormatting sqref="AD13">
    <cfRule type="cellIs" priority="1198" stopIfTrue="1" operator="between">
      <formula>1</formula>
      <formula>24</formula>
    </cfRule>
  </conditionalFormatting>
  <conditionalFormatting sqref="AD13">
    <cfRule type="cellIs" priority="1197" stopIfTrue="1" operator="between">
      <formula>1</formula>
      <formula>24</formula>
    </cfRule>
  </conditionalFormatting>
  <conditionalFormatting sqref="AD13">
    <cfRule type="cellIs" priority="1196" stopIfTrue="1" operator="between">
      <formula>1</formula>
      <formula>24</formula>
    </cfRule>
  </conditionalFormatting>
  <conditionalFormatting sqref="AD13">
    <cfRule type="cellIs" priority="1195" stopIfTrue="1" operator="between">
      <formula>1</formula>
      <formula>24</formula>
    </cfRule>
  </conditionalFormatting>
  <conditionalFormatting sqref="AD13">
    <cfRule type="cellIs" priority="1194" stopIfTrue="1" operator="between">
      <formula>1</formula>
      <formula>24</formula>
    </cfRule>
  </conditionalFormatting>
  <conditionalFormatting sqref="AD13">
    <cfRule type="cellIs" priority="1193" stopIfTrue="1" operator="between">
      <formula>1</formula>
      <formula>24</formula>
    </cfRule>
  </conditionalFormatting>
  <conditionalFormatting sqref="AD13">
    <cfRule type="cellIs" priority="1192" stopIfTrue="1" operator="between">
      <formula>1</formula>
      <formula>24</formula>
    </cfRule>
  </conditionalFormatting>
  <conditionalFormatting sqref="AD13">
    <cfRule type="cellIs" priority="1191" stopIfTrue="1" operator="between">
      <formula>1</formula>
      <formula>24</formula>
    </cfRule>
  </conditionalFormatting>
  <conditionalFormatting sqref="AD13">
    <cfRule type="cellIs" priority="1190" stopIfTrue="1" operator="between">
      <formula>1</formula>
      <formula>24</formula>
    </cfRule>
  </conditionalFormatting>
  <conditionalFormatting sqref="AD13">
    <cfRule type="cellIs" priority="1189" stopIfTrue="1" operator="between">
      <formula>1</formula>
      <formula>24</formula>
    </cfRule>
  </conditionalFormatting>
  <conditionalFormatting sqref="AD13">
    <cfRule type="cellIs" priority="1188" stopIfTrue="1" operator="between">
      <formula>1</formula>
      <formula>24</formula>
    </cfRule>
  </conditionalFormatting>
  <conditionalFormatting sqref="AD13">
    <cfRule type="cellIs" priority="1187" stopIfTrue="1" operator="between">
      <formula>1</formula>
      <formula>24</formula>
    </cfRule>
  </conditionalFormatting>
  <conditionalFormatting sqref="AD13">
    <cfRule type="cellIs" priority="1186" stopIfTrue="1" operator="between">
      <formula>1</formula>
      <formula>24</formula>
    </cfRule>
  </conditionalFormatting>
  <conditionalFormatting sqref="AD13">
    <cfRule type="cellIs" priority="1185" stopIfTrue="1" operator="between">
      <formula>1</formula>
      <formula>24</formula>
    </cfRule>
  </conditionalFormatting>
  <conditionalFormatting sqref="AD13">
    <cfRule type="cellIs" priority="1184" stopIfTrue="1" operator="between">
      <formula>1</formula>
      <formula>24</formula>
    </cfRule>
  </conditionalFormatting>
  <conditionalFormatting sqref="AD13">
    <cfRule type="cellIs" priority="1183" stopIfTrue="1" operator="between">
      <formula>1</formula>
      <formula>24</formula>
    </cfRule>
  </conditionalFormatting>
  <conditionalFormatting sqref="AD13">
    <cfRule type="cellIs" priority="1182" stopIfTrue="1" operator="between">
      <formula>1</formula>
      <formula>24</formula>
    </cfRule>
  </conditionalFormatting>
  <conditionalFormatting sqref="AD13">
    <cfRule type="cellIs" priority="1181" stopIfTrue="1" operator="between">
      <formula>1</formula>
      <formula>24</formula>
    </cfRule>
  </conditionalFormatting>
  <conditionalFormatting sqref="AD13">
    <cfRule type="cellIs" priority="1180" stopIfTrue="1" operator="between">
      <formula>1</formula>
      <formula>24</formula>
    </cfRule>
  </conditionalFormatting>
  <conditionalFormatting sqref="AD13">
    <cfRule type="cellIs" priority="1179" stopIfTrue="1" operator="between">
      <formula>1</formula>
      <formula>24</formula>
    </cfRule>
  </conditionalFormatting>
  <conditionalFormatting sqref="AD13">
    <cfRule type="cellIs" priority="1178" stopIfTrue="1" operator="between">
      <formula>1</formula>
      <formula>24</formula>
    </cfRule>
  </conditionalFormatting>
  <conditionalFormatting sqref="AD13">
    <cfRule type="cellIs" priority="1177" stopIfTrue="1" operator="between">
      <formula>1</formula>
      <formula>24</formula>
    </cfRule>
  </conditionalFormatting>
  <conditionalFormatting sqref="U13">
    <cfRule type="cellIs" priority="1176" stopIfTrue="1" operator="between">
      <formula>1</formula>
      <formula>24</formula>
    </cfRule>
  </conditionalFormatting>
  <conditionalFormatting sqref="U13">
    <cfRule type="cellIs" priority="1175" stopIfTrue="1" operator="between">
      <formula>1</formula>
      <formula>24</formula>
    </cfRule>
  </conditionalFormatting>
  <conditionalFormatting sqref="U13">
    <cfRule type="cellIs" priority="1174" stopIfTrue="1" operator="between">
      <formula>1</formula>
      <formula>24</formula>
    </cfRule>
  </conditionalFormatting>
  <conditionalFormatting sqref="Y13">
    <cfRule type="cellIs" priority="1173" stopIfTrue="1" operator="between">
      <formula>1</formula>
      <formula>24</formula>
    </cfRule>
  </conditionalFormatting>
  <conditionalFormatting sqref="Y13">
    <cfRule type="cellIs" priority="1172" stopIfTrue="1" operator="between">
      <formula>1</formula>
      <formula>24</formula>
    </cfRule>
  </conditionalFormatting>
  <conditionalFormatting sqref="Y13">
    <cfRule type="cellIs" priority="1171" stopIfTrue="1" operator="between">
      <formula>1</formula>
      <formula>24</formula>
    </cfRule>
  </conditionalFormatting>
  <conditionalFormatting sqref="AB13">
    <cfRule type="cellIs" priority="1170" stopIfTrue="1" operator="between">
      <formula>1</formula>
      <formula>24</formula>
    </cfRule>
  </conditionalFormatting>
  <conditionalFormatting sqref="AD13">
    <cfRule type="cellIs" priority="1169" stopIfTrue="1" operator="between">
      <formula>1</formula>
      <formula>24</formula>
    </cfRule>
  </conditionalFormatting>
  <conditionalFormatting sqref="AD13">
    <cfRule type="cellIs" priority="1168" stopIfTrue="1" operator="between">
      <formula>1</formula>
      <formula>24</formula>
    </cfRule>
  </conditionalFormatting>
  <conditionalFormatting sqref="AD13">
    <cfRule type="cellIs" priority="1167" stopIfTrue="1" operator="between">
      <formula>1</formula>
      <formula>24</formula>
    </cfRule>
  </conditionalFormatting>
  <conditionalFormatting sqref="AD13">
    <cfRule type="cellIs" priority="1166" stopIfTrue="1" operator="between">
      <formula>1</formula>
      <formula>24</formula>
    </cfRule>
  </conditionalFormatting>
  <conditionalFormatting sqref="AD13">
    <cfRule type="cellIs" priority="1165" stopIfTrue="1" operator="between">
      <formula>1</formula>
      <formula>24</formula>
    </cfRule>
  </conditionalFormatting>
  <conditionalFormatting sqref="AD13">
    <cfRule type="cellIs" priority="1164" stopIfTrue="1" operator="between">
      <formula>1</formula>
      <formula>24</formula>
    </cfRule>
  </conditionalFormatting>
  <conditionalFormatting sqref="AD13">
    <cfRule type="cellIs" priority="1163" stopIfTrue="1" operator="between">
      <formula>1</formula>
      <formula>24</formula>
    </cfRule>
  </conditionalFormatting>
  <conditionalFormatting sqref="AD13">
    <cfRule type="cellIs" priority="1162" stopIfTrue="1" operator="between">
      <formula>1</formula>
      <formula>24</formula>
    </cfRule>
  </conditionalFormatting>
  <conditionalFormatting sqref="AD13">
    <cfRule type="cellIs" priority="1161" stopIfTrue="1" operator="between">
      <formula>1</formula>
      <formula>24</formula>
    </cfRule>
  </conditionalFormatting>
  <conditionalFormatting sqref="AD13">
    <cfRule type="cellIs" priority="1160" stopIfTrue="1" operator="between">
      <formula>1</formula>
      <formula>24</formula>
    </cfRule>
  </conditionalFormatting>
  <conditionalFormatting sqref="AD13">
    <cfRule type="cellIs" priority="1159" stopIfTrue="1" operator="between">
      <formula>1</formula>
      <formula>24</formula>
    </cfRule>
  </conditionalFormatting>
  <conditionalFormatting sqref="AD13">
    <cfRule type="cellIs" priority="1158" stopIfTrue="1" operator="between">
      <formula>1</formula>
      <formula>24</formula>
    </cfRule>
  </conditionalFormatting>
  <conditionalFormatting sqref="AD13">
    <cfRule type="cellIs" priority="1157" stopIfTrue="1" operator="between">
      <formula>1</formula>
      <formula>24</formula>
    </cfRule>
  </conditionalFormatting>
  <conditionalFormatting sqref="AD13">
    <cfRule type="cellIs" priority="1156" stopIfTrue="1" operator="between">
      <formula>1</formula>
      <formula>24</formula>
    </cfRule>
  </conditionalFormatting>
  <conditionalFormatting sqref="AD13">
    <cfRule type="cellIs" priority="1155" stopIfTrue="1" operator="between">
      <formula>1</formula>
      <formula>24</formula>
    </cfRule>
  </conditionalFormatting>
  <conditionalFormatting sqref="AD13">
    <cfRule type="cellIs" priority="1154" stopIfTrue="1" operator="between">
      <formula>1</formula>
      <formula>24</formula>
    </cfRule>
  </conditionalFormatting>
  <conditionalFormatting sqref="AD13">
    <cfRule type="cellIs" priority="1153" stopIfTrue="1" operator="between">
      <formula>1</formula>
      <formula>24</formula>
    </cfRule>
  </conditionalFormatting>
  <conditionalFormatting sqref="AD13">
    <cfRule type="cellIs" priority="1152" stopIfTrue="1" operator="between">
      <formula>1</formula>
      <formula>24</formula>
    </cfRule>
  </conditionalFormatting>
  <conditionalFormatting sqref="AD13">
    <cfRule type="cellIs" priority="1151" stopIfTrue="1" operator="between">
      <formula>1</formula>
      <formula>24</formula>
    </cfRule>
  </conditionalFormatting>
  <conditionalFormatting sqref="AD13">
    <cfRule type="cellIs" priority="1150" stopIfTrue="1" operator="between">
      <formula>1</formula>
      <formula>24</formula>
    </cfRule>
  </conditionalFormatting>
  <conditionalFormatting sqref="AD13">
    <cfRule type="cellIs" priority="1149" stopIfTrue="1" operator="between">
      <formula>1</formula>
      <formula>24</formula>
    </cfRule>
  </conditionalFormatting>
  <conditionalFormatting sqref="AD13">
    <cfRule type="cellIs" priority="1148" stopIfTrue="1" operator="between">
      <formula>1</formula>
      <formula>24</formula>
    </cfRule>
  </conditionalFormatting>
  <conditionalFormatting sqref="AD13">
    <cfRule type="cellIs" priority="1147" stopIfTrue="1" operator="between">
      <formula>1</formula>
      <formula>24</formula>
    </cfRule>
  </conditionalFormatting>
  <conditionalFormatting sqref="AD13">
    <cfRule type="cellIs" priority="1146" stopIfTrue="1" operator="between">
      <formula>1</formula>
      <formula>24</formula>
    </cfRule>
  </conditionalFormatting>
  <conditionalFormatting sqref="AD13">
    <cfRule type="cellIs" priority="1145" stopIfTrue="1" operator="between">
      <formula>1</formula>
      <formula>24</formula>
    </cfRule>
  </conditionalFormatting>
  <conditionalFormatting sqref="AD13">
    <cfRule type="cellIs" priority="1144" stopIfTrue="1" operator="between">
      <formula>1</formula>
      <formula>24</formula>
    </cfRule>
  </conditionalFormatting>
  <conditionalFormatting sqref="AD13">
    <cfRule type="cellIs" priority="1143" stopIfTrue="1" operator="between">
      <formula>1</formula>
      <formula>24</formula>
    </cfRule>
  </conditionalFormatting>
  <conditionalFormatting sqref="AD13">
    <cfRule type="cellIs" priority="1142" stopIfTrue="1" operator="between">
      <formula>1</formula>
      <formula>24</formula>
    </cfRule>
  </conditionalFormatting>
  <conditionalFormatting sqref="AD13">
    <cfRule type="cellIs" priority="1141" stopIfTrue="1" operator="between">
      <formula>1</formula>
      <formula>24</formula>
    </cfRule>
  </conditionalFormatting>
  <conditionalFormatting sqref="AB10">
    <cfRule type="cellIs" priority="1140" stopIfTrue="1" operator="between">
      <formula>1</formula>
      <formula>24</formula>
    </cfRule>
  </conditionalFormatting>
  <conditionalFormatting sqref="U10">
    <cfRule type="cellIs" priority="1139" stopIfTrue="1" operator="between">
      <formula>1</formula>
      <formula>24</formula>
    </cfRule>
  </conditionalFormatting>
  <conditionalFormatting sqref="AB10">
    <cfRule type="cellIs" priority="1138" stopIfTrue="1" operator="between">
      <formula>1</formula>
      <formula>24</formula>
    </cfRule>
  </conditionalFormatting>
  <conditionalFormatting sqref="U10">
    <cfRule type="cellIs" priority="1137" stopIfTrue="1" operator="between">
      <formula>1</formula>
      <formula>24</formula>
    </cfRule>
  </conditionalFormatting>
  <conditionalFormatting sqref="AB9">
    <cfRule type="cellIs" priority="1136" stopIfTrue="1" operator="between">
      <formula>1</formula>
      <formula>24</formula>
    </cfRule>
  </conditionalFormatting>
  <conditionalFormatting sqref="U9">
    <cfRule type="cellIs" priority="1135" stopIfTrue="1" operator="between">
      <formula>1</formula>
      <formula>24</formula>
    </cfRule>
  </conditionalFormatting>
  <conditionalFormatting sqref="AB10">
    <cfRule type="cellIs" priority="1134" stopIfTrue="1" operator="between">
      <formula>1</formula>
      <formula>24</formula>
    </cfRule>
  </conditionalFormatting>
  <conditionalFormatting sqref="AB10">
    <cfRule type="cellIs" priority="1133" stopIfTrue="1" operator="between">
      <formula>1</formula>
      <formula>24</formula>
    </cfRule>
  </conditionalFormatting>
  <conditionalFormatting sqref="U10">
    <cfRule type="cellIs" priority="1132" stopIfTrue="1" operator="between">
      <formula>1</formula>
      <formula>24</formula>
    </cfRule>
  </conditionalFormatting>
  <conditionalFormatting sqref="AB9">
    <cfRule type="cellIs" priority="1131" stopIfTrue="1" operator="between">
      <formula>1</formula>
      <formula>24</formula>
    </cfRule>
  </conditionalFormatting>
  <conditionalFormatting sqref="U9">
    <cfRule type="cellIs" priority="1130" stopIfTrue="1" operator="between">
      <formula>1</formula>
      <formula>24</formula>
    </cfRule>
  </conditionalFormatting>
  <conditionalFormatting sqref="AB10">
    <cfRule type="cellIs" priority="1129" stopIfTrue="1" operator="between">
      <formula>1</formula>
      <formula>24</formula>
    </cfRule>
  </conditionalFormatting>
  <conditionalFormatting sqref="U10">
    <cfRule type="cellIs" priority="1128" stopIfTrue="1" operator="between">
      <formula>1</formula>
      <formula>24</formula>
    </cfRule>
  </conditionalFormatting>
  <conditionalFormatting sqref="U9">
    <cfRule type="cellIs" priority="1127" stopIfTrue="1" operator="between">
      <formula>1</formula>
      <formula>24</formula>
    </cfRule>
  </conditionalFormatting>
  <conditionalFormatting sqref="U9">
    <cfRule type="cellIs" priority="1126" stopIfTrue="1" operator="between">
      <formula>1</formula>
      <formula>24</formula>
    </cfRule>
  </conditionalFormatting>
  <conditionalFormatting sqref="U9">
    <cfRule type="cellIs" priority="1125" stopIfTrue="1" operator="between">
      <formula>1</formula>
      <formula>24</formula>
    </cfRule>
  </conditionalFormatting>
  <conditionalFormatting sqref="AB10">
    <cfRule type="cellIs" priority="1124" stopIfTrue="1" operator="between">
      <formula>1</formula>
      <formula>24</formula>
    </cfRule>
  </conditionalFormatting>
  <conditionalFormatting sqref="AB9">
    <cfRule type="cellIs" priority="1123" stopIfTrue="1" operator="between">
      <formula>1</formula>
      <formula>24</formula>
    </cfRule>
  </conditionalFormatting>
  <conditionalFormatting sqref="AB10">
    <cfRule type="cellIs" priority="1122" stopIfTrue="1" operator="between">
      <formula>1</formula>
      <formula>24</formula>
    </cfRule>
  </conditionalFormatting>
  <conditionalFormatting sqref="AB9">
    <cfRule type="cellIs" priority="1121" stopIfTrue="1" operator="between">
      <formula>1</formula>
      <formula>24</formula>
    </cfRule>
  </conditionalFormatting>
  <conditionalFormatting sqref="AB10">
    <cfRule type="cellIs" priority="1120" stopIfTrue="1" operator="between">
      <formula>1</formula>
      <formula>24</formula>
    </cfRule>
  </conditionalFormatting>
  <conditionalFormatting sqref="AB9">
    <cfRule type="cellIs" priority="1119" stopIfTrue="1" operator="between">
      <formula>1</formula>
      <formula>24</formula>
    </cfRule>
  </conditionalFormatting>
  <conditionalFormatting sqref="AB10">
    <cfRule type="cellIs" priority="1118" stopIfTrue="1" operator="between">
      <formula>1</formula>
      <formula>24</formula>
    </cfRule>
  </conditionalFormatting>
  <conditionalFormatting sqref="AB9">
    <cfRule type="cellIs" priority="1117" stopIfTrue="1" operator="between">
      <formula>1</formula>
      <formula>24</formula>
    </cfRule>
  </conditionalFormatting>
  <conditionalFormatting sqref="AB10">
    <cfRule type="cellIs" priority="1116" stopIfTrue="1" operator="between">
      <formula>1</formula>
      <formula>24</formula>
    </cfRule>
  </conditionalFormatting>
  <conditionalFormatting sqref="AB9">
    <cfRule type="cellIs" priority="1115" stopIfTrue="1" operator="between">
      <formula>1</formula>
      <formula>24</formula>
    </cfRule>
  </conditionalFormatting>
  <conditionalFormatting sqref="AB10">
    <cfRule type="cellIs" priority="1114" stopIfTrue="1" operator="between">
      <formula>1</formula>
      <formula>24</formula>
    </cfRule>
  </conditionalFormatting>
  <conditionalFormatting sqref="AC14">
    <cfRule type="cellIs" priority="1113" stopIfTrue="1" operator="between">
      <formula>1</formula>
      <formula>24</formula>
    </cfRule>
  </conditionalFormatting>
  <conditionalFormatting sqref="AC14">
    <cfRule type="cellIs" priority="1112" stopIfTrue="1" operator="between">
      <formula>1</formula>
      <formula>24</formula>
    </cfRule>
  </conditionalFormatting>
  <conditionalFormatting sqref="AC14">
    <cfRule type="cellIs" priority="1111" stopIfTrue="1" operator="between">
      <formula>1</formula>
      <formula>24</formula>
    </cfRule>
  </conditionalFormatting>
  <conditionalFormatting sqref="AC14">
    <cfRule type="cellIs" priority="1110" stopIfTrue="1" operator="between">
      <formula>1</formula>
      <formula>24</formula>
    </cfRule>
  </conditionalFormatting>
  <conditionalFormatting sqref="AC14">
    <cfRule type="cellIs" priority="1109" stopIfTrue="1" operator="between">
      <formula>1</formula>
      <formula>24</formula>
    </cfRule>
  </conditionalFormatting>
  <conditionalFormatting sqref="AC14">
    <cfRule type="cellIs" priority="1108" stopIfTrue="1" operator="between">
      <formula>1</formula>
      <formula>24</formula>
    </cfRule>
  </conditionalFormatting>
  <conditionalFormatting sqref="AC14">
    <cfRule type="cellIs" priority="1107" stopIfTrue="1" operator="between">
      <formula>1</formula>
      <formula>24</formula>
    </cfRule>
  </conditionalFormatting>
  <conditionalFormatting sqref="AC14">
    <cfRule type="cellIs" priority="1106" stopIfTrue="1" operator="between">
      <formula>1</formula>
      <formula>24</formula>
    </cfRule>
  </conditionalFormatting>
  <conditionalFormatting sqref="AC14">
    <cfRule type="cellIs" priority="1105" stopIfTrue="1" operator="between">
      <formula>1</formula>
      <formula>24</formula>
    </cfRule>
  </conditionalFormatting>
  <conditionalFormatting sqref="AC14">
    <cfRule type="cellIs" priority="1104" stopIfTrue="1" operator="between">
      <formula>1</formula>
      <formula>24</formula>
    </cfRule>
  </conditionalFormatting>
  <conditionalFormatting sqref="AC14">
    <cfRule type="cellIs" priority="1103" stopIfTrue="1" operator="between">
      <formula>1</formula>
      <formula>24</formula>
    </cfRule>
  </conditionalFormatting>
  <conditionalFormatting sqref="AC14">
    <cfRule type="cellIs" priority="1102" stopIfTrue="1" operator="between">
      <formula>1</formula>
      <formula>24</formula>
    </cfRule>
  </conditionalFormatting>
  <conditionalFormatting sqref="AC14">
    <cfRule type="cellIs" priority="1101" stopIfTrue="1" operator="between">
      <formula>1</formula>
      <formula>24</formula>
    </cfRule>
  </conditionalFormatting>
  <conditionalFormatting sqref="AC14">
    <cfRule type="cellIs" priority="1100" stopIfTrue="1" operator="between">
      <formula>1</formula>
      <formula>24</formula>
    </cfRule>
  </conditionalFormatting>
  <conditionalFormatting sqref="AD14">
    <cfRule type="cellIs" priority="1099" stopIfTrue="1" operator="between">
      <formula>1</formula>
      <formula>24</formula>
    </cfRule>
  </conditionalFormatting>
  <conditionalFormatting sqref="AD14">
    <cfRule type="cellIs" priority="1098" stopIfTrue="1" operator="between">
      <formula>1</formula>
      <formula>24</formula>
    </cfRule>
  </conditionalFormatting>
  <conditionalFormatting sqref="AD14">
    <cfRule type="cellIs" priority="1097" stopIfTrue="1" operator="between">
      <formula>1</formula>
      <formula>24</formula>
    </cfRule>
  </conditionalFormatting>
  <conditionalFormatting sqref="AD14">
    <cfRule type="cellIs" priority="1096" stopIfTrue="1" operator="between">
      <formula>1</formula>
      <formula>24</formula>
    </cfRule>
  </conditionalFormatting>
  <conditionalFormatting sqref="AD14">
    <cfRule type="cellIs" priority="1095" stopIfTrue="1" operator="between">
      <formula>1</formula>
      <formula>24</formula>
    </cfRule>
  </conditionalFormatting>
  <conditionalFormatting sqref="AD14">
    <cfRule type="cellIs" priority="1094" stopIfTrue="1" operator="between">
      <formula>1</formula>
      <formula>24</formula>
    </cfRule>
  </conditionalFormatting>
  <conditionalFormatting sqref="AD14">
    <cfRule type="cellIs" priority="1093" stopIfTrue="1" operator="between">
      <formula>1</formula>
      <formula>24</formula>
    </cfRule>
  </conditionalFormatting>
  <conditionalFormatting sqref="AD14">
    <cfRule type="cellIs" priority="1092" stopIfTrue="1" operator="between">
      <formula>1</formula>
      <formula>24</formula>
    </cfRule>
  </conditionalFormatting>
  <conditionalFormatting sqref="AD14">
    <cfRule type="cellIs" priority="1091" stopIfTrue="1" operator="between">
      <formula>1</formula>
      <formula>24</formula>
    </cfRule>
  </conditionalFormatting>
  <conditionalFormatting sqref="AD14">
    <cfRule type="cellIs" priority="1090" stopIfTrue="1" operator="between">
      <formula>1</formula>
      <formula>24</formula>
    </cfRule>
  </conditionalFormatting>
  <conditionalFormatting sqref="AD14">
    <cfRule type="cellIs" priority="1089" stopIfTrue="1" operator="between">
      <formula>1</formula>
      <formula>24</formula>
    </cfRule>
  </conditionalFormatting>
  <conditionalFormatting sqref="AD14">
    <cfRule type="cellIs" priority="1088" stopIfTrue="1" operator="between">
      <formula>1</formula>
      <formula>24</formula>
    </cfRule>
  </conditionalFormatting>
  <conditionalFormatting sqref="AD14">
    <cfRule type="cellIs" priority="1087" stopIfTrue="1" operator="between">
      <formula>1</formula>
      <formula>24</formula>
    </cfRule>
  </conditionalFormatting>
  <conditionalFormatting sqref="AD14">
    <cfRule type="cellIs" priority="1086" stopIfTrue="1" operator="between">
      <formula>1</formula>
      <formula>24</formula>
    </cfRule>
  </conditionalFormatting>
  <conditionalFormatting sqref="AD14">
    <cfRule type="cellIs" priority="1085" stopIfTrue="1" operator="between">
      <formula>1</formula>
      <formula>24</formula>
    </cfRule>
  </conditionalFormatting>
  <conditionalFormatting sqref="AD14">
    <cfRule type="cellIs" priority="1084" stopIfTrue="1" operator="between">
      <formula>1</formula>
      <formula>24</formula>
    </cfRule>
  </conditionalFormatting>
  <conditionalFormatting sqref="AD14">
    <cfRule type="cellIs" priority="1083" stopIfTrue="1" operator="between">
      <formula>1</formula>
      <formula>24</formula>
    </cfRule>
  </conditionalFormatting>
  <conditionalFormatting sqref="AD14">
    <cfRule type="cellIs" priority="1082" stopIfTrue="1" operator="between">
      <formula>1</formula>
      <formula>24</formula>
    </cfRule>
  </conditionalFormatting>
  <conditionalFormatting sqref="AD14">
    <cfRule type="cellIs" priority="1081" stopIfTrue="1" operator="between">
      <formula>1</formula>
      <formula>24</formula>
    </cfRule>
  </conditionalFormatting>
  <conditionalFormatting sqref="AD14">
    <cfRule type="cellIs" priority="1080" stopIfTrue="1" operator="between">
      <formula>1</formula>
      <formula>24</formula>
    </cfRule>
  </conditionalFormatting>
  <conditionalFormatting sqref="AD14">
    <cfRule type="cellIs" priority="1079" stopIfTrue="1" operator="between">
      <formula>1</formula>
      <formula>24</formula>
    </cfRule>
  </conditionalFormatting>
  <conditionalFormatting sqref="AD14">
    <cfRule type="cellIs" priority="1078" stopIfTrue="1" operator="between">
      <formula>1</formula>
      <formula>24</formula>
    </cfRule>
  </conditionalFormatting>
  <conditionalFormatting sqref="AD14">
    <cfRule type="cellIs" priority="1077" stopIfTrue="1" operator="between">
      <formula>1</formula>
      <formula>24</formula>
    </cfRule>
  </conditionalFormatting>
  <conditionalFormatting sqref="AD14">
    <cfRule type="cellIs" priority="1076" stopIfTrue="1" operator="between">
      <formula>1</formula>
      <formula>24</formula>
    </cfRule>
  </conditionalFormatting>
  <conditionalFormatting sqref="AD14">
    <cfRule type="cellIs" priority="1075" stopIfTrue="1" operator="between">
      <formula>1</formula>
      <formula>24</formula>
    </cfRule>
  </conditionalFormatting>
  <conditionalFormatting sqref="AD14">
    <cfRule type="cellIs" priority="1074" stopIfTrue="1" operator="between">
      <formula>1</formula>
      <formula>24</formula>
    </cfRule>
  </conditionalFormatting>
  <conditionalFormatting sqref="AD14">
    <cfRule type="cellIs" priority="1073" stopIfTrue="1" operator="between">
      <formula>1</formula>
      <formula>24</formula>
    </cfRule>
  </conditionalFormatting>
  <conditionalFormatting sqref="AD14">
    <cfRule type="cellIs" priority="1072" stopIfTrue="1" operator="between">
      <formula>1</formula>
      <formula>24</formula>
    </cfRule>
  </conditionalFormatting>
  <conditionalFormatting sqref="AD14">
    <cfRule type="cellIs" priority="1071" stopIfTrue="1" operator="between">
      <formula>1</formula>
      <formula>24</formula>
    </cfRule>
  </conditionalFormatting>
  <conditionalFormatting sqref="AD14">
    <cfRule type="cellIs" priority="1070" stopIfTrue="1" operator="between">
      <formula>1</formula>
      <formula>24</formula>
    </cfRule>
  </conditionalFormatting>
  <conditionalFormatting sqref="AD14">
    <cfRule type="cellIs" priority="1069" stopIfTrue="1" operator="between">
      <formula>1</formula>
      <formula>24</formula>
    </cfRule>
  </conditionalFormatting>
  <conditionalFormatting sqref="AD14">
    <cfRule type="cellIs" priority="1068" stopIfTrue="1" operator="between">
      <formula>1</formula>
      <formula>24</formula>
    </cfRule>
  </conditionalFormatting>
  <conditionalFormatting sqref="AD14">
    <cfRule type="cellIs" priority="1067" stopIfTrue="1" operator="between">
      <formula>1</formula>
      <formula>24</formula>
    </cfRule>
  </conditionalFormatting>
  <conditionalFormatting sqref="AD14">
    <cfRule type="cellIs" priority="1066" stopIfTrue="1" operator="between">
      <formula>1</formula>
      <formula>24</formula>
    </cfRule>
  </conditionalFormatting>
  <conditionalFormatting sqref="AB15">
    <cfRule type="cellIs" priority="1065" stopIfTrue="1" operator="between">
      <formula>1</formula>
      <formula>24</formula>
    </cfRule>
  </conditionalFormatting>
  <conditionalFormatting sqref="Y15">
    <cfRule type="cellIs" priority="1064" stopIfTrue="1" operator="between">
      <formula>1</formula>
      <formula>24</formula>
    </cfRule>
  </conditionalFormatting>
  <conditionalFormatting sqref="Y15">
    <cfRule type="cellIs" priority="1063" stopIfTrue="1" operator="between">
      <formula>1</formula>
      <formula>24</formula>
    </cfRule>
  </conditionalFormatting>
  <conditionalFormatting sqref="Y15">
    <cfRule type="cellIs" priority="1062" stopIfTrue="1" operator="between">
      <formula>1</formula>
      <formula>24</formula>
    </cfRule>
  </conditionalFormatting>
  <conditionalFormatting sqref="AD15">
    <cfRule type="cellIs" priority="1061" stopIfTrue="1" operator="between">
      <formula>1</formula>
      <formula>24</formula>
    </cfRule>
  </conditionalFormatting>
  <conditionalFormatting sqref="AD15">
    <cfRule type="cellIs" priority="1060" stopIfTrue="1" operator="between">
      <formula>1</formula>
      <formula>24</formula>
    </cfRule>
  </conditionalFormatting>
  <conditionalFormatting sqref="AD15">
    <cfRule type="cellIs" priority="1059" stopIfTrue="1" operator="between">
      <formula>1</formula>
      <formula>24</formula>
    </cfRule>
  </conditionalFormatting>
  <conditionalFormatting sqref="AD15">
    <cfRule type="cellIs" priority="1058" stopIfTrue="1" operator="between">
      <formula>1</formula>
      <formula>24</formula>
    </cfRule>
  </conditionalFormatting>
  <conditionalFormatting sqref="AD15">
    <cfRule type="cellIs" priority="1057" stopIfTrue="1" operator="between">
      <formula>1</formula>
      <formula>24</formula>
    </cfRule>
  </conditionalFormatting>
  <conditionalFormatting sqref="AD15">
    <cfRule type="cellIs" priority="1056" stopIfTrue="1" operator="between">
      <formula>1</formula>
      <formula>24</formula>
    </cfRule>
  </conditionalFormatting>
  <conditionalFormatting sqref="AD15">
    <cfRule type="cellIs" priority="1055" stopIfTrue="1" operator="between">
      <formula>1</formula>
      <formula>24</formula>
    </cfRule>
  </conditionalFormatting>
  <conditionalFormatting sqref="AD15">
    <cfRule type="cellIs" priority="1054" stopIfTrue="1" operator="between">
      <formula>1</formula>
      <formula>24</formula>
    </cfRule>
  </conditionalFormatting>
  <conditionalFormatting sqref="AD15">
    <cfRule type="cellIs" priority="1053" stopIfTrue="1" operator="between">
      <formula>1</formula>
      <formula>24</formula>
    </cfRule>
  </conditionalFormatting>
  <conditionalFormatting sqref="AD15">
    <cfRule type="cellIs" priority="1052" stopIfTrue="1" operator="between">
      <formula>1</formula>
      <formula>24</formula>
    </cfRule>
  </conditionalFormatting>
  <conditionalFormatting sqref="AD15">
    <cfRule type="cellIs" priority="1051" stopIfTrue="1" operator="between">
      <formula>1</formula>
      <formula>24</formula>
    </cfRule>
  </conditionalFormatting>
  <conditionalFormatting sqref="AD15">
    <cfRule type="cellIs" priority="1050" stopIfTrue="1" operator="between">
      <formula>1</formula>
      <formula>24</formula>
    </cfRule>
  </conditionalFormatting>
  <conditionalFormatting sqref="AD15">
    <cfRule type="cellIs" priority="1049" stopIfTrue="1" operator="between">
      <formula>1</formula>
      <formula>24</formula>
    </cfRule>
  </conditionalFormatting>
  <conditionalFormatting sqref="AD15">
    <cfRule type="cellIs" priority="1048" stopIfTrue="1" operator="between">
      <formula>1</formula>
      <formula>24</formula>
    </cfRule>
  </conditionalFormatting>
  <conditionalFormatting sqref="AD15">
    <cfRule type="cellIs" priority="1047" stopIfTrue="1" operator="between">
      <formula>1</formula>
      <formula>24</formula>
    </cfRule>
  </conditionalFormatting>
  <conditionalFormatting sqref="AD15">
    <cfRule type="cellIs" priority="1046" stopIfTrue="1" operator="between">
      <formula>1</formula>
      <formula>24</formula>
    </cfRule>
  </conditionalFormatting>
  <conditionalFormatting sqref="AD15">
    <cfRule type="cellIs" priority="1045" stopIfTrue="1" operator="between">
      <formula>1</formula>
      <formula>24</formula>
    </cfRule>
  </conditionalFormatting>
  <conditionalFormatting sqref="AD15">
    <cfRule type="cellIs" priority="1044" stopIfTrue="1" operator="between">
      <formula>1</formula>
      <formula>24</formula>
    </cfRule>
  </conditionalFormatting>
  <conditionalFormatting sqref="AD15">
    <cfRule type="cellIs" priority="1043" stopIfTrue="1" operator="between">
      <formula>1</formula>
      <formula>24</formula>
    </cfRule>
  </conditionalFormatting>
  <conditionalFormatting sqref="AD15">
    <cfRule type="cellIs" priority="1042" stopIfTrue="1" operator="between">
      <formula>1</formula>
      <formula>24</formula>
    </cfRule>
  </conditionalFormatting>
  <conditionalFormatting sqref="AD15">
    <cfRule type="cellIs" priority="1041" stopIfTrue="1" operator="between">
      <formula>1</formula>
      <formula>24</formula>
    </cfRule>
  </conditionalFormatting>
  <conditionalFormatting sqref="AD15">
    <cfRule type="cellIs" priority="1040" stopIfTrue="1" operator="between">
      <formula>1</formula>
      <formula>24</formula>
    </cfRule>
  </conditionalFormatting>
  <conditionalFormatting sqref="AD15">
    <cfRule type="cellIs" priority="1039" stopIfTrue="1" operator="between">
      <formula>1</formula>
      <formula>24</formula>
    </cfRule>
  </conditionalFormatting>
  <conditionalFormatting sqref="AD15">
    <cfRule type="cellIs" priority="1038" stopIfTrue="1" operator="between">
      <formula>1</formula>
      <formula>24</formula>
    </cfRule>
  </conditionalFormatting>
  <conditionalFormatting sqref="AD15">
    <cfRule type="cellIs" priority="1037" stopIfTrue="1" operator="between">
      <formula>1</formula>
      <formula>24</formula>
    </cfRule>
  </conditionalFormatting>
  <conditionalFormatting sqref="AD15">
    <cfRule type="cellIs" priority="1036" stopIfTrue="1" operator="between">
      <formula>1</formula>
      <formula>24</formula>
    </cfRule>
  </conditionalFormatting>
  <conditionalFormatting sqref="AD15">
    <cfRule type="cellIs" priority="1035" stopIfTrue="1" operator="between">
      <formula>1</formula>
      <formula>24</formula>
    </cfRule>
  </conditionalFormatting>
  <conditionalFormatting sqref="AD15">
    <cfRule type="cellIs" priority="1034" stopIfTrue="1" operator="between">
      <formula>1</formula>
      <formula>24</formula>
    </cfRule>
  </conditionalFormatting>
  <conditionalFormatting sqref="AD15">
    <cfRule type="cellIs" priority="1033" stopIfTrue="1" operator="between">
      <formula>1</formula>
      <formula>24</formula>
    </cfRule>
  </conditionalFormatting>
  <conditionalFormatting sqref="AD15">
    <cfRule type="cellIs" priority="1032" stopIfTrue="1" operator="between">
      <formula>1</formula>
      <formula>24</formula>
    </cfRule>
  </conditionalFormatting>
  <conditionalFormatting sqref="AD15">
    <cfRule type="cellIs" priority="1031" stopIfTrue="1" operator="between">
      <formula>1</formula>
      <formula>24</formula>
    </cfRule>
  </conditionalFormatting>
  <conditionalFormatting sqref="AD15">
    <cfRule type="cellIs" priority="1030" stopIfTrue="1" operator="between">
      <formula>1</formula>
      <formula>24</formula>
    </cfRule>
  </conditionalFormatting>
  <conditionalFormatting sqref="AB16">
    <cfRule type="cellIs" priority="1029" stopIfTrue="1" operator="between">
      <formula>1</formula>
      <formula>24</formula>
    </cfRule>
  </conditionalFormatting>
  <conditionalFormatting sqref="Y16">
    <cfRule type="cellIs" priority="1028" stopIfTrue="1" operator="between">
      <formula>1</formula>
      <formula>24</formula>
    </cfRule>
  </conditionalFormatting>
  <conditionalFormatting sqref="Y16">
    <cfRule type="cellIs" priority="1027" stopIfTrue="1" operator="between">
      <formula>1</formula>
      <formula>24</formula>
    </cfRule>
  </conditionalFormatting>
  <conditionalFormatting sqref="Y16">
    <cfRule type="cellIs" priority="1026" stopIfTrue="1" operator="between">
      <formula>1</formula>
      <formula>24</formula>
    </cfRule>
  </conditionalFormatting>
  <conditionalFormatting sqref="AC16">
    <cfRule type="cellIs" priority="1025" stopIfTrue="1" operator="between">
      <formula>1</formula>
      <formula>24</formula>
    </cfRule>
  </conditionalFormatting>
  <conditionalFormatting sqref="AC16">
    <cfRule type="cellIs" priority="1024" stopIfTrue="1" operator="between">
      <formula>1</formula>
      <formula>24</formula>
    </cfRule>
  </conditionalFormatting>
  <conditionalFormatting sqref="AC16">
    <cfRule type="cellIs" priority="1023" stopIfTrue="1" operator="between">
      <formula>1</formula>
      <formula>24</formula>
    </cfRule>
  </conditionalFormatting>
  <conditionalFormatting sqref="AC16">
    <cfRule type="cellIs" priority="1022" stopIfTrue="1" operator="between">
      <formula>1</formula>
      <formula>24</formula>
    </cfRule>
  </conditionalFormatting>
  <conditionalFormatting sqref="AC16">
    <cfRule type="cellIs" priority="1021" stopIfTrue="1" operator="between">
      <formula>1</formula>
      <formula>24</formula>
    </cfRule>
  </conditionalFormatting>
  <conditionalFormatting sqref="AC16">
    <cfRule type="cellIs" priority="1020" stopIfTrue="1" operator="between">
      <formula>1</formula>
      <formula>24</formula>
    </cfRule>
  </conditionalFormatting>
  <conditionalFormatting sqref="AC16">
    <cfRule type="cellIs" priority="1019" stopIfTrue="1" operator="between">
      <formula>1</formula>
      <formula>24</formula>
    </cfRule>
  </conditionalFormatting>
  <conditionalFormatting sqref="AD17">
    <cfRule type="cellIs" priority="1018" stopIfTrue="1" operator="between">
      <formula>1</formula>
      <formula>24</formula>
    </cfRule>
  </conditionalFormatting>
  <conditionalFormatting sqref="AD17">
    <cfRule type="cellIs" priority="1017" stopIfTrue="1" operator="between">
      <formula>1</formula>
      <formula>24</formula>
    </cfRule>
  </conditionalFormatting>
  <conditionalFormatting sqref="AD17">
    <cfRule type="cellIs" priority="1016" stopIfTrue="1" operator="between">
      <formula>1</formula>
      <formula>24</formula>
    </cfRule>
  </conditionalFormatting>
  <conditionalFormatting sqref="AD17">
    <cfRule type="cellIs" priority="1015" stopIfTrue="1" operator="between">
      <formula>1</formula>
      <formula>24</formula>
    </cfRule>
  </conditionalFormatting>
  <conditionalFormatting sqref="AD17">
    <cfRule type="cellIs" priority="1014" stopIfTrue="1" operator="between">
      <formula>1</formula>
      <formula>24</formula>
    </cfRule>
  </conditionalFormatting>
  <conditionalFormatting sqref="AD17">
    <cfRule type="cellIs" priority="1013" stopIfTrue="1" operator="between">
      <formula>1</formula>
      <formula>24</formula>
    </cfRule>
  </conditionalFormatting>
  <conditionalFormatting sqref="AD17">
    <cfRule type="cellIs" priority="1012" stopIfTrue="1" operator="between">
      <formula>1</formula>
      <formula>24</formula>
    </cfRule>
  </conditionalFormatting>
  <conditionalFormatting sqref="AD17">
    <cfRule type="cellIs" priority="1011" stopIfTrue="1" operator="between">
      <formula>1</formula>
      <formula>24</formula>
    </cfRule>
  </conditionalFormatting>
  <conditionalFormatting sqref="AD17">
    <cfRule type="cellIs" priority="1010" stopIfTrue="1" operator="between">
      <formula>1</formula>
      <formula>24</formula>
    </cfRule>
  </conditionalFormatting>
  <conditionalFormatting sqref="AD17">
    <cfRule type="cellIs" priority="1009" stopIfTrue="1" operator="between">
      <formula>1</formula>
      <formula>24</formula>
    </cfRule>
  </conditionalFormatting>
  <conditionalFormatting sqref="AD17">
    <cfRule type="cellIs" priority="1008" stopIfTrue="1" operator="between">
      <formula>1</formula>
      <formula>24</formula>
    </cfRule>
  </conditionalFormatting>
  <conditionalFormatting sqref="AD17">
    <cfRule type="cellIs" priority="1007" stopIfTrue="1" operator="between">
      <formula>1</formula>
      <formula>24</formula>
    </cfRule>
  </conditionalFormatting>
  <conditionalFormatting sqref="AD17">
    <cfRule type="cellIs" priority="1006" stopIfTrue="1" operator="between">
      <formula>1</formula>
      <formula>24</formula>
    </cfRule>
  </conditionalFormatting>
  <conditionalFormatting sqref="AD17">
    <cfRule type="cellIs" priority="1005" stopIfTrue="1" operator="between">
      <formula>1</formula>
      <formula>24</formula>
    </cfRule>
  </conditionalFormatting>
  <conditionalFormatting sqref="AD17">
    <cfRule type="cellIs" priority="1004" stopIfTrue="1" operator="between">
      <formula>1</formula>
      <formula>24</formula>
    </cfRule>
  </conditionalFormatting>
  <conditionalFormatting sqref="AD17">
    <cfRule type="cellIs" priority="1003" stopIfTrue="1" operator="between">
      <formula>1</formula>
      <formula>24</formula>
    </cfRule>
  </conditionalFormatting>
  <conditionalFormatting sqref="AD17">
    <cfRule type="cellIs" priority="1002" stopIfTrue="1" operator="between">
      <formula>1</formula>
      <formula>24</formula>
    </cfRule>
  </conditionalFormatting>
  <conditionalFormatting sqref="AD17">
    <cfRule type="cellIs" priority="1001" stopIfTrue="1" operator="between">
      <formula>1</formula>
      <formula>24</formula>
    </cfRule>
  </conditionalFormatting>
  <conditionalFormatting sqref="AD17">
    <cfRule type="cellIs" priority="1000" stopIfTrue="1" operator="between">
      <formula>1</formula>
      <formula>24</formula>
    </cfRule>
  </conditionalFormatting>
  <conditionalFormatting sqref="AD17">
    <cfRule type="cellIs" priority="999" stopIfTrue="1" operator="between">
      <formula>1</formula>
      <formula>24</formula>
    </cfRule>
  </conditionalFormatting>
  <conditionalFormatting sqref="AD17">
    <cfRule type="cellIs" priority="998" stopIfTrue="1" operator="between">
      <formula>1</formula>
      <formula>24</formula>
    </cfRule>
  </conditionalFormatting>
  <conditionalFormatting sqref="AD17">
    <cfRule type="cellIs" priority="997" stopIfTrue="1" operator="between">
      <formula>1</formula>
      <formula>24</formula>
    </cfRule>
  </conditionalFormatting>
  <conditionalFormatting sqref="AD17">
    <cfRule type="cellIs" priority="996" stopIfTrue="1" operator="between">
      <formula>1</formula>
      <formula>24</formula>
    </cfRule>
  </conditionalFormatting>
  <conditionalFormatting sqref="AD17">
    <cfRule type="cellIs" priority="995" stopIfTrue="1" operator="between">
      <formula>1</formula>
      <formula>24</formula>
    </cfRule>
  </conditionalFormatting>
  <conditionalFormatting sqref="AD17">
    <cfRule type="cellIs" priority="994" stopIfTrue="1" operator="between">
      <formula>1</formula>
      <formula>24</formula>
    </cfRule>
  </conditionalFormatting>
  <conditionalFormatting sqref="AD17">
    <cfRule type="cellIs" priority="993" stopIfTrue="1" operator="between">
      <formula>1</formula>
      <formula>24</formula>
    </cfRule>
  </conditionalFormatting>
  <conditionalFormatting sqref="AD17">
    <cfRule type="cellIs" priority="992" stopIfTrue="1" operator="between">
      <formula>1</formula>
      <formula>24</formula>
    </cfRule>
  </conditionalFormatting>
  <conditionalFormatting sqref="AD17">
    <cfRule type="cellIs" priority="991" stopIfTrue="1" operator="between">
      <formula>1</formula>
      <formula>24</formula>
    </cfRule>
  </conditionalFormatting>
  <conditionalFormatting sqref="AD17">
    <cfRule type="cellIs" priority="990" stopIfTrue="1" operator="between">
      <formula>1</formula>
      <formula>24</formula>
    </cfRule>
  </conditionalFormatting>
  <conditionalFormatting sqref="AD16">
    <cfRule type="cellIs" priority="989" stopIfTrue="1" operator="between">
      <formula>1</formula>
      <formula>24</formula>
    </cfRule>
  </conditionalFormatting>
  <conditionalFormatting sqref="AD16">
    <cfRule type="cellIs" priority="988" stopIfTrue="1" operator="between">
      <formula>1</formula>
      <formula>24</formula>
    </cfRule>
  </conditionalFormatting>
  <conditionalFormatting sqref="AD16">
    <cfRule type="cellIs" priority="987" stopIfTrue="1" operator="between">
      <formula>1</formula>
      <formula>24</formula>
    </cfRule>
  </conditionalFormatting>
  <conditionalFormatting sqref="AD16">
    <cfRule type="cellIs" priority="986" stopIfTrue="1" operator="between">
      <formula>1</formula>
      <formula>24</formula>
    </cfRule>
  </conditionalFormatting>
  <conditionalFormatting sqref="AD16">
    <cfRule type="cellIs" priority="985" stopIfTrue="1" operator="between">
      <formula>1</formula>
      <formula>24</formula>
    </cfRule>
  </conditionalFormatting>
  <conditionalFormatting sqref="AD16">
    <cfRule type="cellIs" priority="984" stopIfTrue="1" operator="between">
      <formula>1</formula>
      <formula>24</formula>
    </cfRule>
  </conditionalFormatting>
  <conditionalFormatting sqref="AD16">
    <cfRule type="cellIs" priority="983" stopIfTrue="1" operator="between">
      <formula>1</formula>
      <formula>24</formula>
    </cfRule>
  </conditionalFormatting>
  <conditionalFormatting sqref="AD16">
    <cfRule type="cellIs" priority="982" stopIfTrue="1" operator="between">
      <formula>1</formula>
      <formula>24</formula>
    </cfRule>
  </conditionalFormatting>
  <conditionalFormatting sqref="AD16">
    <cfRule type="cellIs" priority="981" stopIfTrue="1" operator="between">
      <formula>1</formula>
      <formula>24</formula>
    </cfRule>
  </conditionalFormatting>
  <conditionalFormatting sqref="AD18">
    <cfRule type="cellIs" priority="980" stopIfTrue="1" operator="between">
      <formula>1</formula>
      <formula>24</formula>
    </cfRule>
  </conditionalFormatting>
  <conditionalFormatting sqref="AD18">
    <cfRule type="cellIs" priority="979" stopIfTrue="1" operator="between">
      <formula>1</formula>
      <formula>24</formula>
    </cfRule>
  </conditionalFormatting>
  <conditionalFormatting sqref="AD18">
    <cfRule type="cellIs" priority="978" stopIfTrue="1" operator="between">
      <formula>1</formula>
      <formula>24</formula>
    </cfRule>
  </conditionalFormatting>
  <conditionalFormatting sqref="AD18">
    <cfRule type="cellIs" priority="977" stopIfTrue="1" operator="between">
      <formula>1</formula>
      <formula>24</formula>
    </cfRule>
  </conditionalFormatting>
  <conditionalFormatting sqref="AD18">
    <cfRule type="cellIs" priority="976" stopIfTrue="1" operator="between">
      <formula>1</formula>
      <formula>24</formula>
    </cfRule>
  </conditionalFormatting>
  <conditionalFormatting sqref="AD18">
    <cfRule type="cellIs" priority="975" stopIfTrue="1" operator="between">
      <formula>1</formula>
      <formula>24</formula>
    </cfRule>
  </conditionalFormatting>
  <conditionalFormatting sqref="AD18">
    <cfRule type="cellIs" priority="974" stopIfTrue="1" operator="between">
      <formula>1</formula>
      <formula>24</formula>
    </cfRule>
  </conditionalFormatting>
  <conditionalFormatting sqref="AD18">
    <cfRule type="cellIs" priority="973" stopIfTrue="1" operator="between">
      <formula>1</formula>
      <formula>24</formula>
    </cfRule>
  </conditionalFormatting>
  <conditionalFormatting sqref="AD18">
    <cfRule type="cellIs" priority="972" stopIfTrue="1" operator="between">
      <formula>1</formula>
      <formula>24</formula>
    </cfRule>
  </conditionalFormatting>
  <conditionalFormatting sqref="AD18">
    <cfRule type="cellIs" priority="971" stopIfTrue="1" operator="between">
      <formula>1</formula>
      <formula>24</formula>
    </cfRule>
  </conditionalFormatting>
  <conditionalFormatting sqref="AD18">
    <cfRule type="cellIs" priority="970" stopIfTrue="1" operator="between">
      <formula>1</formula>
      <formula>24</formula>
    </cfRule>
  </conditionalFormatting>
  <conditionalFormatting sqref="AD18">
    <cfRule type="cellIs" priority="969" stopIfTrue="1" operator="between">
      <formula>1</formula>
      <formula>24</formula>
    </cfRule>
  </conditionalFormatting>
  <conditionalFormatting sqref="AD18">
    <cfRule type="cellIs" priority="968" stopIfTrue="1" operator="between">
      <formula>1</formula>
      <formula>24</formula>
    </cfRule>
  </conditionalFormatting>
  <conditionalFormatting sqref="AD18">
    <cfRule type="cellIs" priority="967" stopIfTrue="1" operator="between">
      <formula>1</formula>
      <formula>24</formula>
    </cfRule>
  </conditionalFormatting>
  <conditionalFormatting sqref="AD18">
    <cfRule type="cellIs" priority="966" stopIfTrue="1" operator="between">
      <formula>1</formula>
      <formula>24</formula>
    </cfRule>
  </conditionalFormatting>
  <conditionalFormatting sqref="AD18">
    <cfRule type="cellIs" priority="965" stopIfTrue="1" operator="between">
      <formula>1</formula>
      <formula>24</formula>
    </cfRule>
  </conditionalFormatting>
  <conditionalFormatting sqref="AD18">
    <cfRule type="cellIs" priority="964" stopIfTrue="1" operator="between">
      <formula>1</formula>
      <formula>24</formula>
    </cfRule>
  </conditionalFormatting>
  <conditionalFormatting sqref="AD18">
    <cfRule type="cellIs" priority="963" stopIfTrue="1" operator="between">
      <formula>1</formula>
      <formula>24</formula>
    </cfRule>
  </conditionalFormatting>
  <conditionalFormatting sqref="AD18">
    <cfRule type="cellIs" priority="962" stopIfTrue="1" operator="between">
      <formula>1</formula>
      <formula>24</formula>
    </cfRule>
  </conditionalFormatting>
  <conditionalFormatting sqref="AD18">
    <cfRule type="cellIs" priority="961" stopIfTrue="1" operator="between">
      <formula>1</formula>
      <formula>24</formula>
    </cfRule>
  </conditionalFormatting>
  <conditionalFormatting sqref="AD18">
    <cfRule type="cellIs" priority="960" stopIfTrue="1" operator="between">
      <formula>1</formula>
      <formula>24</formula>
    </cfRule>
  </conditionalFormatting>
  <conditionalFormatting sqref="AD18">
    <cfRule type="cellIs" priority="959" stopIfTrue="1" operator="between">
      <formula>1</formula>
      <formula>24</formula>
    </cfRule>
  </conditionalFormatting>
  <conditionalFormatting sqref="AD18">
    <cfRule type="cellIs" priority="958" stopIfTrue="1" operator="between">
      <formula>1</formula>
      <formula>24</formula>
    </cfRule>
  </conditionalFormatting>
  <conditionalFormatting sqref="AD18">
    <cfRule type="cellIs" priority="957" stopIfTrue="1" operator="between">
      <formula>1</formula>
      <formula>24</formula>
    </cfRule>
  </conditionalFormatting>
  <conditionalFormatting sqref="AD18">
    <cfRule type="cellIs" priority="956" stopIfTrue="1" operator="between">
      <formula>1</formula>
      <formula>24</formula>
    </cfRule>
  </conditionalFormatting>
  <conditionalFormatting sqref="AD18">
    <cfRule type="cellIs" priority="955" stopIfTrue="1" operator="between">
      <formula>1</formula>
      <formula>24</formula>
    </cfRule>
  </conditionalFormatting>
  <conditionalFormatting sqref="AD18">
    <cfRule type="cellIs" priority="954" stopIfTrue="1" operator="between">
      <formula>1</formula>
      <formula>24</formula>
    </cfRule>
  </conditionalFormatting>
  <conditionalFormatting sqref="AD18">
    <cfRule type="cellIs" priority="953" stopIfTrue="1" operator="between">
      <formula>1</formula>
      <formula>24</formula>
    </cfRule>
  </conditionalFormatting>
  <conditionalFormatting sqref="AD18">
    <cfRule type="cellIs" priority="952" stopIfTrue="1" operator="between">
      <formula>1</formula>
      <formula>24</formula>
    </cfRule>
  </conditionalFormatting>
  <conditionalFormatting sqref="AD18">
    <cfRule type="cellIs" priority="951" stopIfTrue="1" operator="between">
      <formula>1</formula>
      <formula>24</formula>
    </cfRule>
  </conditionalFormatting>
  <conditionalFormatting sqref="AD18">
    <cfRule type="cellIs" priority="950" stopIfTrue="1" operator="between">
      <formula>1</formula>
      <formula>24</formula>
    </cfRule>
  </conditionalFormatting>
  <conditionalFormatting sqref="AD18">
    <cfRule type="cellIs" priority="949" stopIfTrue="1" operator="between">
      <formula>1</formula>
      <formula>24</formula>
    </cfRule>
  </conditionalFormatting>
  <conditionalFormatting sqref="AD18">
    <cfRule type="cellIs" priority="948" stopIfTrue="1" operator="between">
      <formula>1</formula>
      <formula>24</formula>
    </cfRule>
  </conditionalFormatting>
  <conditionalFormatting sqref="AD18">
    <cfRule type="cellIs" priority="947" stopIfTrue="1" operator="between">
      <formula>1</formula>
      <formula>24</formula>
    </cfRule>
  </conditionalFormatting>
  <conditionalFormatting sqref="AD18">
    <cfRule type="cellIs" priority="946" stopIfTrue="1" operator="between">
      <formula>1</formula>
      <formula>24</formula>
    </cfRule>
  </conditionalFormatting>
  <conditionalFormatting sqref="AD18">
    <cfRule type="cellIs" priority="945" stopIfTrue="1" operator="between">
      <formula>1</formula>
      <formula>24</formula>
    </cfRule>
  </conditionalFormatting>
  <conditionalFormatting sqref="AD18">
    <cfRule type="cellIs" priority="944" stopIfTrue="1" operator="between">
      <formula>1</formula>
      <formula>24</formula>
    </cfRule>
  </conditionalFormatting>
  <conditionalFormatting sqref="AD18">
    <cfRule type="cellIs" priority="943" stopIfTrue="1" operator="between">
      <formula>1</formula>
      <formula>24</formula>
    </cfRule>
  </conditionalFormatting>
  <conditionalFormatting sqref="AD18">
    <cfRule type="cellIs" priority="942" stopIfTrue="1" operator="between">
      <formula>1</formula>
      <formula>24</formula>
    </cfRule>
  </conditionalFormatting>
  <conditionalFormatting sqref="AD18">
    <cfRule type="cellIs" priority="941" stopIfTrue="1" operator="between">
      <formula>1</formula>
      <formula>24</formula>
    </cfRule>
  </conditionalFormatting>
  <conditionalFormatting sqref="AD18">
    <cfRule type="cellIs" priority="940" stopIfTrue="1" operator="between">
      <formula>1</formula>
      <formula>24</formula>
    </cfRule>
  </conditionalFormatting>
  <conditionalFormatting sqref="AD18">
    <cfRule type="cellIs" priority="939" stopIfTrue="1" operator="between">
      <formula>1</formula>
      <formula>24</formula>
    </cfRule>
  </conditionalFormatting>
  <conditionalFormatting sqref="AD18">
    <cfRule type="cellIs" priority="938" stopIfTrue="1" operator="between">
      <formula>1</formula>
      <formula>24</formula>
    </cfRule>
  </conditionalFormatting>
  <conditionalFormatting sqref="AD18">
    <cfRule type="cellIs" priority="937" stopIfTrue="1" operator="between">
      <formula>1</formula>
      <formula>24</formula>
    </cfRule>
  </conditionalFormatting>
  <conditionalFormatting sqref="AD18">
    <cfRule type="cellIs" priority="936" stopIfTrue="1" operator="between">
      <formula>1</formula>
      <formula>24</formula>
    </cfRule>
  </conditionalFormatting>
  <conditionalFormatting sqref="AD18">
    <cfRule type="cellIs" priority="935" stopIfTrue="1" operator="between">
      <formula>1</formula>
      <formula>24</formula>
    </cfRule>
  </conditionalFormatting>
  <conditionalFormatting sqref="AD18">
    <cfRule type="cellIs" priority="934" stopIfTrue="1" operator="between">
      <formula>1</formula>
      <formula>24</formula>
    </cfRule>
  </conditionalFormatting>
  <conditionalFormatting sqref="AD18">
    <cfRule type="cellIs" priority="933" stopIfTrue="1" operator="between">
      <formula>1</formula>
      <formula>24</formula>
    </cfRule>
  </conditionalFormatting>
  <conditionalFormatting sqref="AD18">
    <cfRule type="cellIs" priority="932" stopIfTrue="1" operator="between">
      <formula>1</formula>
      <formula>24</formula>
    </cfRule>
  </conditionalFormatting>
  <conditionalFormatting sqref="AD18">
    <cfRule type="cellIs" priority="931" stopIfTrue="1" operator="between">
      <formula>1</formula>
      <formula>24</formula>
    </cfRule>
  </conditionalFormatting>
  <conditionalFormatting sqref="AD18">
    <cfRule type="cellIs" priority="930" stopIfTrue="1" operator="between">
      <formula>1</formula>
      <formula>24</formula>
    </cfRule>
  </conditionalFormatting>
  <conditionalFormatting sqref="AD18">
    <cfRule type="cellIs" priority="929" stopIfTrue="1" operator="between">
      <formula>1</formula>
      <formula>24</formula>
    </cfRule>
  </conditionalFormatting>
  <conditionalFormatting sqref="AD18">
    <cfRule type="cellIs" priority="928" stopIfTrue="1" operator="between">
      <formula>1</formula>
      <formula>24</formula>
    </cfRule>
  </conditionalFormatting>
  <conditionalFormatting sqref="AD18">
    <cfRule type="cellIs" priority="927" stopIfTrue="1" operator="between">
      <formula>1</formula>
      <formula>24</formula>
    </cfRule>
  </conditionalFormatting>
  <conditionalFormatting sqref="AD18">
    <cfRule type="cellIs" priority="926" stopIfTrue="1" operator="between">
      <formula>1</formula>
      <formula>24</formula>
    </cfRule>
  </conditionalFormatting>
  <conditionalFormatting sqref="AD18">
    <cfRule type="cellIs" priority="925" stopIfTrue="1" operator="between">
      <formula>1</formula>
      <formula>24</formula>
    </cfRule>
  </conditionalFormatting>
  <conditionalFormatting sqref="AD18">
    <cfRule type="cellIs" priority="924" stopIfTrue="1" operator="between">
      <formula>1</formula>
      <formula>24</formula>
    </cfRule>
  </conditionalFormatting>
  <conditionalFormatting sqref="AD18">
    <cfRule type="cellIs" priority="923" stopIfTrue="1" operator="between">
      <formula>1</formula>
      <formula>24</formula>
    </cfRule>
  </conditionalFormatting>
  <conditionalFormatting sqref="AB13">
    <cfRule type="cellIs" priority="922" stopIfTrue="1" operator="between">
      <formula>1</formula>
      <formula>24</formula>
    </cfRule>
  </conditionalFormatting>
  <conditionalFormatting sqref="AB14">
    <cfRule type="cellIs" priority="921" stopIfTrue="1" operator="between">
      <formula>1</formula>
      <formula>24</formula>
    </cfRule>
  </conditionalFormatting>
  <conditionalFormatting sqref="AD14">
    <cfRule type="cellIs" priority="920" stopIfTrue="1" operator="between">
      <formula>1</formula>
      <formula>24</formula>
    </cfRule>
  </conditionalFormatting>
  <conditionalFormatting sqref="AD14">
    <cfRule type="cellIs" priority="919" stopIfTrue="1" operator="between">
      <formula>1</formula>
      <formula>24</formula>
    </cfRule>
  </conditionalFormatting>
  <conditionalFormatting sqref="AD14">
    <cfRule type="cellIs" priority="918" stopIfTrue="1" operator="between">
      <formula>1</formula>
      <formula>24</formula>
    </cfRule>
  </conditionalFormatting>
  <conditionalFormatting sqref="AD14">
    <cfRule type="cellIs" priority="917" stopIfTrue="1" operator="between">
      <formula>1</formula>
      <formula>24</formula>
    </cfRule>
  </conditionalFormatting>
  <conditionalFormatting sqref="AD14">
    <cfRule type="cellIs" priority="916" stopIfTrue="1" operator="between">
      <formula>1</formula>
      <formula>24</formula>
    </cfRule>
  </conditionalFormatting>
  <conditionalFormatting sqref="AD14">
    <cfRule type="cellIs" priority="915" stopIfTrue="1" operator="between">
      <formula>1</formula>
      <formula>24</formula>
    </cfRule>
  </conditionalFormatting>
  <conditionalFormatting sqref="AD14">
    <cfRule type="cellIs" priority="914" stopIfTrue="1" operator="between">
      <formula>1</formula>
      <formula>24</formula>
    </cfRule>
  </conditionalFormatting>
  <conditionalFormatting sqref="AD14">
    <cfRule type="cellIs" priority="913" stopIfTrue="1" operator="between">
      <formula>1</formula>
      <formula>24</formula>
    </cfRule>
  </conditionalFormatting>
  <conditionalFormatting sqref="AD14">
    <cfRule type="cellIs" priority="912" stopIfTrue="1" operator="between">
      <formula>1</formula>
      <formula>24</formula>
    </cfRule>
  </conditionalFormatting>
  <conditionalFormatting sqref="AD14">
    <cfRule type="cellIs" priority="911" stopIfTrue="1" operator="between">
      <formula>1</formula>
      <formula>24</formula>
    </cfRule>
  </conditionalFormatting>
  <conditionalFormatting sqref="AD14">
    <cfRule type="cellIs" priority="910" stopIfTrue="1" operator="between">
      <formula>1</formula>
      <formula>24</formula>
    </cfRule>
  </conditionalFormatting>
  <conditionalFormatting sqref="AD14">
    <cfRule type="cellIs" priority="909" stopIfTrue="1" operator="between">
      <formula>1</formula>
      <formula>24</formula>
    </cfRule>
  </conditionalFormatting>
  <conditionalFormatting sqref="AD14">
    <cfRule type="cellIs" priority="908" stopIfTrue="1" operator="between">
      <formula>1</formula>
      <formula>24</formula>
    </cfRule>
  </conditionalFormatting>
  <conditionalFormatting sqref="AD14">
    <cfRule type="cellIs" priority="907" stopIfTrue="1" operator="between">
      <formula>1</formula>
      <formula>24</formula>
    </cfRule>
  </conditionalFormatting>
  <conditionalFormatting sqref="AD14">
    <cfRule type="cellIs" priority="906" stopIfTrue="1" operator="between">
      <formula>1</formula>
      <formula>24</formula>
    </cfRule>
  </conditionalFormatting>
  <conditionalFormatting sqref="AD14">
    <cfRule type="cellIs" priority="905" stopIfTrue="1" operator="between">
      <formula>1</formula>
      <formula>24</formula>
    </cfRule>
  </conditionalFormatting>
  <conditionalFormatting sqref="AD14">
    <cfRule type="cellIs" priority="904" stopIfTrue="1" operator="between">
      <formula>1</formula>
      <formula>24</formula>
    </cfRule>
  </conditionalFormatting>
  <conditionalFormatting sqref="AD14">
    <cfRule type="cellIs" priority="903" stopIfTrue="1" operator="between">
      <formula>1</formula>
      <formula>24</formula>
    </cfRule>
  </conditionalFormatting>
  <conditionalFormatting sqref="AD14">
    <cfRule type="cellIs" priority="902" stopIfTrue="1" operator="between">
      <formula>1</formula>
      <formula>24</formula>
    </cfRule>
  </conditionalFormatting>
  <conditionalFormatting sqref="AD14">
    <cfRule type="cellIs" priority="901" stopIfTrue="1" operator="between">
      <formula>1</formula>
      <formula>24</formula>
    </cfRule>
  </conditionalFormatting>
  <conditionalFormatting sqref="AD14">
    <cfRule type="cellIs" priority="900" stopIfTrue="1" operator="between">
      <formula>1</formula>
      <formula>24</formula>
    </cfRule>
  </conditionalFormatting>
  <conditionalFormatting sqref="AD14">
    <cfRule type="cellIs" priority="899" stopIfTrue="1" operator="between">
      <formula>1</formula>
      <formula>24</formula>
    </cfRule>
  </conditionalFormatting>
  <conditionalFormatting sqref="AD14">
    <cfRule type="cellIs" priority="898" stopIfTrue="1" operator="between">
      <formula>1</formula>
      <formula>24</formula>
    </cfRule>
  </conditionalFormatting>
  <conditionalFormatting sqref="AD14">
    <cfRule type="cellIs" priority="897" stopIfTrue="1" operator="between">
      <formula>1</formula>
      <formula>24</formula>
    </cfRule>
  </conditionalFormatting>
  <conditionalFormatting sqref="AD14">
    <cfRule type="cellIs" priority="896" stopIfTrue="1" operator="between">
      <formula>1</formula>
      <formula>24</formula>
    </cfRule>
  </conditionalFormatting>
  <conditionalFormatting sqref="AD14">
    <cfRule type="cellIs" priority="895" stopIfTrue="1" operator="between">
      <formula>1</formula>
      <formula>24</formula>
    </cfRule>
  </conditionalFormatting>
  <conditionalFormatting sqref="AD14">
    <cfRule type="cellIs" priority="894" stopIfTrue="1" operator="between">
      <formula>1</formula>
      <formula>24</formula>
    </cfRule>
  </conditionalFormatting>
  <conditionalFormatting sqref="AD14">
    <cfRule type="cellIs" priority="893" stopIfTrue="1" operator="between">
      <formula>1</formula>
      <formula>24</formula>
    </cfRule>
  </conditionalFormatting>
  <conditionalFormatting sqref="AD14">
    <cfRule type="cellIs" priority="892" stopIfTrue="1" operator="between">
      <formula>1</formula>
      <formula>24</formula>
    </cfRule>
  </conditionalFormatting>
  <conditionalFormatting sqref="U15">
    <cfRule type="cellIs" priority="891" stopIfTrue="1" operator="between">
      <formula>1</formula>
      <formula>24</formula>
    </cfRule>
  </conditionalFormatting>
  <conditionalFormatting sqref="U15">
    <cfRule type="cellIs" priority="890" stopIfTrue="1" operator="between">
      <formula>1</formula>
      <formula>24</formula>
    </cfRule>
  </conditionalFormatting>
  <conditionalFormatting sqref="U15">
    <cfRule type="cellIs" priority="889" stopIfTrue="1" operator="between">
      <formula>1</formula>
      <formula>24</formula>
    </cfRule>
  </conditionalFormatting>
  <conditionalFormatting sqref="AB15">
    <cfRule type="cellIs" priority="888" stopIfTrue="1" operator="between">
      <formula>1</formula>
      <formula>24</formula>
    </cfRule>
  </conditionalFormatting>
  <conditionalFormatting sqref="Y15">
    <cfRule type="cellIs" priority="887" stopIfTrue="1" operator="between">
      <formula>1</formula>
      <formula>24</formula>
    </cfRule>
  </conditionalFormatting>
  <conditionalFormatting sqref="Y15">
    <cfRule type="cellIs" priority="886" stopIfTrue="1" operator="between">
      <formula>1</formula>
      <formula>24</formula>
    </cfRule>
  </conditionalFormatting>
  <conditionalFormatting sqref="Y15">
    <cfRule type="cellIs" priority="885" stopIfTrue="1" operator="between">
      <formula>1</formula>
      <formula>24</formula>
    </cfRule>
  </conditionalFormatting>
  <conditionalFormatting sqref="AD15">
    <cfRule type="cellIs" priority="884" stopIfTrue="1" operator="between">
      <formula>1</formula>
      <formula>24</formula>
    </cfRule>
  </conditionalFormatting>
  <conditionalFormatting sqref="AD15">
    <cfRule type="cellIs" priority="883" stopIfTrue="1" operator="between">
      <formula>1</formula>
      <formula>24</formula>
    </cfRule>
  </conditionalFormatting>
  <conditionalFormatting sqref="AD15">
    <cfRule type="cellIs" priority="882" stopIfTrue="1" operator="between">
      <formula>1</formula>
      <formula>24</formula>
    </cfRule>
  </conditionalFormatting>
  <conditionalFormatting sqref="AD15">
    <cfRule type="cellIs" priority="881" stopIfTrue="1" operator="between">
      <formula>1</formula>
      <formula>24</formula>
    </cfRule>
  </conditionalFormatting>
  <conditionalFormatting sqref="AD15">
    <cfRule type="cellIs" priority="880" stopIfTrue="1" operator="between">
      <formula>1</formula>
      <formula>24</formula>
    </cfRule>
  </conditionalFormatting>
  <conditionalFormatting sqref="AD15">
    <cfRule type="cellIs" priority="879" stopIfTrue="1" operator="between">
      <formula>1</formula>
      <formula>24</formula>
    </cfRule>
  </conditionalFormatting>
  <conditionalFormatting sqref="AD15">
    <cfRule type="cellIs" priority="878" stopIfTrue="1" operator="between">
      <formula>1</formula>
      <formula>24</formula>
    </cfRule>
  </conditionalFormatting>
  <conditionalFormatting sqref="AD15">
    <cfRule type="cellIs" priority="877" stopIfTrue="1" operator="between">
      <formula>1</formula>
      <formula>24</formula>
    </cfRule>
  </conditionalFormatting>
  <conditionalFormatting sqref="AD15">
    <cfRule type="cellIs" priority="876" stopIfTrue="1" operator="between">
      <formula>1</formula>
      <formula>24</formula>
    </cfRule>
  </conditionalFormatting>
  <conditionalFormatting sqref="AD15">
    <cfRule type="cellIs" priority="875" stopIfTrue="1" operator="between">
      <formula>1</formula>
      <formula>24</formula>
    </cfRule>
  </conditionalFormatting>
  <conditionalFormatting sqref="AD15">
    <cfRule type="cellIs" priority="874" stopIfTrue="1" operator="between">
      <formula>1</formula>
      <formula>24</formula>
    </cfRule>
  </conditionalFormatting>
  <conditionalFormatting sqref="AD15">
    <cfRule type="cellIs" priority="873" stopIfTrue="1" operator="between">
      <formula>1</formula>
      <formula>24</formula>
    </cfRule>
  </conditionalFormatting>
  <conditionalFormatting sqref="AD15">
    <cfRule type="cellIs" priority="872" stopIfTrue="1" operator="between">
      <formula>1</formula>
      <formula>24</formula>
    </cfRule>
  </conditionalFormatting>
  <conditionalFormatting sqref="AD15">
    <cfRule type="cellIs" priority="871" stopIfTrue="1" operator="between">
      <formula>1</formula>
      <formula>24</formula>
    </cfRule>
  </conditionalFormatting>
  <conditionalFormatting sqref="AD15">
    <cfRule type="cellIs" priority="870" stopIfTrue="1" operator="between">
      <formula>1</formula>
      <formula>24</formula>
    </cfRule>
  </conditionalFormatting>
  <conditionalFormatting sqref="AD15">
    <cfRule type="cellIs" priority="869" stopIfTrue="1" operator="between">
      <formula>1</formula>
      <formula>24</formula>
    </cfRule>
  </conditionalFormatting>
  <conditionalFormatting sqref="AD15">
    <cfRule type="cellIs" priority="868" stopIfTrue="1" operator="between">
      <formula>1</formula>
      <formula>24</formula>
    </cfRule>
  </conditionalFormatting>
  <conditionalFormatting sqref="AD15">
    <cfRule type="cellIs" priority="867" stopIfTrue="1" operator="between">
      <formula>1</formula>
      <formula>24</formula>
    </cfRule>
  </conditionalFormatting>
  <conditionalFormatting sqref="AD15">
    <cfRule type="cellIs" priority="866" stopIfTrue="1" operator="between">
      <formula>1</formula>
      <formula>24</formula>
    </cfRule>
  </conditionalFormatting>
  <conditionalFormatting sqref="AD15">
    <cfRule type="cellIs" priority="865" stopIfTrue="1" operator="between">
      <formula>1</formula>
      <formula>24</formula>
    </cfRule>
  </conditionalFormatting>
  <conditionalFormatting sqref="AD15">
    <cfRule type="cellIs" priority="864" stopIfTrue="1" operator="between">
      <formula>1</formula>
      <formula>24</formula>
    </cfRule>
  </conditionalFormatting>
  <conditionalFormatting sqref="AD15">
    <cfRule type="cellIs" priority="863" stopIfTrue="1" operator="between">
      <formula>1</formula>
      <formula>24</formula>
    </cfRule>
  </conditionalFormatting>
  <conditionalFormatting sqref="AD15">
    <cfRule type="cellIs" priority="862" stopIfTrue="1" operator="between">
      <formula>1</formula>
      <formula>24</formula>
    </cfRule>
  </conditionalFormatting>
  <conditionalFormatting sqref="AD15">
    <cfRule type="cellIs" priority="861" stopIfTrue="1" operator="between">
      <formula>1</formula>
      <formula>24</formula>
    </cfRule>
  </conditionalFormatting>
  <conditionalFormatting sqref="AD15">
    <cfRule type="cellIs" priority="860" stopIfTrue="1" operator="between">
      <formula>1</formula>
      <formula>24</formula>
    </cfRule>
  </conditionalFormatting>
  <conditionalFormatting sqref="AD15">
    <cfRule type="cellIs" priority="859" stopIfTrue="1" operator="between">
      <formula>1</formula>
      <formula>24</formula>
    </cfRule>
  </conditionalFormatting>
  <conditionalFormatting sqref="AD15">
    <cfRule type="cellIs" priority="858" stopIfTrue="1" operator="between">
      <formula>1</formula>
      <formula>24</formula>
    </cfRule>
  </conditionalFormatting>
  <conditionalFormatting sqref="AD15">
    <cfRule type="cellIs" priority="857" stopIfTrue="1" operator="between">
      <formula>1</formula>
      <formula>24</formula>
    </cfRule>
  </conditionalFormatting>
  <conditionalFormatting sqref="AD15">
    <cfRule type="cellIs" priority="856" stopIfTrue="1" operator="between">
      <formula>1</formula>
      <formula>24</formula>
    </cfRule>
  </conditionalFormatting>
  <conditionalFormatting sqref="U14">
    <cfRule type="cellIs" priority="855" stopIfTrue="1" operator="between">
      <formula>1</formula>
      <formula>24</formula>
    </cfRule>
  </conditionalFormatting>
  <conditionalFormatting sqref="U14">
    <cfRule type="cellIs" priority="854" stopIfTrue="1" operator="between">
      <formula>1</formula>
      <formula>24</formula>
    </cfRule>
  </conditionalFormatting>
  <conditionalFormatting sqref="U14">
    <cfRule type="cellIs" priority="853" stopIfTrue="1" operator="between">
      <formula>1</formula>
      <formula>24</formula>
    </cfRule>
  </conditionalFormatting>
  <conditionalFormatting sqref="Y14">
    <cfRule type="cellIs" priority="852" stopIfTrue="1" operator="between">
      <formula>1</formula>
      <formula>24</formula>
    </cfRule>
  </conditionalFormatting>
  <conditionalFormatting sqref="Y14">
    <cfRule type="cellIs" priority="851" stopIfTrue="1" operator="between">
      <formula>1</formula>
      <formula>24</formula>
    </cfRule>
  </conditionalFormatting>
  <conditionalFormatting sqref="Y14">
    <cfRule type="cellIs" priority="850" stopIfTrue="1" operator="between">
      <formula>1</formula>
      <formula>24</formula>
    </cfRule>
  </conditionalFormatting>
  <conditionalFormatting sqref="AB13">
    <cfRule type="cellIs" priority="849" stopIfTrue="1" operator="between">
      <formula>1</formula>
      <formula>24</formula>
    </cfRule>
  </conditionalFormatting>
  <conditionalFormatting sqref="AD13">
    <cfRule type="cellIs" priority="848" stopIfTrue="1" operator="between">
      <formula>1</formula>
      <formula>24</formula>
    </cfRule>
  </conditionalFormatting>
  <conditionalFormatting sqref="AD13">
    <cfRule type="cellIs" priority="847" stopIfTrue="1" operator="between">
      <formula>1</formula>
      <formula>24</formula>
    </cfRule>
  </conditionalFormatting>
  <conditionalFormatting sqref="AD13">
    <cfRule type="cellIs" priority="846" stopIfTrue="1" operator="between">
      <formula>1</formula>
      <formula>24</formula>
    </cfRule>
  </conditionalFormatting>
  <conditionalFormatting sqref="AD13">
    <cfRule type="cellIs" priority="845" stopIfTrue="1" operator="between">
      <formula>1</formula>
      <formula>24</formula>
    </cfRule>
  </conditionalFormatting>
  <conditionalFormatting sqref="AD13">
    <cfRule type="cellIs" priority="844" stopIfTrue="1" operator="between">
      <formula>1</formula>
      <formula>24</formula>
    </cfRule>
  </conditionalFormatting>
  <conditionalFormatting sqref="AD13">
    <cfRule type="cellIs" priority="843" stopIfTrue="1" operator="between">
      <formula>1</formula>
      <formula>24</formula>
    </cfRule>
  </conditionalFormatting>
  <conditionalFormatting sqref="AD13">
    <cfRule type="cellIs" priority="842" stopIfTrue="1" operator="between">
      <formula>1</formula>
      <formula>24</formula>
    </cfRule>
  </conditionalFormatting>
  <conditionalFormatting sqref="AD13">
    <cfRule type="cellIs" priority="841" stopIfTrue="1" operator="between">
      <formula>1</formula>
      <formula>24</formula>
    </cfRule>
  </conditionalFormatting>
  <conditionalFormatting sqref="AD13">
    <cfRule type="cellIs" priority="840" stopIfTrue="1" operator="between">
      <formula>1</formula>
      <formula>24</formula>
    </cfRule>
  </conditionalFormatting>
  <conditionalFormatting sqref="AD13">
    <cfRule type="cellIs" priority="839" stopIfTrue="1" operator="between">
      <formula>1</formula>
      <formula>24</formula>
    </cfRule>
  </conditionalFormatting>
  <conditionalFormatting sqref="AD13">
    <cfRule type="cellIs" priority="838" stopIfTrue="1" operator="between">
      <formula>1</formula>
      <formula>24</formula>
    </cfRule>
  </conditionalFormatting>
  <conditionalFormatting sqref="AD13">
    <cfRule type="cellIs" priority="837" stopIfTrue="1" operator="between">
      <formula>1</formula>
      <formula>24</formula>
    </cfRule>
  </conditionalFormatting>
  <conditionalFormatting sqref="AD13">
    <cfRule type="cellIs" priority="836" stopIfTrue="1" operator="between">
      <formula>1</formula>
      <formula>24</formula>
    </cfRule>
  </conditionalFormatting>
  <conditionalFormatting sqref="AD13">
    <cfRule type="cellIs" priority="835" stopIfTrue="1" operator="between">
      <formula>1</formula>
      <formula>24</formula>
    </cfRule>
  </conditionalFormatting>
  <conditionalFormatting sqref="AD13">
    <cfRule type="cellIs" priority="834" stopIfTrue="1" operator="between">
      <formula>1</formula>
      <formula>24</formula>
    </cfRule>
  </conditionalFormatting>
  <conditionalFormatting sqref="AD13">
    <cfRule type="cellIs" priority="833" stopIfTrue="1" operator="between">
      <formula>1</formula>
      <formula>24</formula>
    </cfRule>
  </conditionalFormatting>
  <conditionalFormatting sqref="AD13">
    <cfRule type="cellIs" priority="832" stopIfTrue="1" operator="between">
      <formula>1</formula>
      <formula>24</formula>
    </cfRule>
  </conditionalFormatting>
  <conditionalFormatting sqref="AD13">
    <cfRule type="cellIs" priority="831" stopIfTrue="1" operator="between">
      <formula>1</formula>
      <formula>24</formula>
    </cfRule>
  </conditionalFormatting>
  <conditionalFormatting sqref="AD13">
    <cfRule type="cellIs" priority="830" stopIfTrue="1" operator="between">
      <formula>1</formula>
      <formula>24</formula>
    </cfRule>
  </conditionalFormatting>
  <conditionalFormatting sqref="AD13">
    <cfRule type="cellIs" priority="829" stopIfTrue="1" operator="between">
      <formula>1</formula>
      <formula>24</formula>
    </cfRule>
  </conditionalFormatting>
  <conditionalFormatting sqref="AD13">
    <cfRule type="cellIs" priority="828" stopIfTrue="1" operator="between">
      <formula>1</formula>
      <formula>24</formula>
    </cfRule>
  </conditionalFormatting>
  <conditionalFormatting sqref="AD13">
    <cfRule type="cellIs" priority="827" stopIfTrue="1" operator="between">
      <formula>1</formula>
      <formula>24</formula>
    </cfRule>
  </conditionalFormatting>
  <conditionalFormatting sqref="AD13">
    <cfRule type="cellIs" priority="826" stopIfTrue="1" operator="between">
      <formula>1</formula>
      <formula>24</formula>
    </cfRule>
  </conditionalFormatting>
  <conditionalFormatting sqref="AD13">
    <cfRule type="cellIs" priority="825" stopIfTrue="1" operator="between">
      <formula>1</formula>
      <formula>24</formula>
    </cfRule>
  </conditionalFormatting>
  <conditionalFormatting sqref="AD13">
    <cfRule type="cellIs" priority="824" stopIfTrue="1" operator="between">
      <formula>1</formula>
      <formula>24</formula>
    </cfRule>
  </conditionalFormatting>
  <conditionalFormatting sqref="AD13">
    <cfRule type="cellIs" priority="823" stopIfTrue="1" operator="between">
      <formula>1</formula>
      <formula>24</formula>
    </cfRule>
  </conditionalFormatting>
  <conditionalFormatting sqref="AD13">
    <cfRule type="cellIs" priority="822" stopIfTrue="1" operator="between">
      <formula>1</formula>
      <formula>24</formula>
    </cfRule>
  </conditionalFormatting>
  <conditionalFormatting sqref="AD13">
    <cfRule type="cellIs" priority="821" stopIfTrue="1" operator="between">
      <formula>1</formula>
      <formula>24</formula>
    </cfRule>
  </conditionalFormatting>
  <conditionalFormatting sqref="AD13">
    <cfRule type="cellIs" priority="820" stopIfTrue="1" operator="between">
      <formula>1</formula>
      <formula>24</formula>
    </cfRule>
  </conditionalFormatting>
  <conditionalFormatting sqref="AB14">
    <cfRule type="cellIs" priority="819" stopIfTrue="1" operator="between">
      <formula>1</formula>
      <formula>24</formula>
    </cfRule>
  </conditionalFormatting>
  <conditionalFormatting sqref="AD14">
    <cfRule type="cellIs" priority="818" stopIfTrue="1" operator="between">
      <formula>1</formula>
      <formula>24</formula>
    </cfRule>
  </conditionalFormatting>
  <conditionalFormatting sqref="AD14">
    <cfRule type="cellIs" priority="817" stopIfTrue="1" operator="between">
      <formula>1</formula>
      <formula>24</formula>
    </cfRule>
  </conditionalFormatting>
  <conditionalFormatting sqref="AD14">
    <cfRule type="cellIs" priority="816" stopIfTrue="1" operator="between">
      <formula>1</formula>
      <formula>24</formula>
    </cfRule>
  </conditionalFormatting>
  <conditionalFormatting sqref="AD14">
    <cfRule type="cellIs" priority="815" stopIfTrue="1" operator="between">
      <formula>1</formula>
      <formula>24</formula>
    </cfRule>
  </conditionalFormatting>
  <conditionalFormatting sqref="AD14">
    <cfRule type="cellIs" priority="814" stopIfTrue="1" operator="between">
      <formula>1</formula>
      <formula>24</formula>
    </cfRule>
  </conditionalFormatting>
  <conditionalFormatting sqref="AD14">
    <cfRule type="cellIs" priority="813" stopIfTrue="1" operator="between">
      <formula>1</formula>
      <formula>24</formula>
    </cfRule>
  </conditionalFormatting>
  <conditionalFormatting sqref="AD14">
    <cfRule type="cellIs" priority="812" stopIfTrue="1" operator="between">
      <formula>1</formula>
      <formula>24</formula>
    </cfRule>
  </conditionalFormatting>
  <conditionalFormatting sqref="AD14">
    <cfRule type="cellIs" priority="811" stopIfTrue="1" operator="between">
      <formula>1</formula>
      <formula>24</formula>
    </cfRule>
  </conditionalFormatting>
  <conditionalFormatting sqref="AD14">
    <cfRule type="cellIs" priority="810" stopIfTrue="1" operator="between">
      <formula>1</formula>
      <formula>24</formula>
    </cfRule>
  </conditionalFormatting>
  <conditionalFormatting sqref="AD14">
    <cfRule type="cellIs" priority="809" stopIfTrue="1" operator="between">
      <formula>1</formula>
      <formula>24</formula>
    </cfRule>
  </conditionalFormatting>
  <conditionalFormatting sqref="AD14">
    <cfRule type="cellIs" priority="808" stopIfTrue="1" operator="between">
      <formula>1</formula>
      <formula>24</formula>
    </cfRule>
  </conditionalFormatting>
  <conditionalFormatting sqref="AD14">
    <cfRule type="cellIs" priority="807" stopIfTrue="1" operator="between">
      <formula>1</formula>
      <formula>24</formula>
    </cfRule>
  </conditionalFormatting>
  <conditionalFormatting sqref="AD14">
    <cfRule type="cellIs" priority="806" stopIfTrue="1" operator="between">
      <formula>1</formula>
      <formula>24</formula>
    </cfRule>
  </conditionalFormatting>
  <conditionalFormatting sqref="AD14">
    <cfRule type="cellIs" priority="805" stopIfTrue="1" operator="between">
      <formula>1</formula>
      <formula>24</formula>
    </cfRule>
  </conditionalFormatting>
  <conditionalFormatting sqref="AD14">
    <cfRule type="cellIs" priority="804" stopIfTrue="1" operator="between">
      <formula>1</formula>
      <formula>24</formula>
    </cfRule>
  </conditionalFormatting>
  <conditionalFormatting sqref="AD14">
    <cfRule type="cellIs" priority="803" stopIfTrue="1" operator="between">
      <formula>1</formula>
      <formula>24</formula>
    </cfRule>
  </conditionalFormatting>
  <conditionalFormatting sqref="AD14">
    <cfRule type="cellIs" priority="802" stopIfTrue="1" operator="between">
      <formula>1</formula>
      <formula>24</formula>
    </cfRule>
  </conditionalFormatting>
  <conditionalFormatting sqref="AD14">
    <cfRule type="cellIs" priority="801" stopIfTrue="1" operator="between">
      <formula>1</formula>
      <formula>24</formula>
    </cfRule>
  </conditionalFormatting>
  <conditionalFormatting sqref="AD14">
    <cfRule type="cellIs" priority="800" stopIfTrue="1" operator="between">
      <formula>1</formula>
      <formula>24</formula>
    </cfRule>
  </conditionalFormatting>
  <conditionalFormatting sqref="AD14">
    <cfRule type="cellIs" priority="799" stopIfTrue="1" operator="between">
      <formula>1</formula>
      <formula>24</formula>
    </cfRule>
  </conditionalFormatting>
  <conditionalFormatting sqref="AD14">
    <cfRule type="cellIs" priority="798" stopIfTrue="1" operator="between">
      <formula>1</formula>
      <formula>24</formula>
    </cfRule>
  </conditionalFormatting>
  <conditionalFormatting sqref="AD14">
    <cfRule type="cellIs" priority="797" stopIfTrue="1" operator="between">
      <formula>1</formula>
      <formula>24</formula>
    </cfRule>
  </conditionalFormatting>
  <conditionalFormatting sqref="AD14">
    <cfRule type="cellIs" priority="796" stopIfTrue="1" operator="between">
      <formula>1</formula>
      <formula>24</formula>
    </cfRule>
  </conditionalFormatting>
  <conditionalFormatting sqref="AD14">
    <cfRule type="cellIs" priority="795" stopIfTrue="1" operator="between">
      <formula>1</formula>
      <formula>24</formula>
    </cfRule>
  </conditionalFormatting>
  <conditionalFormatting sqref="AD14">
    <cfRule type="cellIs" priority="794" stopIfTrue="1" operator="between">
      <formula>1</formula>
      <formula>24</formula>
    </cfRule>
  </conditionalFormatting>
  <conditionalFormatting sqref="AD14">
    <cfRule type="cellIs" priority="793" stopIfTrue="1" operator="between">
      <formula>1</formula>
      <formula>24</formula>
    </cfRule>
  </conditionalFormatting>
  <conditionalFormatting sqref="AD14">
    <cfRule type="cellIs" priority="792" stopIfTrue="1" operator="between">
      <formula>1</formula>
      <formula>24</formula>
    </cfRule>
  </conditionalFormatting>
  <conditionalFormatting sqref="AD14">
    <cfRule type="cellIs" priority="791" stopIfTrue="1" operator="between">
      <formula>1</formula>
      <formula>24</formula>
    </cfRule>
  </conditionalFormatting>
  <conditionalFormatting sqref="AD14">
    <cfRule type="cellIs" priority="790" stopIfTrue="1" operator="between">
      <formula>1</formula>
      <formula>24</formula>
    </cfRule>
  </conditionalFormatting>
  <conditionalFormatting sqref="AC13">
    <cfRule type="cellIs" priority="789" stopIfTrue="1" operator="between">
      <formula>1</formula>
      <formula>24</formula>
    </cfRule>
  </conditionalFormatting>
  <conditionalFormatting sqref="AC13">
    <cfRule type="cellIs" priority="788" stopIfTrue="1" operator="between">
      <formula>1</formula>
      <formula>24</formula>
    </cfRule>
  </conditionalFormatting>
  <conditionalFormatting sqref="AC13">
    <cfRule type="cellIs" priority="787" stopIfTrue="1" operator="between">
      <formula>1</formula>
      <formula>24</formula>
    </cfRule>
  </conditionalFormatting>
  <conditionalFormatting sqref="AC13">
    <cfRule type="cellIs" priority="786" stopIfTrue="1" operator="between">
      <formula>1</formula>
      <formula>24</formula>
    </cfRule>
  </conditionalFormatting>
  <conditionalFormatting sqref="AC13">
    <cfRule type="cellIs" priority="785" stopIfTrue="1" operator="between">
      <formula>1</formula>
      <formula>24</formula>
    </cfRule>
  </conditionalFormatting>
  <conditionalFormatting sqref="AC13">
    <cfRule type="cellIs" priority="784" stopIfTrue="1" operator="between">
      <formula>1</formula>
      <formula>24</formula>
    </cfRule>
  </conditionalFormatting>
  <conditionalFormatting sqref="AC13">
    <cfRule type="cellIs" priority="783" stopIfTrue="1" operator="between">
      <formula>1</formula>
      <formula>24</formula>
    </cfRule>
  </conditionalFormatting>
  <conditionalFormatting sqref="AC13">
    <cfRule type="cellIs" priority="782" stopIfTrue="1" operator="between">
      <formula>1</formula>
      <formula>24</formula>
    </cfRule>
  </conditionalFormatting>
  <conditionalFormatting sqref="AC13">
    <cfRule type="cellIs" priority="781" stopIfTrue="1" operator="between">
      <formula>1</formula>
      <formula>24</formula>
    </cfRule>
  </conditionalFormatting>
  <conditionalFormatting sqref="AC13">
    <cfRule type="cellIs" priority="780" stopIfTrue="1" operator="between">
      <formula>1</formula>
      <formula>24</formula>
    </cfRule>
  </conditionalFormatting>
  <conditionalFormatting sqref="AC13">
    <cfRule type="cellIs" priority="779" stopIfTrue="1" operator="between">
      <formula>1</formula>
      <formula>24</formula>
    </cfRule>
  </conditionalFormatting>
  <conditionalFormatting sqref="AC13">
    <cfRule type="cellIs" priority="778" stopIfTrue="1" operator="between">
      <formula>1</formula>
      <formula>24</formula>
    </cfRule>
  </conditionalFormatting>
  <conditionalFormatting sqref="AC13">
    <cfRule type="cellIs" priority="777" stopIfTrue="1" operator="between">
      <formula>1</formula>
      <formula>24</formula>
    </cfRule>
  </conditionalFormatting>
  <conditionalFormatting sqref="AC13">
    <cfRule type="cellIs" priority="776" stopIfTrue="1" operator="between">
      <formula>1</formula>
      <formula>24</formula>
    </cfRule>
  </conditionalFormatting>
  <conditionalFormatting sqref="AD13">
    <cfRule type="cellIs" priority="775" stopIfTrue="1" operator="between">
      <formula>1</formula>
      <formula>24</formula>
    </cfRule>
  </conditionalFormatting>
  <conditionalFormatting sqref="AD13">
    <cfRule type="cellIs" priority="774" stopIfTrue="1" operator="between">
      <formula>1</formula>
      <formula>24</formula>
    </cfRule>
  </conditionalFormatting>
  <conditionalFormatting sqref="AD13">
    <cfRule type="cellIs" priority="773" stopIfTrue="1" operator="between">
      <formula>1</formula>
      <formula>24</formula>
    </cfRule>
  </conditionalFormatting>
  <conditionalFormatting sqref="AD13">
    <cfRule type="cellIs" priority="772" stopIfTrue="1" operator="between">
      <formula>1</formula>
      <formula>24</formula>
    </cfRule>
  </conditionalFormatting>
  <conditionalFormatting sqref="AD13">
    <cfRule type="cellIs" priority="771" stopIfTrue="1" operator="between">
      <formula>1</formula>
      <formula>24</formula>
    </cfRule>
  </conditionalFormatting>
  <conditionalFormatting sqref="AD13">
    <cfRule type="cellIs" priority="770" stopIfTrue="1" operator="between">
      <formula>1</formula>
      <formula>24</formula>
    </cfRule>
  </conditionalFormatting>
  <conditionalFormatting sqref="AD13">
    <cfRule type="cellIs" priority="769" stopIfTrue="1" operator="between">
      <formula>1</formula>
      <formula>24</formula>
    </cfRule>
  </conditionalFormatting>
  <conditionalFormatting sqref="AD13">
    <cfRule type="cellIs" priority="768" stopIfTrue="1" operator="between">
      <formula>1</formula>
      <formula>24</formula>
    </cfRule>
  </conditionalFormatting>
  <conditionalFormatting sqref="AD13">
    <cfRule type="cellIs" priority="767" stopIfTrue="1" operator="between">
      <formula>1</formula>
      <formula>24</formula>
    </cfRule>
  </conditionalFormatting>
  <conditionalFormatting sqref="AD13">
    <cfRule type="cellIs" priority="766" stopIfTrue="1" operator="between">
      <formula>1</formula>
      <formula>24</formula>
    </cfRule>
  </conditionalFormatting>
  <conditionalFormatting sqref="AD13">
    <cfRule type="cellIs" priority="765" stopIfTrue="1" operator="between">
      <formula>1</formula>
      <formula>24</formula>
    </cfRule>
  </conditionalFormatting>
  <conditionalFormatting sqref="AD13">
    <cfRule type="cellIs" priority="764" stopIfTrue="1" operator="between">
      <formula>1</formula>
      <formula>24</formula>
    </cfRule>
  </conditionalFormatting>
  <conditionalFormatting sqref="AD13">
    <cfRule type="cellIs" priority="763" stopIfTrue="1" operator="between">
      <formula>1</formula>
      <formula>24</formula>
    </cfRule>
  </conditionalFormatting>
  <conditionalFormatting sqref="AD13">
    <cfRule type="cellIs" priority="762" stopIfTrue="1" operator="between">
      <formula>1</formula>
      <formula>24</formula>
    </cfRule>
  </conditionalFormatting>
  <conditionalFormatting sqref="AD13">
    <cfRule type="cellIs" priority="761" stopIfTrue="1" operator="between">
      <formula>1</formula>
      <formula>24</formula>
    </cfRule>
  </conditionalFormatting>
  <conditionalFormatting sqref="AD13">
    <cfRule type="cellIs" priority="760" stopIfTrue="1" operator="between">
      <formula>1</formula>
      <formula>24</formula>
    </cfRule>
  </conditionalFormatting>
  <conditionalFormatting sqref="AD13">
    <cfRule type="cellIs" priority="759" stopIfTrue="1" operator="between">
      <formula>1</formula>
      <formula>24</formula>
    </cfRule>
  </conditionalFormatting>
  <conditionalFormatting sqref="AD13">
    <cfRule type="cellIs" priority="758" stopIfTrue="1" operator="between">
      <formula>1</formula>
      <formula>24</formula>
    </cfRule>
  </conditionalFormatting>
  <conditionalFormatting sqref="AD13">
    <cfRule type="cellIs" priority="757" stopIfTrue="1" operator="between">
      <formula>1</formula>
      <formula>24</formula>
    </cfRule>
  </conditionalFormatting>
  <conditionalFormatting sqref="AD13">
    <cfRule type="cellIs" priority="756" stopIfTrue="1" operator="between">
      <formula>1</formula>
      <formula>24</formula>
    </cfRule>
  </conditionalFormatting>
  <conditionalFormatting sqref="AD13">
    <cfRule type="cellIs" priority="755" stopIfTrue="1" operator="between">
      <formula>1</formula>
      <formula>24</formula>
    </cfRule>
  </conditionalFormatting>
  <conditionalFormatting sqref="AD13">
    <cfRule type="cellIs" priority="754" stopIfTrue="1" operator="between">
      <formula>1</formula>
      <formula>24</formula>
    </cfRule>
  </conditionalFormatting>
  <conditionalFormatting sqref="AD13">
    <cfRule type="cellIs" priority="753" stopIfTrue="1" operator="between">
      <formula>1</formula>
      <formula>24</formula>
    </cfRule>
  </conditionalFormatting>
  <conditionalFormatting sqref="AD13">
    <cfRule type="cellIs" priority="752" stopIfTrue="1" operator="between">
      <formula>1</formula>
      <formula>24</formula>
    </cfRule>
  </conditionalFormatting>
  <conditionalFormatting sqref="AD13">
    <cfRule type="cellIs" priority="751" stopIfTrue="1" operator="between">
      <formula>1</formula>
      <formula>24</formula>
    </cfRule>
  </conditionalFormatting>
  <conditionalFormatting sqref="AD13">
    <cfRule type="cellIs" priority="750" stopIfTrue="1" operator="between">
      <formula>1</formula>
      <formula>24</formula>
    </cfRule>
  </conditionalFormatting>
  <conditionalFormatting sqref="AD13">
    <cfRule type="cellIs" priority="749" stopIfTrue="1" operator="between">
      <formula>1</formula>
      <formula>24</formula>
    </cfRule>
  </conditionalFormatting>
  <conditionalFormatting sqref="AD13">
    <cfRule type="cellIs" priority="748" stopIfTrue="1" operator="between">
      <formula>1</formula>
      <formula>24</formula>
    </cfRule>
  </conditionalFormatting>
  <conditionalFormatting sqref="AD13">
    <cfRule type="cellIs" priority="747" stopIfTrue="1" operator="between">
      <formula>1</formula>
      <formula>24</formula>
    </cfRule>
  </conditionalFormatting>
  <conditionalFormatting sqref="AD13">
    <cfRule type="cellIs" priority="746" stopIfTrue="1" operator="between">
      <formula>1</formula>
      <formula>24</formula>
    </cfRule>
  </conditionalFormatting>
  <conditionalFormatting sqref="AD13">
    <cfRule type="cellIs" priority="745" stopIfTrue="1" operator="between">
      <formula>1</formula>
      <formula>24</formula>
    </cfRule>
  </conditionalFormatting>
  <conditionalFormatting sqref="AD13">
    <cfRule type="cellIs" priority="744" stopIfTrue="1" operator="between">
      <formula>1</formula>
      <formula>24</formula>
    </cfRule>
  </conditionalFormatting>
  <conditionalFormatting sqref="AD13">
    <cfRule type="cellIs" priority="743" stopIfTrue="1" operator="between">
      <formula>1</formula>
      <formula>24</formula>
    </cfRule>
  </conditionalFormatting>
  <conditionalFormatting sqref="AD13">
    <cfRule type="cellIs" priority="742" stopIfTrue="1" operator="between">
      <formula>1</formula>
      <formula>24</formula>
    </cfRule>
  </conditionalFormatting>
  <conditionalFormatting sqref="AB14">
    <cfRule type="cellIs" priority="741" stopIfTrue="1" operator="between">
      <formula>1</formula>
      <formula>24</formula>
    </cfRule>
  </conditionalFormatting>
  <conditionalFormatting sqref="Y14">
    <cfRule type="cellIs" priority="740" stopIfTrue="1" operator="between">
      <formula>1</formula>
      <formula>24</formula>
    </cfRule>
  </conditionalFormatting>
  <conditionalFormatting sqref="Y14">
    <cfRule type="cellIs" priority="739" stopIfTrue="1" operator="between">
      <formula>1</formula>
      <formula>24</formula>
    </cfRule>
  </conditionalFormatting>
  <conditionalFormatting sqref="Y14">
    <cfRule type="cellIs" priority="738" stopIfTrue="1" operator="between">
      <formula>1</formula>
      <formula>24</formula>
    </cfRule>
  </conditionalFormatting>
  <conditionalFormatting sqref="AD14">
    <cfRule type="cellIs" priority="737" stopIfTrue="1" operator="between">
      <formula>1</formula>
      <formula>24</formula>
    </cfRule>
  </conditionalFormatting>
  <conditionalFormatting sqref="AD14">
    <cfRule type="cellIs" priority="736" stopIfTrue="1" operator="between">
      <formula>1</formula>
      <formula>24</formula>
    </cfRule>
  </conditionalFormatting>
  <conditionalFormatting sqref="AD14">
    <cfRule type="cellIs" priority="735" stopIfTrue="1" operator="between">
      <formula>1</formula>
      <formula>24</formula>
    </cfRule>
  </conditionalFormatting>
  <conditionalFormatting sqref="AD14">
    <cfRule type="cellIs" priority="734" stopIfTrue="1" operator="between">
      <formula>1</formula>
      <formula>24</formula>
    </cfRule>
  </conditionalFormatting>
  <conditionalFormatting sqref="AD14">
    <cfRule type="cellIs" priority="733" stopIfTrue="1" operator="between">
      <formula>1</formula>
      <formula>24</formula>
    </cfRule>
  </conditionalFormatting>
  <conditionalFormatting sqref="AD14">
    <cfRule type="cellIs" priority="732" stopIfTrue="1" operator="between">
      <formula>1</formula>
      <formula>24</formula>
    </cfRule>
  </conditionalFormatting>
  <conditionalFormatting sqref="AD14">
    <cfRule type="cellIs" priority="731" stopIfTrue="1" operator="between">
      <formula>1</formula>
      <formula>24</formula>
    </cfRule>
  </conditionalFormatting>
  <conditionalFormatting sqref="AD14">
    <cfRule type="cellIs" priority="730" stopIfTrue="1" operator="between">
      <formula>1</formula>
      <formula>24</formula>
    </cfRule>
  </conditionalFormatting>
  <conditionalFormatting sqref="AD14">
    <cfRule type="cellIs" priority="729" stopIfTrue="1" operator="between">
      <formula>1</formula>
      <formula>24</formula>
    </cfRule>
  </conditionalFormatting>
  <conditionalFormatting sqref="AD14">
    <cfRule type="cellIs" priority="728" stopIfTrue="1" operator="between">
      <formula>1</formula>
      <formula>24</formula>
    </cfRule>
  </conditionalFormatting>
  <conditionalFormatting sqref="AD14">
    <cfRule type="cellIs" priority="727" stopIfTrue="1" operator="between">
      <formula>1</formula>
      <formula>24</formula>
    </cfRule>
  </conditionalFormatting>
  <conditionalFormatting sqref="AD14">
    <cfRule type="cellIs" priority="726" stopIfTrue="1" operator="between">
      <formula>1</formula>
      <formula>24</formula>
    </cfRule>
  </conditionalFormatting>
  <conditionalFormatting sqref="AD14">
    <cfRule type="cellIs" priority="725" stopIfTrue="1" operator="between">
      <formula>1</formula>
      <formula>24</formula>
    </cfRule>
  </conditionalFormatting>
  <conditionalFormatting sqref="AD14">
    <cfRule type="cellIs" priority="724" stopIfTrue="1" operator="between">
      <formula>1</formula>
      <formula>24</formula>
    </cfRule>
  </conditionalFormatting>
  <conditionalFormatting sqref="AD14">
    <cfRule type="cellIs" priority="723" stopIfTrue="1" operator="between">
      <formula>1</formula>
      <formula>24</formula>
    </cfRule>
  </conditionalFormatting>
  <conditionalFormatting sqref="AD14">
    <cfRule type="cellIs" priority="722" stopIfTrue="1" operator="between">
      <formula>1</formula>
      <formula>24</formula>
    </cfRule>
  </conditionalFormatting>
  <conditionalFormatting sqref="AD14">
    <cfRule type="cellIs" priority="721" stopIfTrue="1" operator="between">
      <formula>1</formula>
      <formula>24</formula>
    </cfRule>
  </conditionalFormatting>
  <conditionalFormatting sqref="AD14">
    <cfRule type="cellIs" priority="720" stopIfTrue="1" operator="between">
      <formula>1</formula>
      <formula>24</formula>
    </cfRule>
  </conditionalFormatting>
  <conditionalFormatting sqref="AD14">
    <cfRule type="cellIs" priority="719" stopIfTrue="1" operator="between">
      <formula>1</formula>
      <formula>24</formula>
    </cfRule>
  </conditionalFormatting>
  <conditionalFormatting sqref="AD14">
    <cfRule type="cellIs" priority="718" stopIfTrue="1" operator="between">
      <formula>1</formula>
      <formula>24</formula>
    </cfRule>
  </conditionalFormatting>
  <conditionalFormatting sqref="AD14">
    <cfRule type="cellIs" priority="717" stopIfTrue="1" operator="between">
      <formula>1</formula>
      <formula>24</formula>
    </cfRule>
  </conditionalFormatting>
  <conditionalFormatting sqref="AD14">
    <cfRule type="cellIs" priority="716" stopIfTrue="1" operator="between">
      <formula>1</formula>
      <formula>24</formula>
    </cfRule>
  </conditionalFormatting>
  <conditionalFormatting sqref="AD14">
    <cfRule type="cellIs" priority="715" stopIfTrue="1" operator="between">
      <formula>1</formula>
      <formula>24</formula>
    </cfRule>
  </conditionalFormatting>
  <conditionalFormatting sqref="AD14">
    <cfRule type="cellIs" priority="714" stopIfTrue="1" operator="between">
      <formula>1</formula>
      <formula>24</formula>
    </cfRule>
  </conditionalFormatting>
  <conditionalFormatting sqref="AD14">
    <cfRule type="cellIs" priority="713" stopIfTrue="1" operator="between">
      <formula>1</formula>
      <formula>24</formula>
    </cfRule>
  </conditionalFormatting>
  <conditionalFormatting sqref="AD14">
    <cfRule type="cellIs" priority="712" stopIfTrue="1" operator="between">
      <formula>1</formula>
      <formula>24</formula>
    </cfRule>
  </conditionalFormatting>
  <conditionalFormatting sqref="AD14">
    <cfRule type="cellIs" priority="711" stopIfTrue="1" operator="between">
      <formula>1</formula>
      <formula>24</formula>
    </cfRule>
  </conditionalFormatting>
  <conditionalFormatting sqref="AD14">
    <cfRule type="cellIs" priority="710" stopIfTrue="1" operator="between">
      <formula>1</formula>
      <formula>24</formula>
    </cfRule>
  </conditionalFormatting>
  <conditionalFormatting sqref="AD14">
    <cfRule type="cellIs" priority="709" stopIfTrue="1" operator="between">
      <formula>1</formula>
      <formula>24</formula>
    </cfRule>
  </conditionalFormatting>
  <conditionalFormatting sqref="AD14">
    <cfRule type="cellIs" priority="708" stopIfTrue="1" operator="between">
      <formula>1</formula>
      <formula>24</formula>
    </cfRule>
  </conditionalFormatting>
  <conditionalFormatting sqref="AD14">
    <cfRule type="cellIs" priority="707" stopIfTrue="1" operator="between">
      <formula>1</formula>
      <formula>24</formula>
    </cfRule>
  </conditionalFormatting>
  <conditionalFormatting sqref="AD14">
    <cfRule type="cellIs" priority="706" stopIfTrue="1" operator="between">
      <formula>1</formula>
      <formula>24</formula>
    </cfRule>
  </conditionalFormatting>
  <conditionalFormatting sqref="AB15">
    <cfRule type="cellIs" priority="705" stopIfTrue="1" operator="between">
      <formula>1</formula>
      <formula>24</formula>
    </cfRule>
  </conditionalFormatting>
  <conditionalFormatting sqref="Y15">
    <cfRule type="cellIs" priority="704" stopIfTrue="1" operator="between">
      <formula>1</formula>
      <formula>24</formula>
    </cfRule>
  </conditionalFormatting>
  <conditionalFormatting sqref="Y15">
    <cfRule type="cellIs" priority="703" stopIfTrue="1" operator="between">
      <formula>1</formula>
      <formula>24</formula>
    </cfRule>
  </conditionalFormatting>
  <conditionalFormatting sqref="Y15">
    <cfRule type="cellIs" priority="702" stopIfTrue="1" operator="between">
      <formula>1</formula>
      <formula>24</formula>
    </cfRule>
  </conditionalFormatting>
  <conditionalFormatting sqref="AC15">
    <cfRule type="cellIs" priority="701" stopIfTrue="1" operator="between">
      <formula>1</formula>
      <formula>24</formula>
    </cfRule>
  </conditionalFormatting>
  <conditionalFormatting sqref="AC15">
    <cfRule type="cellIs" priority="700" stopIfTrue="1" operator="between">
      <formula>1</formula>
      <formula>24</formula>
    </cfRule>
  </conditionalFormatting>
  <conditionalFormatting sqref="AC15">
    <cfRule type="cellIs" priority="699" stopIfTrue="1" operator="between">
      <formula>1</formula>
      <formula>24</formula>
    </cfRule>
  </conditionalFormatting>
  <conditionalFormatting sqref="AC15">
    <cfRule type="cellIs" priority="698" stopIfTrue="1" operator="between">
      <formula>1</formula>
      <formula>24</formula>
    </cfRule>
  </conditionalFormatting>
  <conditionalFormatting sqref="AC15">
    <cfRule type="cellIs" priority="697" stopIfTrue="1" operator="between">
      <formula>1</formula>
      <formula>24</formula>
    </cfRule>
  </conditionalFormatting>
  <conditionalFormatting sqref="AC15">
    <cfRule type="cellIs" priority="696" stopIfTrue="1" operator="between">
      <formula>1</formula>
      <formula>24</formula>
    </cfRule>
  </conditionalFormatting>
  <conditionalFormatting sqref="AC15">
    <cfRule type="cellIs" priority="695" stopIfTrue="1" operator="between">
      <formula>1</formula>
      <formula>24</formula>
    </cfRule>
  </conditionalFormatting>
  <conditionalFormatting sqref="AD15">
    <cfRule type="cellIs" priority="694" stopIfTrue="1" operator="between">
      <formula>1</formula>
      <formula>24</formula>
    </cfRule>
  </conditionalFormatting>
  <conditionalFormatting sqref="AD15">
    <cfRule type="cellIs" priority="693" stopIfTrue="1" operator="between">
      <formula>1</formula>
      <formula>24</formula>
    </cfRule>
  </conditionalFormatting>
  <conditionalFormatting sqref="AD15">
    <cfRule type="cellIs" priority="692" stopIfTrue="1" operator="between">
      <formula>1</formula>
      <formula>24</formula>
    </cfRule>
  </conditionalFormatting>
  <conditionalFormatting sqref="AD15">
    <cfRule type="cellIs" priority="691" stopIfTrue="1" operator="between">
      <formula>1</formula>
      <formula>24</formula>
    </cfRule>
  </conditionalFormatting>
  <conditionalFormatting sqref="AD15">
    <cfRule type="cellIs" priority="690" stopIfTrue="1" operator="between">
      <formula>1</formula>
      <formula>24</formula>
    </cfRule>
  </conditionalFormatting>
  <conditionalFormatting sqref="AD15">
    <cfRule type="cellIs" priority="689" stopIfTrue="1" operator="between">
      <formula>1</formula>
      <formula>24</formula>
    </cfRule>
  </conditionalFormatting>
  <conditionalFormatting sqref="AD15">
    <cfRule type="cellIs" priority="688" stopIfTrue="1" operator="between">
      <formula>1</formula>
      <formula>24</formula>
    </cfRule>
  </conditionalFormatting>
  <conditionalFormatting sqref="AD15">
    <cfRule type="cellIs" priority="687" stopIfTrue="1" operator="between">
      <formula>1</formula>
      <formula>24</formula>
    </cfRule>
  </conditionalFormatting>
  <conditionalFormatting sqref="AD15">
    <cfRule type="cellIs" priority="686" stopIfTrue="1" operator="between">
      <formula>1</formula>
      <formula>24</formula>
    </cfRule>
  </conditionalFormatting>
  <conditionalFormatting sqref="AB15">
    <cfRule type="cellIs" priority="685" stopIfTrue="1" operator="between">
      <formula>1</formula>
      <formula>24</formula>
    </cfRule>
  </conditionalFormatting>
  <conditionalFormatting sqref="AD17">
    <cfRule type="cellIs" priority="684" stopIfTrue="1" operator="between">
      <formula>1</formula>
      <formula>24</formula>
    </cfRule>
  </conditionalFormatting>
  <conditionalFormatting sqref="AD17">
    <cfRule type="cellIs" priority="683" stopIfTrue="1" operator="between">
      <formula>1</formula>
      <formula>24</formula>
    </cfRule>
  </conditionalFormatting>
  <conditionalFormatting sqref="AD17">
    <cfRule type="cellIs" priority="682" stopIfTrue="1" operator="between">
      <formula>1</formula>
      <formula>24</formula>
    </cfRule>
  </conditionalFormatting>
  <conditionalFormatting sqref="AD17">
    <cfRule type="cellIs" priority="681" stopIfTrue="1" operator="between">
      <formula>1</formula>
      <formula>24</formula>
    </cfRule>
  </conditionalFormatting>
  <conditionalFormatting sqref="AD17">
    <cfRule type="cellIs" priority="680" stopIfTrue="1" operator="between">
      <formula>1</formula>
      <formula>24</formula>
    </cfRule>
  </conditionalFormatting>
  <conditionalFormatting sqref="AD17">
    <cfRule type="cellIs" priority="679" stopIfTrue="1" operator="between">
      <formula>1</formula>
      <formula>24</formula>
    </cfRule>
  </conditionalFormatting>
  <conditionalFormatting sqref="AD17">
    <cfRule type="cellIs" priority="678" stopIfTrue="1" operator="between">
      <formula>1</formula>
      <formula>24</formula>
    </cfRule>
  </conditionalFormatting>
  <conditionalFormatting sqref="AD17">
    <cfRule type="cellIs" priority="677" stopIfTrue="1" operator="between">
      <formula>1</formula>
      <formula>24</formula>
    </cfRule>
  </conditionalFormatting>
  <conditionalFormatting sqref="AD17">
    <cfRule type="cellIs" priority="676" stopIfTrue="1" operator="between">
      <formula>1</formula>
      <formula>24</formula>
    </cfRule>
  </conditionalFormatting>
  <conditionalFormatting sqref="AD17">
    <cfRule type="cellIs" priority="675" stopIfTrue="1" operator="between">
      <formula>1</formula>
      <formula>24</formula>
    </cfRule>
  </conditionalFormatting>
  <conditionalFormatting sqref="AD17">
    <cfRule type="cellIs" priority="674" stopIfTrue="1" operator="between">
      <formula>1</formula>
      <formula>24</formula>
    </cfRule>
  </conditionalFormatting>
  <conditionalFormatting sqref="AD17">
    <cfRule type="cellIs" priority="673" stopIfTrue="1" operator="between">
      <formula>1</formula>
      <formula>24</formula>
    </cfRule>
  </conditionalFormatting>
  <conditionalFormatting sqref="AD17">
    <cfRule type="cellIs" priority="672" stopIfTrue="1" operator="between">
      <formula>1</formula>
      <formula>24</formula>
    </cfRule>
  </conditionalFormatting>
  <conditionalFormatting sqref="AD17">
    <cfRule type="cellIs" priority="671" stopIfTrue="1" operator="between">
      <formula>1</formula>
      <formula>24</formula>
    </cfRule>
  </conditionalFormatting>
  <conditionalFormatting sqref="AD17">
    <cfRule type="cellIs" priority="670" stopIfTrue="1" operator="between">
      <formula>1</formula>
      <formula>24</formula>
    </cfRule>
  </conditionalFormatting>
  <conditionalFormatting sqref="AD17">
    <cfRule type="cellIs" priority="669" stopIfTrue="1" operator="between">
      <formula>1</formula>
      <formula>24</formula>
    </cfRule>
  </conditionalFormatting>
  <conditionalFormatting sqref="AD17">
    <cfRule type="cellIs" priority="668" stopIfTrue="1" operator="between">
      <formula>1</formula>
      <formula>24</formula>
    </cfRule>
  </conditionalFormatting>
  <conditionalFormatting sqref="AD17">
    <cfRule type="cellIs" priority="667" stopIfTrue="1" operator="between">
      <formula>1</formula>
      <formula>24</formula>
    </cfRule>
  </conditionalFormatting>
  <conditionalFormatting sqref="AD17">
    <cfRule type="cellIs" priority="666" stopIfTrue="1" operator="between">
      <formula>1</formula>
      <formula>24</formula>
    </cfRule>
  </conditionalFormatting>
  <conditionalFormatting sqref="AD17">
    <cfRule type="cellIs" priority="665" stopIfTrue="1" operator="between">
      <formula>1</formula>
      <formula>24</formula>
    </cfRule>
  </conditionalFormatting>
  <conditionalFormatting sqref="AD17">
    <cfRule type="cellIs" priority="664" stopIfTrue="1" operator="between">
      <formula>1</formula>
      <formula>24</formula>
    </cfRule>
  </conditionalFormatting>
  <conditionalFormatting sqref="AD17">
    <cfRule type="cellIs" priority="663" stopIfTrue="1" operator="between">
      <formula>1</formula>
      <formula>24</formula>
    </cfRule>
  </conditionalFormatting>
  <conditionalFormatting sqref="AD17">
    <cfRule type="cellIs" priority="662" stopIfTrue="1" operator="between">
      <formula>1</formula>
      <formula>24</formula>
    </cfRule>
  </conditionalFormatting>
  <conditionalFormatting sqref="AD17">
    <cfRule type="cellIs" priority="661" stopIfTrue="1" operator="between">
      <formula>1</formula>
      <formula>24</formula>
    </cfRule>
  </conditionalFormatting>
  <conditionalFormatting sqref="AD17">
    <cfRule type="cellIs" priority="660" stopIfTrue="1" operator="between">
      <formula>1</formula>
      <formula>24</formula>
    </cfRule>
  </conditionalFormatting>
  <conditionalFormatting sqref="AD17">
    <cfRule type="cellIs" priority="659" stopIfTrue="1" operator="between">
      <formula>1</formula>
      <formula>24</formula>
    </cfRule>
  </conditionalFormatting>
  <conditionalFormatting sqref="AD17">
    <cfRule type="cellIs" priority="658" stopIfTrue="1" operator="between">
      <formula>1</formula>
      <formula>24</formula>
    </cfRule>
  </conditionalFormatting>
  <conditionalFormatting sqref="AD17">
    <cfRule type="cellIs" priority="657" stopIfTrue="1" operator="between">
      <formula>1</formula>
      <formula>24</formula>
    </cfRule>
  </conditionalFormatting>
  <conditionalFormatting sqref="AD17">
    <cfRule type="cellIs" priority="656" stopIfTrue="1" operator="between">
      <formula>1</formula>
      <formula>24</formula>
    </cfRule>
  </conditionalFormatting>
  <conditionalFormatting sqref="AD18">
    <cfRule type="cellIs" priority="655" stopIfTrue="1" operator="between">
      <formula>1</formula>
      <formula>24</formula>
    </cfRule>
  </conditionalFormatting>
  <conditionalFormatting sqref="AD18">
    <cfRule type="cellIs" priority="654" stopIfTrue="1" operator="between">
      <formula>1</formula>
      <formula>24</formula>
    </cfRule>
  </conditionalFormatting>
  <conditionalFormatting sqref="AD18">
    <cfRule type="cellIs" priority="653" stopIfTrue="1" operator="between">
      <formula>1</formula>
      <formula>24</formula>
    </cfRule>
  </conditionalFormatting>
  <conditionalFormatting sqref="AD18">
    <cfRule type="cellIs" priority="652" stopIfTrue="1" operator="between">
      <formula>1</formula>
      <formula>24</formula>
    </cfRule>
  </conditionalFormatting>
  <conditionalFormatting sqref="AD18">
    <cfRule type="cellIs" priority="651" stopIfTrue="1" operator="between">
      <formula>1</formula>
      <formula>24</formula>
    </cfRule>
  </conditionalFormatting>
  <conditionalFormatting sqref="AD18">
    <cfRule type="cellIs" priority="650" stopIfTrue="1" operator="between">
      <formula>1</formula>
      <formula>24</formula>
    </cfRule>
  </conditionalFormatting>
  <conditionalFormatting sqref="AD18">
    <cfRule type="cellIs" priority="649" stopIfTrue="1" operator="between">
      <formula>1</formula>
      <formula>24</formula>
    </cfRule>
  </conditionalFormatting>
  <conditionalFormatting sqref="AD18">
    <cfRule type="cellIs" priority="648" stopIfTrue="1" operator="between">
      <formula>1</formula>
      <formula>24</formula>
    </cfRule>
  </conditionalFormatting>
  <conditionalFormatting sqref="AD18">
    <cfRule type="cellIs" priority="647" stopIfTrue="1" operator="between">
      <formula>1</formula>
      <formula>24</formula>
    </cfRule>
  </conditionalFormatting>
  <conditionalFormatting sqref="AD18">
    <cfRule type="cellIs" priority="646" stopIfTrue="1" operator="between">
      <formula>1</formula>
      <formula>24</formula>
    </cfRule>
  </conditionalFormatting>
  <conditionalFormatting sqref="AD18">
    <cfRule type="cellIs" priority="645" stopIfTrue="1" operator="between">
      <formula>1</formula>
      <formula>24</formula>
    </cfRule>
  </conditionalFormatting>
  <conditionalFormatting sqref="AD18">
    <cfRule type="cellIs" priority="644" stopIfTrue="1" operator="between">
      <formula>1</formula>
      <formula>24</formula>
    </cfRule>
  </conditionalFormatting>
  <conditionalFormatting sqref="AD18">
    <cfRule type="cellIs" priority="643" stopIfTrue="1" operator="between">
      <formula>1</formula>
      <formula>24</formula>
    </cfRule>
  </conditionalFormatting>
  <conditionalFormatting sqref="AD18">
    <cfRule type="cellIs" priority="642" stopIfTrue="1" operator="between">
      <formula>1</formula>
      <formula>24</formula>
    </cfRule>
  </conditionalFormatting>
  <conditionalFormatting sqref="AD18">
    <cfRule type="cellIs" priority="641" stopIfTrue="1" operator="between">
      <formula>1</formula>
      <formula>24</formula>
    </cfRule>
  </conditionalFormatting>
  <conditionalFormatting sqref="AD18">
    <cfRule type="cellIs" priority="640" stopIfTrue="1" operator="between">
      <formula>1</formula>
      <formula>24</formula>
    </cfRule>
  </conditionalFormatting>
  <conditionalFormatting sqref="AD18">
    <cfRule type="cellIs" priority="639" stopIfTrue="1" operator="between">
      <formula>1</formula>
      <formula>24</formula>
    </cfRule>
  </conditionalFormatting>
  <conditionalFormatting sqref="AD18">
    <cfRule type="cellIs" priority="638" stopIfTrue="1" operator="between">
      <formula>1</formula>
      <formula>24</formula>
    </cfRule>
  </conditionalFormatting>
  <conditionalFormatting sqref="AD18">
    <cfRule type="cellIs" priority="637" stopIfTrue="1" operator="between">
      <formula>1</formula>
      <formula>24</formula>
    </cfRule>
  </conditionalFormatting>
  <conditionalFormatting sqref="AD18">
    <cfRule type="cellIs" priority="636" stopIfTrue="1" operator="between">
      <formula>1</formula>
      <formula>24</formula>
    </cfRule>
  </conditionalFormatting>
  <conditionalFormatting sqref="AD18">
    <cfRule type="cellIs" priority="635" stopIfTrue="1" operator="between">
      <formula>1</formula>
      <formula>24</formula>
    </cfRule>
  </conditionalFormatting>
  <conditionalFormatting sqref="AD18">
    <cfRule type="cellIs" priority="634" stopIfTrue="1" operator="between">
      <formula>1</formula>
      <formula>24</formula>
    </cfRule>
  </conditionalFormatting>
  <conditionalFormatting sqref="AD18">
    <cfRule type="cellIs" priority="633" stopIfTrue="1" operator="between">
      <formula>1</formula>
      <formula>24</formula>
    </cfRule>
  </conditionalFormatting>
  <conditionalFormatting sqref="AD18">
    <cfRule type="cellIs" priority="632" stopIfTrue="1" operator="between">
      <formula>1</formula>
      <formula>24</formula>
    </cfRule>
  </conditionalFormatting>
  <conditionalFormatting sqref="AD18">
    <cfRule type="cellIs" priority="631" stopIfTrue="1" operator="between">
      <formula>1</formula>
      <formula>24</formula>
    </cfRule>
  </conditionalFormatting>
  <conditionalFormatting sqref="AD18">
    <cfRule type="cellIs" priority="630" stopIfTrue="1" operator="between">
      <formula>1</formula>
      <formula>24</formula>
    </cfRule>
  </conditionalFormatting>
  <conditionalFormatting sqref="AD18">
    <cfRule type="cellIs" priority="629" stopIfTrue="1" operator="between">
      <formula>1</formula>
      <formula>24</formula>
    </cfRule>
  </conditionalFormatting>
  <conditionalFormatting sqref="AD18">
    <cfRule type="cellIs" priority="628" stopIfTrue="1" operator="between">
      <formula>1</formula>
      <formula>24</formula>
    </cfRule>
  </conditionalFormatting>
  <conditionalFormatting sqref="AD18">
    <cfRule type="cellIs" priority="627" stopIfTrue="1" operator="between">
      <formula>1</formula>
      <formula>24</formula>
    </cfRule>
  </conditionalFormatting>
  <conditionalFormatting sqref="AD17">
    <cfRule type="cellIs" priority="626" stopIfTrue="1" operator="between">
      <formula>1</formula>
      <formula>24</formula>
    </cfRule>
  </conditionalFormatting>
  <conditionalFormatting sqref="AD17">
    <cfRule type="cellIs" priority="625" stopIfTrue="1" operator="between">
      <formula>1</formula>
      <formula>24</formula>
    </cfRule>
  </conditionalFormatting>
  <conditionalFormatting sqref="AD17">
    <cfRule type="cellIs" priority="624" stopIfTrue="1" operator="between">
      <formula>1</formula>
      <formula>24</formula>
    </cfRule>
  </conditionalFormatting>
  <conditionalFormatting sqref="AD17">
    <cfRule type="cellIs" priority="623" stopIfTrue="1" operator="between">
      <formula>1</formula>
      <formula>24</formula>
    </cfRule>
  </conditionalFormatting>
  <conditionalFormatting sqref="AD17">
    <cfRule type="cellIs" priority="622" stopIfTrue="1" operator="between">
      <formula>1</formula>
      <formula>24</formula>
    </cfRule>
  </conditionalFormatting>
  <conditionalFormatting sqref="AD17">
    <cfRule type="cellIs" priority="621" stopIfTrue="1" operator="between">
      <formula>1</formula>
      <formula>24</formula>
    </cfRule>
  </conditionalFormatting>
  <conditionalFormatting sqref="AD17">
    <cfRule type="cellIs" priority="620" stopIfTrue="1" operator="between">
      <formula>1</formula>
      <formula>24</formula>
    </cfRule>
  </conditionalFormatting>
  <conditionalFormatting sqref="AD17">
    <cfRule type="cellIs" priority="619" stopIfTrue="1" operator="between">
      <formula>1</formula>
      <formula>24</formula>
    </cfRule>
  </conditionalFormatting>
  <conditionalFormatting sqref="AD17">
    <cfRule type="cellIs" priority="618" stopIfTrue="1" operator="between">
      <formula>1</formula>
      <formula>24</formula>
    </cfRule>
  </conditionalFormatting>
  <conditionalFormatting sqref="AD17">
    <cfRule type="cellIs" priority="617" stopIfTrue="1" operator="between">
      <formula>1</formula>
      <formula>24</formula>
    </cfRule>
  </conditionalFormatting>
  <conditionalFormatting sqref="AD17">
    <cfRule type="cellIs" priority="616" stopIfTrue="1" operator="between">
      <formula>1</formula>
      <formula>24</formula>
    </cfRule>
  </conditionalFormatting>
  <conditionalFormatting sqref="AD17">
    <cfRule type="cellIs" priority="615" stopIfTrue="1" operator="between">
      <formula>1</formula>
      <formula>24</formula>
    </cfRule>
  </conditionalFormatting>
  <conditionalFormatting sqref="AD17">
    <cfRule type="cellIs" priority="614" stopIfTrue="1" operator="between">
      <formula>1</formula>
      <formula>24</formula>
    </cfRule>
  </conditionalFormatting>
  <conditionalFormatting sqref="AD17">
    <cfRule type="cellIs" priority="613" stopIfTrue="1" operator="between">
      <formula>1</formula>
      <formula>24</formula>
    </cfRule>
  </conditionalFormatting>
  <conditionalFormatting sqref="AD17">
    <cfRule type="cellIs" priority="612" stopIfTrue="1" operator="between">
      <formula>1</formula>
      <formula>24</formula>
    </cfRule>
  </conditionalFormatting>
  <conditionalFormatting sqref="AD17">
    <cfRule type="cellIs" priority="611" stopIfTrue="1" operator="between">
      <formula>1</formula>
      <formula>24</formula>
    </cfRule>
  </conditionalFormatting>
  <conditionalFormatting sqref="AD17">
    <cfRule type="cellIs" priority="610" stopIfTrue="1" operator="between">
      <formula>1</formula>
      <formula>24</formula>
    </cfRule>
  </conditionalFormatting>
  <conditionalFormatting sqref="AD17">
    <cfRule type="cellIs" priority="609" stopIfTrue="1" operator="between">
      <formula>1</formula>
      <formula>24</formula>
    </cfRule>
  </conditionalFormatting>
  <conditionalFormatting sqref="AD17">
    <cfRule type="cellIs" priority="608" stopIfTrue="1" operator="between">
      <formula>1</formula>
      <formula>24</formula>
    </cfRule>
  </conditionalFormatting>
  <conditionalFormatting sqref="AD17">
    <cfRule type="cellIs" priority="607" stopIfTrue="1" operator="between">
      <formula>1</formula>
      <formula>24</formula>
    </cfRule>
  </conditionalFormatting>
  <conditionalFormatting sqref="AD17">
    <cfRule type="cellIs" priority="606" stopIfTrue="1" operator="between">
      <formula>1</formula>
      <formula>24</formula>
    </cfRule>
  </conditionalFormatting>
  <conditionalFormatting sqref="AD17">
    <cfRule type="cellIs" priority="605" stopIfTrue="1" operator="between">
      <formula>1</formula>
      <formula>24</formula>
    </cfRule>
  </conditionalFormatting>
  <conditionalFormatting sqref="AD17">
    <cfRule type="cellIs" priority="604" stopIfTrue="1" operator="between">
      <formula>1</formula>
      <formula>24</formula>
    </cfRule>
  </conditionalFormatting>
  <conditionalFormatting sqref="AD17">
    <cfRule type="cellIs" priority="603" stopIfTrue="1" operator="between">
      <formula>1</formula>
      <formula>24</formula>
    </cfRule>
  </conditionalFormatting>
  <conditionalFormatting sqref="AD17">
    <cfRule type="cellIs" priority="602" stopIfTrue="1" operator="between">
      <formula>1</formula>
      <formula>24</formula>
    </cfRule>
  </conditionalFormatting>
  <conditionalFormatting sqref="AD17">
    <cfRule type="cellIs" priority="601" stopIfTrue="1" operator="between">
      <formula>1</formula>
      <formula>24</formula>
    </cfRule>
  </conditionalFormatting>
  <conditionalFormatting sqref="AD17">
    <cfRule type="cellIs" priority="600" stopIfTrue="1" operator="between">
      <formula>1</formula>
      <formula>24</formula>
    </cfRule>
  </conditionalFormatting>
  <conditionalFormatting sqref="AD17">
    <cfRule type="cellIs" priority="599" stopIfTrue="1" operator="between">
      <formula>1</formula>
      <formula>24</formula>
    </cfRule>
  </conditionalFormatting>
  <conditionalFormatting sqref="AD17">
    <cfRule type="cellIs" priority="598" stopIfTrue="1" operator="between">
      <formula>1</formula>
      <formula>24</formula>
    </cfRule>
  </conditionalFormatting>
  <conditionalFormatting sqref="AD18">
    <cfRule type="cellIs" priority="597" stopIfTrue="1" operator="between">
      <formula>1</formula>
      <formula>24</formula>
    </cfRule>
  </conditionalFormatting>
  <conditionalFormatting sqref="AD18">
    <cfRule type="cellIs" priority="596" stopIfTrue="1" operator="between">
      <formula>1</formula>
      <formula>24</formula>
    </cfRule>
  </conditionalFormatting>
  <conditionalFormatting sqref="AD18">
    <cfRule type="cellIs" priority="595" stopIfTrue="1" operator="between">
      <formula>1</formula>
      <formula>24</formula>
    </cfRule>
  </conditionalFormatting>
  <conditionalFormatting sqref="AD18">
    <cfRule type="cellIs" priority="594" stopIfTrue="1" operator="between">
      <formula>1</formula>
      <formula>24</formula>
    </cfRule>
  </conditionalFormatting>
  <conditionalFormatting sqref="AD18">
    <cfRule type="cellIs" priority="593" stopIfTrue="1" operator="between">
      <formula>1</formula>
      <formula>24</formula>
    </cfRule>
  </conditionalFormatting>
  <conditionalFormatting sqref="AD18">
    <cfRule type="cellIs" priority="592" stopIfTrue="1" operator="between">
      <formula>1</formula>
      <formula>24</formula>
    </cfRule>
  </conditionalFormatting>
  <conditionalFormatting sqref="AD18">
    <cfRule type="cellIs" priority="591" stopIfTrue="1" operator="between">
      <formula>1</formula>
      <formula>24</formula>
    </cfRule>
  </conditionalFormatting>
  <conditionalFormatting sqref="AD18">
    <cfRule type="cellIs" priority="590" stopIfTrue="1" operator="between">
      <formula>1</formula>
      <formula>24</formula>
    </cfRule>
  </conditionalFormatting>
  <conditionalFormatting sqref="AD18">
    <cfRule type="cellIs" priority="589" stopIfTrue="1" operator="between">
      <formula>1</formula>
      <formula>24</formula>
    </cfRule>
  </conditionalFormatting>
  <conditionalFormatting sqref="AD18">
    <cfRule type="cellIs" priority="588" stopIfTrue="1" operator="between">
      <formula>1</formula>
      <formula>24</formula>
    </cfRule>
  </conditionalFormatting>
  <conditionalFormatting sqref="AD18">
    <cfRule type="cellIs" priority="587" stopIfTrue="1" operator="between">
      <formula>1</formula>
      <formula>24</formula>
    </cfRule>
  </conditionalFormatting>
  <conditionalFormatting sqref="AD18">
    <cfRule type="cellIs" priority="586" stopIfTrue="1" operator="between">
      <formula>1</formula>
      <formula>24</formula>
    </cfRule>
  </conditionalFormatting>
  <conditionalFormatting sqref="AD18">
    <cfRule type="cellIs" priority="585" stopIfTrue="1" operator="between">
      <formula>1</formula>
      <formula>24</formula>
    </cfRule>
  </conditionalFormatting>
  <conditionalFormatting sqref="AD18">
    <cfRule type="cellIs" priority="584" stopIfTrue="1" operator="between">
      <formula>1</formula>
      <formula>24</formula>
    </cfRule>
  </conditionalFormatting>
  <conditionalFormatting sqref="AD18">
    <cfRule type="cellIs" priority="583" stopIfTrue="1" operator="between">
      <formula>1</formula>
      <formula>24</formula>
    </cfRule>
  </conditionalFormatting>
  <conditionalFormatting sqref="AD18">
    <cfRule type="cellIs" priority="582" stopIfTrue="1" operator="between">
      <formula>1</formula>
      <formula>24</formula>
    </cfRule>
  </conditionalFormatting>
  <conditionalFormatting sqref="AD18">
    <cfRule type="cellIs" priority="581" stopIfTrue="1" operator="between">
      <formula>1</formula>
      <formula>24</formula>
    </cfRule>
  </conditionalFormatting>
  <conditionalFormatting sqref="AD18">
    <cfRule type="cellIs" priority="580" stopIfTrue="1" operator="between">
      <formula>1</formula>
      <formula>24</formula>
    </cfRule>
  </conditionalFormatting>
  <conditionalFormatting sqref="AD18">
    <cfRule type="cellIs" priority="579" stopIfTrue="1" operator="between">
      <formula>1</formula>
      <formula>24</formula>
    </cfRule>
  </conditionalFormatting>
  <conditionalFormatting sqref="AD18">
    <cfRule type="cellIs" priority="578" stopIfTrue="1" operator="between">
      <formula>1</formula>
      <formula>24</formula>
    </cfRule>
  </conditionalFormatting>
  <conditionalFormatting sqref="AD18">
    <cfRule type="cellIs" priority="577" stopIfTrue="1" operator="between">
      <formula>1</formula>
      <formula>24</formula>
    </cfRule>
  </conditionalFormatting>
  <conditionalFormatting sqref="AD18">
    <cfRule type="cellIs" priority="576" stopIfTrue="1" operator="between">
      <formula>1</formula>
      <formula>24</formula>
    </cfRule>
  </conditionalFormatting>
  <conditionalFormatting sqref="AD18">
    <cfRule type="cellIs" priority="575" stopIfTrue="1" operator="between">
      <formula>1</formula>
      <formula>24</formula>
    </cfRule>
  </conditionalFormatting>
  <conditionalFormatting sqref="AD18">
    <cfRule type="cellIs" priority="574" stopIfTrue="1" operator="between">
      <formula>1</formula>
      <formula>24</formula>
    </cfRule>
  </conditionalFormatting>
  <conditionalFormatting sqref="AD18">
    <cfRule type="cellIs" priority="573" stopIfTrue="1" operator="between">
      <formula>1</formula>
      <formula>24</formula>
    </cfRule>
  </conditionalFormatting>
  <conditionalFormatting sqref="AD18">
    <cfRule type="cellIs" priority="572" stopIfTrue="1" operator="between">
      <formula>1</formula>
      <formula>24</formula>
    </cfRule>
  </conditionalFormatting>
  <conditionalFormatting sqref="AD18">
    <cfRule type="cellIs" priority="571" stopIfTrue="1" operator="between">
      <formula>1</formula>
      <formula>24</formula>
    </cfRule>
  </conditionalFormatting>
  <conditionalFormatting sqref="AD18">
    <cfRule type="cellIs" priority="570" stopIfTrue="1" operator="between">
      <formula>1</formula>
      <formula>24</formula>
    </cfRule>
  </conditionalFormatting>
  <conditionalFormatting sqref="AD18">
    <cfRule type="cellIs" priority="569" stopIfTrue="1" operator="between">
      <formula>1</formula>
      <formula>24</formula>
    </cfRule>
  </conditionalFormatting>
  <conditionalFormatting sqref="Z9:AA9">
    <cfRule type="cellIs" priority="568" stopIfTrue="1" operator="between">
      <formula>1</formula>
      <formula>24</formula>
    </cfRule>
  </conditionalFormatting>
  <conditionalFormatting sqref="Z9:AA9">
    <cfRule type="cellIs" priority="567" stopIfTrue="1" operator="between">
      <formula>1</formula>
      <formula>24</formula>
    </cfRule>
  </conditionalFormatting>
  <conditionalFormatting sqref="Z9:AA9">
    <cfRule type="cellIs" priority="566" stopIfTrue="1" operator="between">
      <formula>1</formula>
      <formula>24</formula>
    </cfRule>
  </conditionalFormatting>
  <conditionalFormatting sqref="Z9:AA9">
    <cfRule type="cellIs" priority="565" stopIfTrue="1" operator="between">
      <formula>1</formula>
      <formula>24</formula>
    </cfRule>
  </conditionalFormatting>
  <conditionalFormatting sqref="AB9">
    <cfRule type="cellIs" priority="564" stopIfTrue="1" operator="between">
      <formula>1</formula>
      <formula>24</formula>
    </cfRule>
  </conditionalFormatting>
  <conditionalFormatting sqref="AB9">
    <cfRule type="cellIs" priority="563" stopIfTrue="1" operator="between">
      <formula>1</formula>
      <formula>24</formula>
    </cfRule>
  </conditionalFormatting>
  <conditionalFormatting sqref="AB9">
    <cfRule type="cellIs" priority="562" stopIfTrue="1" operator="between">
      <formula>1</formula>
      <formula>24</formula>
    </cfRule>
  </conditionalFormatting>
  <conditionalFormatting sqref="AB9">
    <cfRule type="cellIs" priority="561" stopIfTrue="1" operator="between">
      <formula>1</formula>
      <formula>24</formula>
    </cfRule>
  </conditionalFormatting>
  <conditionalFormatting sqref="AB9">
    <cfRule type="cellIs" priority="560" stopIfTrue="1" operator="between">
      <formula>1</formula>
      <formula>24</formula>
    </cfRule>
  </conditionalFormatting>
  <conditionalFormatting sqref="AB9">
    <cfRule type="cellIs" priority="559" stopIfTrue="1" operator="between">
      <formula>1</formula>
      <formula>24</formula>
    </cfRule>
  </conditionalFormatting>
  <conditionalFormatting sqref="AB9">
    <cfRule type="cellIs" priority="558" stopIfTrue="1" operator="between">
      <formula>1</formula>
      <formula>24</formula>
    </cfRule>
  </conditionalFormatting>
  <conditionalFormatting sqref="AB9">
    <cfRule type="cellIs" priority="557" stopIfTrue="1" operator="between">
      <formula>1</formula>
      <formula>24</formula>
    </cfRule>
  </conditionalFormatting>
  <conditionalFormatting sqref="AB9">
    <cfRule type="cellIs" priority="556" stopIfTrue="1" operator="between">
      <formula>1</formula>
      <formula>24</formula>
    </cfRule>
  </conditionalFormatting>
  <conditionalFormatting sqref="AB9">
    <cfRule type="cellIs" priority="555" stopIfTrue="1" operator="between">
      <formula>1</formula>
      <formula>24</formula>
    </cfRule>
  </conditionalFormatting>
  <conditionalFormatting sqref="AB9">
    <cfRule type="cellIs" priority="554" stopIfTrue="1" operator="between">
      <formula>1</formula>
      <formula>24</formula>
    </cfRule>
  </conditionalFormatting>
  <conditionalFormatting sqref="AB10">
    <cfRule type="cellIs" priority="553" stopIfTrue="1" operator="between">
      <formula>1</formula>
      <formula>24</formula>
    </cfRule>
  </conditionalFormatting>
  <conditionalFormatting sqref="AB10">
    <cfRule type="cellIs" priority="552" stopIfTrue="1" operator="between">
      <formula>1</formula>
      <formula>24</formula>
    </cfRule>
  </conditionalFormatting>
  <conditionalFormatting sqref="AB10">
    <cfRule type="cellIs" priority="551" stopIfTrue="1" operator="between">
      <formula>1</formula>
      <formula>24</formula>
    </cfRule>
  </conditionalFormatting>
  <conditionalFormatting sqref="AB10">
    <cfRule type="cellIs" priority="550" stopIfTrue="1" operator="between">
      <formula>1</formula>
      <formula>24</formula>
    </cfRule>
  </conditionalFormatting>
  <conditionalFormatting sqref="AB10">
    <cfRule type="cellIs" priority="549" stopIfTrue="1" operator="between">
      <formula>1</formula>
      <formula>24</formula>
    </cfRule>
  </conditionalFormatting>
  <conditionalFormatting sqref="AB10">
    <cfRule type="cellIs" priority="548" stopIfTrue="1" operator="between">
      <formula>1</formula>
      <formula>24</formula>
    </cfRule>
  </conditionalFormatting>
  <conditionalFormatting sqref="AB10">
    <cfRule type="cellIs" priority="547" stopIfTrue="1" operator="between">
      <formula>1</formula>
      <formula>24</formula>
    </cfRule>
  </conditionalFormatting>
  <conditionalFormatting sqref="AB10">
    <cfRule type="cellIs" priority="546" stopIfTrue="1" operator="between">
      <formula>1</formula>
      <formula>24</formula>
    </cfRule>
  </conditionalFormatting>
  <conditionalFormatting sqref="AB10">
    <cfRule type="cellIs" priority="545" stopIfTrue="1" operator="between">
      <formula>1</formula>
      <formula>24</formula>
    </cfRule>
  </conditionalFormatting>
  <conditionalFormatting sqref="AG3">
    <cfRule type="cellIs" priority="544" stopIfTrue="1" operator="between">
      <formula>1</formula>
      <formula>24</formula>
    </cfRule>
  </conditionalFormatting>
  <conditionalFormatting sqref="AH3">
    <cfRule type="cellIs" priority="543" stopIfTrue="1" operator="between">
      <formula>1</formula>
      <formula>24</formula>
    </cfRule>
  </conditionalFormatting>
  <conditionalFormatting sqref="AG4:AH4">
    <cfRule type="cellIs" priority="542" stopIfTrue="1" operator="between">
      <formula>1</formula>
      <formula>24</formula>
    </cfRule>
  </conditionalFormatting>
  <conditionalFormatting sqref="AG5">
    <cfRule type="cellIs" priority="541" stopIfTrue="1" operator="between">
      <formula>1</formula>
      <formula>24</formula>
    </cfRule>
  </conditionalFormatting>
  <conditionalFormatting sqref="AH5">
    <cfRule type="cellIs" priority="540" stopIfTrue="1" operator="between">
      <formula>1</formula>
      <formula>24</formula>
    </cfRule>
  </conditionalFormatting>
  <conditionalFormatting sqref="AG7:AH7">
    <cfRule type="cellIs" priority="539" stopIfTrue="1" operator="between">
      <formula>1</formula>
      <formula>24</formula>
    </cfRule>
  </conditionalFormatting>
  <conditionalFormatting sqref="AG6:AH6">
    <cfRule type="cellIs" priority="538" stopIfTrue="1" operator="between">
      <formula>1</formula>
      <formula>24</formula>
    </cfRule>
  </conditionalFormatting>
  <conditionalFormatting sqref="AG8:AH8">
    <cfRule type="cellIs" priority="537" stopIfTrue="1" operator="between">
      <formula>1</formula>
      <formula>24</formula>
    </cfRule>
  </conditionalFormatting>
  <conditionalFormatting sqref="AG9:AH9">
    <cfRule type="cellIs" priority="536" stopIfTrue="1" operator="between">
      <formula>1</formula>
      <formula>24</formula>
    </cfRule>
  </conditionalFormatting>
  <conditionalFormatting sqref="AG10">
    <cfRule type="cellIs" priority="535" stopIfTrue="1" operator="between">
      <formula>1</formula>
      <formula>24</formula>
    </cfRule>
  </conditionalFormatting>
  <conditionalFormatting sqref="AG10">
    <cfRule type="cellIs" priority="534" stopIfTrue="1" operator="between">
      <formula>1</formula>
      <formula>24</formula>
    </cfRule>
  </conditionalFormatting>
  <conditionalFormatting sqref="AH10">
    <cfRule type="cellIs" priority="533" stopIfTrue="1" operator="between">
      <formula>1</formula>
      <formula>24</formula>
    </cfRule>
  </conditionalFormatting>
  <conditionalFormatting sqref="AG11">
    <cfRule type="cellIs" priority="532" stopIfTrue="1" operator="between">
      <formula>1</formula>
      <formula>24</formula>
    </cfRule>
  </conditionalFormatting>
  <conditionalFormatting sqref="AH11">
    <cfRule type="cellIs" priority="531" stopIfTrue="1" operator="between">
      <formula>1</formula>
      <formula>24</formula>
    </cfRule>
  </conditionalFormatting>
  <conditionalFormatting sqref="AG12:AH12">
    <cfRule type="cellIs" priority="530" stopIfTrue="1" operator="between">
      <formula>1</formula>
      <formula>24</formula>
    </cfRule>
  </conditionalFormatting>
  <conditionalFormatting sqref="AG12:AH12">
    <cfRule type="cellIs" priority="529" stopIfTrue="1" operator="between">
      <formula>1</formula>
      <formula>24</formula>
    </cfRule>
  </conditionalFormatting>
  <conditionalFormatting sqref="AG3:AH3">
    <cfRule type="cellIs" priority="528" stopIfTrue="1" operator="between">
      <formula>1</formula>
      <formula>24</formula>
    </cfRule>
  </conditionalFormatting>
  <conditionalFormatting sqref="AG4">
    <cfRule type="cellIs" priority="527" stopIfTrue="1" operator="between">
      <formula>1</formula>
      <formula>24</formula>
    </cfRule>
  </conditionalFormatting>
  <conditionalFormatting sqref="AH4">
    <cfRule type="cellIs" priority="526" stopIfTrue="1" operator="between">
      <formula>1</formula>
      <formula>24</formula>
    </cfRule>
  </conditionalFormatting>
  <conditionalFormatting sqref="AG6:AH6">
    <cfRule type="cellIs" priority="525" stopIfTrue="1" operator="between">
      <formula>1</formula>
      <formula>24</formula>
    </cfRule>
  </conditionalFormatting>
  <conditionalFormatting sqref="AG5:AH5">
    <cfRule type="cellIs" priority="524" stopIfTrue="1" operator="between">
      <formula>1</formula>
      <formula>24</formula>
    </cfRule>
  </conditionalFormatting>
  <conditionalFormatting sqref="AG7:AH7">
    <cfRule type="cellIs" priority="523" stopIfTrue="1" operator="between">
      <formula>1</formula>
      <formula>24</formula>
    </cfRule>
  </conditionalFormatting>
  <conditionalFormatting sqref="AG8:AH8">
    <cfRule type="cellIs" priority="522" stopIfTrue="1" operator="between">
      <formula>1</formula>
      <formula>24</formula>
    </cfRule>
  </conditionalFormatting>
  <conditionalFormatting sqref="AG9">
    <cfRule type="cellIs" priority="521" stopIfTrue="1" operator="between">
      <formula>1</formula>
      <formula>24</formula>
    </cfRule>
  </conditionalFormatting>
  <conditionalFormatting sqref="AG9">
    <cfRule type="cellIs" priority="520" stopIfTrue="1" operator="between">
      <formula>1</formula>
      <formula>24</formula>
    </cfRule>
  </conditionalFormatting>
  <conditionalFormatting sqref="AH9">
    <cfRule type="cellIs" priority="519" stopIfTrue="1" operator="between">
      <formula>1</formula>
      <formula>24</formula>
    </cfRule>
  </conditionalFormatting>
  <conditionalFormatting sqref="AG10">
    <cfRule type="cellIs" priority="518" stopIfTrue="1" operator="between">
      <formula>1</formula>
      <formula>24</formula>
    </cfRule>
  </conditionalFormatting>
  <conditionalFormatting sqref="AH10">
    <cfRule type="cellIs" priority="517" stopIfTrue="1" operator="between">
      <formula>1</formula>
      <formula>24</formula>
    </cfRule>
  </conditionalFormatting>
  <conditionalFormatting sqref="AG11:AH11">
    <cfRule type="cellIs" priority="516" stopIfTrue="1" operator="between">
      <formula>1</formula>
      <formula>24</formula>
    </cfRule>
  </conditionalFormatting>
  <conditionalFormatting sqref="AG11:AH11">
    <cfRule type="cellIs" priority="515" stopIfTrue="1" operator="between">
      <formula>1</formula>
      <formula>24</formula>
    </cfRule>
  </conditionalFormatting>
  <conditionalFormatting sqref="AG6:AH6">
    <cfRule type="cellIs" priority="514" stopIfTrue="1" operator="between">
      <formula>1</formula>
      <formula>24</formula>
    </cfRule>
  </conditionalFormatting>
  <conditionalFormatting sqref="AG5:AH5">
    <cfRule type="cellIs" priority="513" stopIfTrue="1" operator="between">
      <formula>1</formula>
      <formula>24</formula>
    </cfRule>
  </conditionalFormatting>
  <conditionalFormatting sqref="AG7:AH7">
    <cfRule type="cellIs" priority="512" stopIfTrue="1" operator="between">
      <formula>1</formula>
      <formula>24</formula>
    </cfRule>
  </conditionalFormatting>
  <conditionalFormatting sqref="AG8:AH8">
    <cfRule type="cellIs" priority="511" stopIfTrue="1" operator="between">
      <formula>1</formula>
      <formula>24</formula>
    </cfRule>
  </conditionalFormatting>
  <conditionalFormatting sqref="AG9">
    <cfRule type="cellIs" priority="510" stopIfTrue="1" operator="between">
      <formula>1</formula>
      <formula>24</formula>
    </cfRule>
  </conditionalFormatting>
  <conditionalFormatting sqref="AG9">
    <cfRule type="cellIs" priority="509" stopIfTrue="1" operator="between">
      <formula>1</formula>
      <formula>24</formula>
    </cfRule>
  </conditionalFormatting>
  <conditionalFormatting sqref="AH9">
    <cfRule type="cellIs" priority="508" stopIfTrue="1" operator="between">
      <formula>1</formula>
      <formula>24</formula>
    </cfRule>
  </conditionalFormatting>
  <conditionalFormatting sqref="AG10">
    <cfRule type="cellIs" priority="507" stopIfTrue="1" operator="between">
      <formula>1</formula>
      <formula>24</formula>
    </cfRule>
  </conditionalFormatting>
  <conditionalFormatting sqref="AH10">
    <cfRule type="cellIs" priority="506" stopIfTrue="1" operator="between">
      <formula>1</formula>
      <formula>24</formula>
    </cfRule>
  </conditionalFormatting>
  <conditionalFormatting sqref="AG5:AH5">
    <cfRule type="cellIs" priority="505" stopIfTrue="1" operator="between">
      <formula>1</formula>
      <formula>24</formula>
    </cfRule>
  </conditionalFormatting>
  <conditionalFormatting sqref="AG6:AH6">
    <cfRule type="cellIs" priority="504" stopIfTrue="1" operator="between">
      <formula>1</formula>
      <formula>24</formula>
    </cfRule>
  </conditionalFormatting>
  <conditionalFormatting sqref="AG7:AH7">
    <cfRule type="cellIs" priority="503" stopIfTrue="1" operator="between">
      <formula>1</formula>
      <formula>24</formula>
    </cfRule>
  </conditionalFormatting>
  <conditionalFormatting sqref="AG8">
    <cfRule type="cellIs" priority="502" stopIfTrue="1" operator="between">
      <formula>1</formula>
      <formula>24</formula>
    </cfRule>
  </conditionalFormatting>
  <conditionalFormatting sqref="AG8">
    <cfRule type="cellIs" priority="501" stopIfTrue="1" operator="between">
      <formula>1</formula>
      <formula>24</formula>
    </cfRule>
  </conditionalFormatting>
  <conditionalFormatting sqref="AH8">
    <cfRule type="cellIs" priority="500" stopIfTrue="1" operator="between">
      <formula>1</formula>
      <formula>24</formula>
    </cfRule>
  </conditionalFormatting>
  <conditionalFormatting sqref="AG9">
    <cfRule type="cellIs" priority="499" stopIfTrue="1" operator="between">
      <formula>1</formula>
      <formula>24</formula>
    </cfRule>
  </conditionalFormatting>
  <conditionalFormatting sqref="AH9">
    <cfRule type="cellIs" priority="498" stopIfTrue="1" operator="between">
      <formula>1</formula>
      <formula>24</formula>
    </cfRule>
  </conditionalFormatting>
  <conditionalFormatting sqref="AG10:AH10">
    <cfRule type="cellIs" priority="497" stopIfTrue="1" operator="between">
      <formula>1</formula>
      <formula>24</formula>
    </cfRule>
  </conditionalFormatting>
  <conditionalFormatting sqref="AG10:AH10">
    <cfRule type="cellIs" priority="496" stopIfTrue="1" operator="between">
      <formula>1</formula>
      <formula>24</formula>
    </cfRule>
  </conditionalFormatting>
  <conditionalFormatting sqref="AG12:AH12">
    <cfRule type="cellIs" priority="495" stopIfTrue="1" operator="between">
      <formula>1</formula>
      <formula>24</formula>
    </cfRule>
  </conditionalFormatting>
  <conditionalFormatting sqref="AG12:AH12">
    <cfRule type="cellIs" priority="494" stopIfTrue="1" operator="between">
      <formula>1</formula>
      <formula>24</formula>
    </cfRule>
  </conditionalFormatting>
  <conditionalFormatting sqref="AG12:AH12">
    <cfRule type="cellIs" priority="493" stopIfTrue="1" operator="between">
      <formula>1</formula>
      <formula>24</formula>
    </cfRule>
  </conditionalFormatting>
  <conditionalFormatting sqref="AG12:AH12">
    <cfRule type="cellIs" priority="492" stopIfTrue="1" operator="between">
      <formula>1</formula>
      <formula>24</formula>
    </cfRule>
  </conditionalFormatting>
  <conditionalFormatting sqref="AG12:AH12">
    <cfRule type="cellIs" priority="491" stopIfTrue="1" operator="between">
      <formula>1</formula>
      <formula>24</formula>
    </cfRule>
  </conditionalFormatting>
  <conditionalFormatting sqref="AG12:AH12">
    <cfRule type="cellIs" priority="490" stopIfTrue="1" operator="between">
      <formula>1</formula>
      <formula>24</formula>
    </cfRule>
  </conditionalFormatting>
  <conditionalFormatting sqref="AG12:AH12">
    <cfRule type="cellIs" priority="489" stopIfTrue="1" operator="between">
      <formula>1</formula>
      <formula>24</formula>
    </cfRule>
  </conditionalFormatting>
  <conditionalFormatting sqref="AG3:AH3">
    <cfRule type="cellIs" priority="488" stopIfTrue="1" operator="between">
      <formula>1</formula>
      <formula>24</formula>
    </cfRule>
  </conditionalFormatting>
  <conditionalFormatting sqref="AG4">
    <cfRule type="cellIs" priority="487" stopIfTrue="1" operator="between">
      <formula>1</formula>
      <formula>24</formula>
    </cfRule>
  </conditionalFormatting>
  <conditionalFormatting sqref="AH4">
    <cfRule type="cellIs" priority="486" stopIfTrue="1" operator="between">
      <formula>1</formula>
      <formula>24</formula>
    </cfRule>
  </conditionalFormatting>
  <conditionalFormatting sqref="AG6:AH6">
    <cfRule type="cellIs" priority="485" stopIfTrue="1" operator="between">
      <formula>1</formula>
      <formula>24</formula>
    </cfRule>
  </conditionalFormatting>
  <conditionalFormatting sqref="AG5:AH5">
    <cfRule type="cellIs" priority="484" stopIfTrue="1" operator="between">
      <formula>1</formula>
      <formula>24</formula>
    </cfRule>
  </conditionalFormatting>
  <conditionalFormatting sqref="AG7:AH7">
    <cfRule type="cellIs" priority="483" stopIfTrue="1" operator="between">
      <formula>1</formula>
      <formula>24</formula>
    </cfRule>
  </conditionalFormatting>
  <conditionalFormatting sqref="AG8:AH8">
    <cfRule type="cellIs" priority="482" stopIfTrue="1" operator="between">
      <formula>1</formula>
      <formula>24</formula>
    </cfRule>
  </conditionalFormatting>
  <conditionalFormatting sqref="AG9">
    <cfRule type="cellIs" priority="481" stopIfTrue="1" operator="between">
      <formula>1</formula>
      <formula>24</formula>
    </cfRule>
  </conditionalFormatting>
  <conditionalFormatting sqref="AG9">
    <cfRule type="cellIs" priority="480" stopIfTrue="1" operator="between">
      <formula>1</formula>
      <formula>24</formula>
    </cfRule>
  </conditionalFormatting>
  <conditionalFormatting sqref="AH9">
    <cfRule type="cellIs" priority="479" stopIfTrue="1" operator="between">
      <formula>1</formula>
      <formula>24</formula>
    </cfRule>
  </conditionalFormatting>
  <conditionalFormatting sqref="AG10">
    <cfRule type="cellIs" priority="478" stopIfTrue="1" operator="between">
      <formula>1</formula>
      <formula>24</formula>
    </cfRule>
  </conditionalFormatting>
  <conditionalFormatting sqref="AH10">
    <cfRule type="cellIs" priority="477" stopIfTrue="1" operator="between">
      <formula>1</formula>
      <formula>24</formula>
    </cfRule>
  </conditionalFormatting>
  <conditionalFormatting sqref="AG11:AH11">
    <cfRule type="cellIs" priority="476" stopIfTrue="1" operator="between">
      <formula>1</formula>
      <formula>24</formula>
    </cfRule>
  </conditionalFormatting>
  <conditionalFormatting sqref="AG11:AH11">
    <cfRule type="cellIs" priority="475" stopIfTrue="1" operator="between">
      <formula>1</formula>
      <formula>24</formula>
    </cfRule>
  </conditionalFormatting>
  <conditionalFormatting sqref="AG3">
    <cfRule type="cellIs" priority="474" stopIfTrue="1" operator="between">
      <formula>1</formula>
      <formula>24</formula>
    </cfRule>
  </conditionalFormatting>
  <conditionalFormatting sqref="AH3">
    <cfRule type="cellIs" priority="473" stopIfTrue="1" operator="between">
      <formula>1</formula>
      <formula>24</formula>
    </cfRule>
  </conditionalFormatting>
  <conditionalFormatting sqref="AG5:AH5">
    <cfRule type="cellIs" priority="472" stopIfTrue="1" operator="between">
      <formula>1</formula>
      <formula>24</formula>
    </cfRule>
  </conditionalFormatting>
  <conditionalFormatting sqref="AG4:AH4">
    <cfRule type="cellIs" priority="471" stopIfTrue="1" operator="between">
      <formula>1</formula>
      <formula>24</formula>
    </cfRule>
  </conditionalFormatting>
  <conditionalFormatting sqref="AG6:AH6">
    <cfRule type="cellIs" priority="470" stopIfTrue="1" operator="between">
      <formula>1</formula>
      <formula>24</formula>
    </cfRule>
  </conditionalFormatting>
  <conditionalFormatting sqref="AG7:AH7">
    <cfRule type="cellIs" priority="469" stopIfTrue="1" operator="between">
      <formula>1</formula>
      <formula>24</formula>
    </cfRule>
  </conditionalFormatting>
  <conditionalFormatting sqref="AG8">
    <cfRule type="cellIs" priority="468" stopIfTrue="1" operator="between">
      <formula>1</formula>
      <formula>24</formula>
    </cfRule>
  </conditionalFormatting>
  <conditionalFormatting sqref="AG8">
    <cfRule type="cellIs" priority="467" stopIfTrue="1" operator="between">
      <formula>1</formula>
      <formula>24</formula>
    </cfRule>
  </conditionalFormatting>
  <conditionalFormatting sqref="AH8">
    <cfRule type="cellIs" priority="466" stopIfTrue="1" operator="between">
      <formula>1</formula>
      <formula>24</formula>
    </cfRule>
  </conditionalFormatting>
  <conditionalFormatting sqref="AG9">
    <cfRule type="cellIs" priority="465" stopIfTrue="1" operator="between">
      <formula>1</formula>
      <formula>24</formula>
    </cfRule>
  </conditionalFormatting>
  <conditionalFormatting sqref="AH9">
    <cfRule type="cellIs" priority="464" stopIfTrue="1" operator="between">
      <formula>1</formula>
      <formula>24</formula>
    </cfRule>
  </conditionalFormatting>
  <conditionalFormatting sqref="AG10:AH10">
    <cfRule type="cellIs" priority="463" stopIfTrue="1" operator="between">
      <formula>1</formula>
      <formula>24</formula>
    </cfRule>
  </conditionalFormatting>
  <conditionalFormatting sqref="AG10:AH10">
    <cfRule type="cellIs" priority="462" stopIfTrue="1" operator="between">
      <formula>1</formula>
      <formula>24</formula>
    </cfRule>
  </conditionalFormatting>
  <conditionalFormatting sqref="AG5:AH5">
    <cfRule type="cellIs" priority="461" stopIfTrue="1" operator="between">
      <formula>1</formula>
      <formula>24</formula>
    </cfRule>
  </conditionalFormatting>
  <conditionalFormatting sqref="AG4:AH4">
    <cfRule type="cellIs" priority="460" stopIfTrue="1" operator="between">
      <formula>1</formula>
      <formula>24</formula>
    </cfRule>
  </conditionalFormatting>
  <conditionalFormatting sqref="AG6:AH6">
    <cfRule type="cellIs" priority="459" stopIfTrue="1" operator="between">
      <formula>1</formula>
      <formula>24</formula>
    </cfRule>
  </conditionalFormatting>
  <conditionalFormatting sqref="AG7:AH7">
    <cfRule type="cellIs" priority="458" stopIfTrue="1" operator="between">
      <formula>1</formula>
      <formula>24</formula>
    </cfRule>
  </conditionalFormatting>
  <conditionalFormatting sqref="AG8">
    <cfRule type="cellIs" priority="457" stopIfTrue="1" operator="between">
      <formula>1</formula>
      <formula>24</formula>
    </cfRule>
  </conditionalFormatting>
  <conditionalFormatting sqref="AG8">
    <cfRule type="cellIs" priority="456" stopIfTrue="1" operator="between">
      <formula>1</formula>
      <formula>24</formula>
    </cfRule>
  </conditionalFormatting>
  <conditionalFormatting sqref="AH8">
    <cfRule type="cellIs" priority="455" stopIfTrue="1" operator="between">
      <formula>1</formula>
      <formula>24</formula>
    </cfRule>
  </conditionalFormatting>
  <conditionalFormatting sqref="AG9">
    <cfRule type="cellIs" priority="454" stopIfTrue="1" operator="between">
      <formula>1</formula>
      <formula>24</formula>
    </cfRule>
  </conditionalFormatting>
  <conditionalFormatting sqref="AH9">
    <cfRule type="cellIs" priority="453" stopIfTrue="1" operator="between">
      <formula>1</formula>
      <formula>24</formula>
    </cfRule>
  </conditionalFormatting>
  <conditionalFormatting sqref="AG4:AH4">
    <cfRule type="cellIs" priority="452" stopIfTrue="1" operator="between">
      <formula>1</formula>
      <formula>24</formula>
    </cfRule>
  </conditionalFormatting>
  <conditionalFormatting sqref="AG5:AH5">
    <cfRule type="cellIs" priority="451" stopIfTrue="1" operator="between">
      <formula>1</formula>
      <formula>24</formula>
    </cfRule>
  </conditionalFormatting>
  <conditionalFormatting sqref="AG6:AH6">
    <cfRule type="cellIs" priority="450" stopIfTrue="1" operator="between">
      <formula>1</formula>
      <formula>24</formula>
    </cfRule>
  </conditionalFormatting>
  <conditionalFormatting sqref="AG7">
    <cfRule type="cellIs" priority="449" stopIfTrue="1" operator="between">
      <formula>1</formula>
      <formula>24</formula>
    </cfRule>
  </conditionalFormatting>
  <conditionalFormatting sqref="AG7">
    <cfRule type="cellIs" priority="448" stopIfTrue="1" operator="between">
      <formula>1</formula>
      <formula>24</formula>
    </cfRule>
  </conditionalFormatting>
  <conditionalFormatting sqref="AH7">
    <cfRule type="cellIs" priority="447" stopIfTrue="1" operator="between">
      <formula>1</formula>
      <formula>24</formula>
    </cfRule>
  </conditionalFormatting>
  <conditionalFormatting sqref="AG8">
    <cfRule type="cellIs" priority="446" stopIfTrue="1" operator="between">
      <formula>1</formula>
      <formula>24</formula>
    </cfRule>
  </conditionalFormatting>
  <conditionalFormatting sqref="AH8">
    <cfRule type="cellIs" priority="445" stopIfTrue="1" operator="between">
      <formula>1</formula>
      <formula>24</formula>
    </cfRule>
  </conditionalFormatting>
  <conditionalFormatting sqref="AG9:AH9">
    <cfRule type="cellIs" priority="444" stopIfTrue="1" operator="between">
      <formula>1</formula>
      <formula>24</formula>
    </cfRule>
  </conditionalFormatting>
  <conditionalFormatting sqref="AG9:AH9">
    <cfRule type="cellIs" priority="443" stopIfTrue="1" operator="between">
      <formula>1</formula>
      <formula>24</formula>
    </cfRule>
  </conditionalFormatting>
  <conditionalFormatting sqref="AG11:AH11">
    <cfRule type="cellIs" priority="442" stopIfTrue="1" operator="between">
      <formula>1</formula>
      <formula>24</formula>
    </cfRule>
  </conditionalFormatting>
  <conditionalFormatting sqref="AG11:AH11">
    <cfRule type="cellIs" priority="441" stopIfTrue="1" operator="between">
      <formula>1</formula>
      <formula>24</formula>
    </cfRule>
  </conditionalFormatting>
  <conditionalFormatting sqref="AG11:AH11">
    <cfRule type="cellIs" priority="440" stopIfTrue="1" operator="between">
      <formula>1</formula>
      <formula>24</formula>
    </cfRule>
  </conditionalFormatting>
  <conditionalFormatting sqref="AG11:AH11">
    <cfRule type="cellIs" priority="439" stopIfTrue="1" operator="between">
      <formula>1</formula>
      <formula>24</formula>
    </cfRule>
  </conditionalFormatting>
  <conditionalFormatting sqref="AG11:AH11">
    <cfRule type="cellIs" priority="438" stopIfTrue="1" operator="between">
      <formula>1</formula>
      <formula>24</formula>
    </cfRule>
  </conditionalFormatting>
  <conditionalFormatting sqref="AG11:AH11">
    <cfRule type="cellIs" priority="437" stopIfTrue="1" operator="between">
      <formula>1</formula>
      <formula>24</formula>
    </cfRule>
  </conditionalFormatting>
  <conditionalFormatting sqref="AG11:AH11">
    <cfRule type="cellIs" priority="436" stopIfTrue="1" operator="between">
      <formula>1</formula>
      <formula>24</formula>
    </cfRule>
  </conditionalFormatting>
  <conditionalFormatting sqref="AG5">
    <cfRule type="cellIs" priority="435" stopIfTrue="1" operator="between">
      <formula>1</formula>
      <formula>24</formula>
    </cfRule>
  </conditionalFormatting>
  <conditionalFormatting sqref="AG5">
    <cfRule type="cellIs" priority="434" stopIfTrue="1" operator="between">
      <formula>1</formula>
      <formula>24</formula>
    </cfRule>
  </conditionalFormatting>
  <conditionalFormatting sqref="AH5">
    <cfRule type="cellIs" priority="433" stopIfTrue="1" operator="between">
      <formula>1</formula>
      <formula>24</formula>
    </cfRule>
  </conditionalFormatting>
  <conditionalFormatting sqref="AG6">
    <cfRule type="cellIs" priority="432" stopIfTrue="1" operator="between">
      <formula>1</formula>
      <formula>24</formula>
    </cfRule>
  </conditionalFormatting>
  <conditionalFormatting sqref="AH6">
    <cfRule type="cellIs" priority="431" stopIfTrue="1" operator="between">
      <formula>1</formula>
      <formula>24</formula>
    </cfRule>
  </conditionalFormatting>
  <conditionalFormatting sqref="AG5">
    <cfRule type="cellIs" priority="430" stopIfTrue="1" operator="between">
      <formula>1</formula>
      <formula>24</formula>
    </cfRule>
  </conditionalFormatting>
  <conditionalFormatting sqref="AH5">
    <cfRule type="cellIs" priority="429" stopIfTrue="1" operator="between">
      <formula>1</formula>
      <formula>24</formula>
    </cfRule>
  </conditionalFormatting>
  <conditionalFormatting sqref="AG6:AH6">
    <cfRule type="cellIs" priority="428" stopIfTrue="1" operator="between">
      <formula>1</formula>
      <formula>24</formula>
    </cfRule>
  </conditionalFormatting>
  <conditionalFormatting sqref="AG6:AH6">
    <cfRule type="cellIs" priority="427" stopIfTrue="1" operator="between">
      <formula>1</formula>
      <formula>24</formula>
    </cfRule>
  </conditionalFormatting>
  <conditionalFormatting sqref="AG5">
    <cfRule type="cellIs" priority="426" stopIfTrue="1" operator="between">
      <formula>1</formula>
      <formula>24</formula>
    </cfRule>
  </conditionalFormatting>
  <conditionalFormatting sqref="AH5">
    <cfRule type="cellIs" priority="425" stopIfTrue="1" operator="between">
      <formula>1</formula>
      <formula>24</formula>
    </cfRule>
  </conditionalFormatting>
  <conditionalFormatting sqref="AG5:AH5">
    <cfRule type="cellIs" priority="424" stopIfTrue="1" operator="between">
      <formula>1</formula>
      <formula>24</formula>
    </cfRule>
  </conditionalFormatting>
  <conditionalFormatting sqref="AG5:AH5">
    <cfRule type="cellIs" priority="423" stopIfTrue="1" operator="between">
      <formula>1</formula>
      <formula>24</formula>
    </cfRule>
  </conditionalFormatting>
  <conditionalFormatting sqref="AG5">
    <cfRule type="cellIs" priority="422" stopIfTrue="1" operator="between">
      <formula>1</formula>
      <formula>24</formula>
    </cfRule>
  </conditionalFormatting>
  <conditionalFormatting sqref="AH5">
    <cfRule type="cellIs" priority="421" stopIfTrue="1" operator="between">
      <formula>1</formula>
      <formula>24</formula>
    </cfRule>
  </conditionalFormatting>
  <conditionalFormatting sqref="AG6:AH6">
    <cfRule type="cellIs" priority="420" stopIfTrue="1" operator="between">
      <formula>1</formula>
      <formula>24</formula>
    </cfRule>
  </conditionalFormatting>
  <conditionalFormatting sqref="AG6:AH6">
    <cfRule type="cellIs" priority="419" stopIfTrue="1" operator="between">
      <formula>1</formula>
      <formula>24</formula>
    </cfRule>
  </conditionalFormatting>
  <conditionalFormatting sqref="AG5:AH5">
    <cfRule type="cellIs" priority="418" stopIfTrue="1" operator="between">
      <formula>1</formula>
      <formula>24</formula>
    </cfRule>
  </conditionalFormatting>
  <conditionalFormatting sqref="AG5:AH5">
    <cfRule type="cellIs" priority="417" stopIfTrue="1" operator="between">
      <formula>1</formula>
      <formula>24</formula>
    </cfRule>
  </conditionalFormatting>
  <conditionalFormatting sqref="AG6:AH6">
    <cfRule type="cellIs" priority="416" stopIfTrue="1" operator="between">
      <formula>1</formula>
      <formula>24</formula>
    </cfRule>
  </conditionalFormatting>
  <conditionalFormatting sqref="AG6:AH6">
    <cfRule type="cellIs" priority="415" stopIfTrue="1" operator="between">
      <formula>1</formula>
      <formula>24</formula>
    </cfRule>
  </conditionalFormatting>
  <conditionalFormatting sqref="AG6:AH6">
    <cfRule type="cellIs" priority="414" stopIfTrue="1" operator="between">
      <formula>1</formula>
      <formula>24</formula>
    </cfRule>
  </conditionalFormatting>
  <conditionalFormatting sqref="AG6:AH6">
    <cfRule type="cellIs" priority="413" stopIfTrue="1" operator="between">
      <formula>1</formula>
      <formula>24</formula>
    </cfRule>
  </conditionalFormatting>
  <conditionalFormatting sqref="AG6:AH6">
    <cfRule type="cellIs" priority="412" stopIfTrue="1" operator="between">
      <formula>1</formula>
      <formula>24</formula>
    </cfRule>
  </conditionalFormatting>
  <conditionalFormatting sqref="AG6:AH6">
    <cfRule type="cellIs" priority="411" stopIfTrue="1" operator="between">
      <formula>1</formula>
      <formula>24</formula>
    </cfRule>
  </conditionalFormatting>
  <conditionalFormatting sqref="AG6:AH6">
    <cfRule type="cellIs" priority="410" stopIfTrue="1" operator="between">
      <formula>1</formula>
      <formula>24</formula>
    </cfRule>
  </conditionalFormatting>
  <conditionalFormatting sqref="AG11:AH11">
    <cfRule type="cellIs" priority="409" stopIfTrue="1" operator="between">
      <formula>1</formula>
      <formula>24</formula>
    </cfRule>
  </conditionalFormatting>
  <conditionalFormatting sqref="AG12:AH12">
    <cfRule type="cellIs" priority="408" stopIfTrue="1" operator="between">
      <formula>1</formula>
      <formula>24</formula>
    </cfRule>
  </conditionalFormatting>
  <conditionalFormatting sqref="AG11:AH11">
    <cfRule type="cellIs" priority="407" stopIfTrue="1" operator="between">
      <formula>1</formula>
      <formula>24</formula>
    </cfRule>
  </conditionalFormatting>
  <conditionalFormatting sqref="AG12">
    <cfRule type="cellIs" priority="406" stopIfTrue="1" operator="between">
      <formula>1</formula>
      <formula>24</formula>
    </cfRule>
  </conditionalFormatting>
  <conditionalFormatting sqref="AG12">
    <cfRule type="cellIs" priority="405" stopIfTrue="1" operator="between">
      <formula>1</formula>
      <formula>24</formula>
    </cfRule>
  </conditionalFormatting>
  <conditionalFormatting sqref="AH12">
    <cfRule type="cellIs" priority="404" stopIfTrue="1" operator="between">
      <formula>1</formula>
      <formula>24</formula>
    </cfRule>
  </conditionalFormatting>
  <conditionalFormatting sqref="AG11:AH11">
    <cfRule type="cellIs" priority="403" stopIfTrue="1" operator="between">
      <formula>1</formula>
      <formula>24</formula>
    </cfRule>
  </conditionalFormatting>
  <conditionalFormatting sqref="AG12">
    <cfRule type="cellIs" priority="402" stopIfTrue="1" operator="between">
      <formula>1</formula>
      <formula>24</formula>
    </cfRule>
  </conditionalFormatting>
  <conditionalFormatting sqref="AG12">
    <cfRule type="cellIs" priority="401" stopIfTrue="1" operator="between">
      <formula>1</formula>
      <formula>24</formula>
    </cfRule>
  </conditionalFormatting>
  <conditionalFormatting sqref="AH12">
    <cfRule type="cellIs" priority="400" stopIfTrue="1" operator="between">
      <formula>1</formula>
      <formula>24</formula>
    </cfRule>
  </conditionalFormatting>
  <conditionalFormatting sqref="AG11">
    <cfRule type="cellIs" priority="399" stopIfTrue="1" operator="between">
      <formula>1</formula>
      <formula>24</formula>
    </cfRule>
  </conditionalFormatting>
  <conditionalFormatting sqref="AG11">
    <cfRule type="cellIs" priority="398" stopIfTrue="1" operator="between">
      <formula>1</formula>
      <formula>24</formula>
    </cfRule>
  </conditionalFormatting>
  <conditionalFormatting sqref="AH11">
    <cfRule type="cellIs" priority="397" stopIfTrue="1" operator="between">
      <formula>1</formula>
      <formula>24</formula>
    </cfRule>
  </conditionalFormatting>
  <conditionalFormatting sqref="AG12">
    <cfRule type="cellIs" priority="396" stopIfTrue="1" operator="between">
      <formula>1</formula>
      <formula>24</formula>
    </cfRule>
  </conditionalFormatting>
  <conditionalFormatting sqref="AH12">
    <cfRule type="cellIs" priority="395" stopIfTrue="1" operator="between">
      <formula>1</formula>
      <formula>24</formula>
    </cfRule>
  </conditionalFormatting>
  <conditionalFormatting sqref="AG11:AH11">
    <cfRule type="cellIs" priority="394" stopIfTrue="1" operator="between">
      <formula>1</formula>
      <formula>24</formula>
    </cfRule>
  </conditionalFormatting>
  <conditionalFormatting sqref="AG12">
    <cfRule type="cellIs" priority="393" stopIfTrue="1" operator="between">
      <formula>1</formula>
      <formula>24</formula>
    </cfRule>
  </conditionalFormatting>
  <conditionalFormatting sqref="AG12">
    <cfRule type="cellIs" priority="392" stopIfTrue="1" operator="between">
      <formula>1</formula>
      <formula>24</formula>
    </cfRule>
  </conditionalFormatting>
  <conditionalFormatting sqref="AH12">
    <cfRule type="cellIs" priority="391" stopIfTrue="1" operator="between">
      <formula>1</formula>
      <formula>24</formula>
    </cfRule>
  </conditionalFormatting>
  <conditionalFormatting sqref="AG11">
    <cfRule type="cellIs" priority="390" stopIfTrue="1" operator="between">
      <formula>1</formula>
      <formula>24</formula>
    </cfRule>
  </conditionalFormatting>
  <conditionalFormatting sqref="AG11">
    <cfRule type="cellIs" priority="389" stopIfTrue="1" operator="between">
      <formula>1</formula>
      <formula>24</formula>
    </cfRule>
  </conditionalFormatting>
  <conditionalFormatting sqref="AH11">
    <cfRule type="cellIs" priority="388" stopIfTrue="1" operator="between">
      <formula>1</formula>
      <formula>24</formula>
    </cfRule>
  </conditionalFormatting>
  <conditionalFormatting sqref="AG12">
    <cfRule type="cellIs" priority="387" stopIfTrue="1" operator="between">
      <formula>1</formula>
      <formula>24</formula>
    </cfRule>
  </conditionalFormatting>
  <conditionalFormatting sqref="AH12">
    <cfRule type="cellIs" priority="386" stopIfTrue="1" operator="between">
      <formula>1</formula>
      <formula>24</formula>
    </cfRule>
  </conditionalFormatting>
  <conditionalFormatting sqref="AG11">
    <cfRule type="cellIs" priority="385" stopIfTrue="1" operator="between">
      <formula>1</formula>
      <formula>24</formula>
    </cfRule>
  </conditionalFormatting>
  <conditionalFormatting sqref="AG11">
    <cfRule type="cellIs" priority="384" stopIfTrue="1" operator="between">
      <formula>1</formula>
      <formula>24</formula>
    </cfRule>
  </conditionalFormatting>
  <conditionalFormatting sqref="AH11">
    <cfRule type="cellIs" priority="383" stopIfTrue="1" operator="between">
      <formula>1</formula>
      <formula>24</formula>
    </cfRule>
  </conditionalFormatting>
  <conditionalFormatting sqref="AG12">
    <cfRule type="cellIs" priority="382" stopIfTrue="1" operator="between">
      <formula>1</formula>
      <formula>24</formula>
    </cfRule>
  </conditionalFormatting>
  <conditionalFormatting sqref="AH12">
    <cfRule type="cellIs" priority="381" stopIfTrue="1" operator="between">
      <formula>1</formula>
      <formula>24</formula>
    </cfRule>
  </conditionalFormatting>
  <conditionalFormatting sqref="AG11">
    <cfRule type="cellIs" priority="380" stopIfTrue="1" operator="between">
      <formula>1</formula>
      <formula>24</formula>
    </cfRule>
  </conditionalFormatting>
  <conditionalFormatting sqref="AH11">
    <cfRule type="cellIs" priority="379" stopIfTrue="1" operator="between">
      <formula>1</formula>
      <formula>24</formula>
    </cfRule>
  </conditionalFormatting>
  <conditionalFormatting sqref="AG12:AH12">
    <cfRule type="cellIs" priority="378" stopIfTrue="1" operator="between">
      <formula>1</formula>
      <formula>24</formula>
    </cfRule>
  </conditionalFormatting>
  <conditionalFormatting sqref="AG12:AH12">
    <cfRule type="cellIs" priority="377" stopIfTrue="1" operator="between">
      <formula>1</formula>
      <formula>24</formula>
    </cfRule>
  </conditionalFormatting>
  <conditionalFormatting sqref="AG9">
    <cfRule type="cellIs" priority="376" stopIfTrue="1" operator="between">
      <formula>1</formula>
      <formula>24</formula>
    </cfRule>
  </conditionalFormatting>
  <conditionalFormatting sqref="AH9">
    <cfRule type="cellIs" priority="375" stopIfTrue="1" operator="between">
      <formula>1</formula>
      <formula>24</formula>
    </cfRule>
  </conditionalFormatting>
  <conditionalFormatting sqref="AG10:AH10">
    <cfRule type="cellIs" priority="374" stopIfTrue="1" operator="between">
      <formula>1</formula>
      <formula>24</formula>
    </cfRule>
  </conditionalFormatting>
  <conditionalFormatting sqref="AG10:AH10">
    <cfRule type="cellIs" priority="373" stopIfTrue="1" operator="between">
      <formula>1</formula>
      <formula>24</formula>
    </cfRule>
  </conditionalFormatting>
  <conditionalFormatting sqref="AG9:AH9">
    <cfRule type="cellIs" priority="372" stopIfTrue="1" operator="between">
      <formula>1</formula>
      <formula>24</formula>
    </cfRule>
  </conditionalFormatting>
  <conditionalFormatting sqref="AG10:AH10">
    <cfRule type="cellIs" priority="371" stopIfTrue="1" operator="between">
      <formula>1</formula>
      <formula>24</formula>
    </cfRule>
  </conditionalFormatting>
  <conditionalFormatting sqref="AG9:AH9">
    <cfRule type="cellIs" priority="370" stopIfTrue="1" operator="between">
      <formula>1</formula>
      <formula>24</formula>
    </cfRule>
  </conditionalFormatting>
  <conditionalFormatting sqref="AG9:AH9">
    <cfRule type="cellIs" priority="369" stopIfTrue="1" operator="between">
      <formula>1</formula>
      <formula>24</formula>
    </cfRule>
  </conditionalFormatting>
  <conditionalFormatting sqref="AG10:AH10">
    <cfRule type="cellIs" priority="368" stopIfTrue="1" operator="between">
      <formula>1</formula>
      <formula>24</formula>
    </cfRule>
  </conditionalFormatting>
  <conditionalFormatting sqref="AG10:AH10">
    <cfRule type="cellIs" priority="367" stopIfTrue="1" operator="between">
      <formula>1</formula>
      <formula>24</formula>
    </cfRule>
  </conditionalFormatting>
  <conditionalFormatting sqref="AG9:AH9">
    <cfRule type="cellIs" priority="366" stopIfTrue="1" operator="between">
      <formula>1</formula>
      <formula>24</formula>
    </cfRule>
  </conditionalFormatting>
  <conditionalFormatting sqref="AG9:AH9">
    <cfRule type="cellIs" priority="365" stopIfTrue="1" operator="between">
      <formula>1</formula>
      <formula>24</formula>
    </cfRule>
  </conditionalFormatting>
  <conditionalFormatting sqref="AG10:AH10">
    <cfRule type="cellIs" priority="364" stopIfTrue="1" operator="between">
      <formula>1</formula>
      <formula>24</formula>
    </cfRule>
  </conditionalFormatting>
  <conditionalFormatting sqref="AG9:AH9">
    <cfRule type="cellIs" priority="363" stopIfTrue="1" operator="between">
      <formula>1</formula>
      <formula>24</formula>
    </cfRule>
  </conditionalFormatting>
  <conditionalFormatting sqref="AG10:AH10">
    <cfRule type="cellIs" priority="362" stopIfTrue="1" operator="between">
      <formula>1</formula>
      <formula>24</formula>
    </cfRule>
  </conditionalFormatting>
  <conditionalFormatting sqref="AG9:AH9">
    <cfRule type="cellIs" priority="361" stopIfTrue="1" operator="between">
      <formula>1</formula>
      <formula>24</formula>
    </cfRule>
  </conditionalFormatting>
  <conditionalFormatting sqref="AG10:AH10">
    <cfRule type="cellIs" priority="360" stopIfTrue="1" operator="between">
      <formula>1</formula>
      <formula>24</formula>
    </cfRule>
  </conditionalFormatting>
  <conditionalFormatting sqref="AU6">
    <cfRule type="cellIs" priority="359" stopIfTrue="1" operator="between">
      <formula>1</formula>
      <formula>24</formula>
    </cfRule>
  </conditionalFormatting>
  <conditionalFormatting sqref="AU6">
    <cfRule type="cellIs" priority="358" stopIfTrue="1" operator="between">
      <formula>1</formula>
      <formula>24</formula>
    </cfRule>
  </conditionalFormatting>
  <conditionalFormatting sqref="AU6">
    <cfRule type="cellIs" priority="357" stopIfTrue="1" operator="between">
      <formula>1</formula>
      <formula>24</formula>
    </cfRule>
  </conditionalFormatting>
  <conditionalFormatting sqref="AU6">
    <cfRule type="cellIs" priority="356" stopIfTrue="1" operator="between">
      <formula>1</formula>
      <formula>24</formula>
    </cfRule>
  </conditionalFormatting>
  <conditionalFormatting sqref="AU6">
    <cfRule type="cellIs" priority="355" stopIfTrue="1" operator="between">
      <formula>1</formula>
      <formula>24</formula>
    </cfRule>
  </conditionalFormatting>
  <conditionalFormatting sqref="K11">
    <cfRule type="cellIs" priority="354" stopIfTrue="1" operator="between">
      <formula>1</formula>
      <formula>24</formula>
    </cfRule>
  </conditionalFormatting>
  <conditionalFormatting sqref="K11">
    <cfRule type="cellIs" priority="353" stopIfTrue="1" operator="between">
      <formula>1</formula>
      <formula>24</formula>
    </cfRule>
  </conditionalFormatting>
  <conditionalFormatting sqref="K11">
    <cfRule type="cellIs" priority="352" stopIfTrue="1" operator="between">
      <formula>1</formula>
      <formula>24</formula>
    </cfRule>
  </conditionalFormatting>
  <conditionalFormatting sqref="K11">
    <cfRule type="cellIs" priority="351" stopIfTrue="1" operator="between">
      <formula>1</formula>
      <formula>24</formula>
    </cfRule>
  </conditionalFormatting>
  <conditionalFormatting sqref="K12">
    <cfRule type="cellIs" priority="350" stopIfTrue="1" operator="between">
      <formula>1</formula>
      <formula>24</formula>
    </cfRule>
  </conditionalFormatting>
  <conditionalFormatting sqref="K12">
    <cfRule type="cellIs" priority="349" stopIfTrue="1" operator="between">
      <formula>1</formula>
      <formula>24</formula>
    </cfRule>
  </conditionalFormatting>
  <conditionalFormatting sqref="K12">
    <cfRule type="cellIs" priority="348" stopIfTrue="1" operator="between">
      <formula>1</formula>
      <formula>24</formula>
    </cfRule>
  </conditionalFormatting>
  <conditionalFormatting sqref="K12">
    <cfRule type="cellIs" priority="347" stopIfTrue="1" operator="between">
      <formula>1</formula>
      <formula>24</formula>
    </cfRule>
  </conditionalFormatting>
  <conditionalFormatting sqref="U11">
    <cfRule type="cellIs" priority="346" stopIfTrue="1" operator="between">
      <formula>1</formula>
      <formula>24</formula>
    </cfRule>
  </conditionalFormatting>
  <conditionalFormatting sqref="U11">
    <cfRule type="cellIs" priority="345" stopIfTrue="1" operator="between">
      <formula>1</formula>
      <formula>24</formula>
    </cfRule>
  </conditionalFormatting>
  <conditionalFormatting sqref="U11">
    <cfRule type="cellIs" priority="344" stopIfTrue="1" operator="between">
      <formula>1</formula>
      <formula>24</formula>
    </cfRule>
  </conditionalFormatting>
  <conditionalFormatting sqref="U11">
    <cfRule type="cellIs" priority="343" stopIfTrue="1" operator="between">
      <formula>1</formula>
      <formula>24</formula>
    </cfRule>
  </conditionalFormatting>
  <conditionalFormatting sqref="U11">
    <cfRule type="cellIs" priority="342" stopIfTrue="1" operator="between">
      <formula>1</formula>
      <formula>24</formula>
    </cfRule>
  </conditionalFormatting>
  <conditionalFormatting sqref="U11">
    <cfRule type="cellIs" priority="341" stopIfTrue="1" operator="between">
      <formula>1</formula>
      <formula>24</formula>
    </cfRule>
  </conditionalFormatting>
  <conditionalFormatting sqref="U11">
    <cfRule type="cellIs" priority="340" stopIfTrue="1" operator="between">
      <formula>1</formula>
      <formula>24</formula>
    </cfRule>
  </conditionalFormatting>
  <conditionalFormatting sqref="U11">
    <cfRule type="cellIs" priority="339" stopIfTrue="1" operator="between">
      <formula>1</formula>
      <formula>24</formula>
    </cfRule>
  </conditionalFormatting>
  <conditionalFormatting sqref="U11">
    <cfRule type="cellIs" priority="338" stopIfTrue="1" operator="between">
      <formula>1</formula>
      <formula>24</formula>
    </cfRule>
  </conditionalFormatting>
  <conditionalFormatting sqref="U11">
    <cfRule type="cellIs" priority="337" stopIfTrue="1" operator="between">
      <formula>1</formula>
      <formula>24</formula>
    </cfRule>
  </conditionalFormatting>
  <conditionalFormatting sqref="U11">
    <cfRule type="cellIs" priority="336" stopIfTrue="1" operator="between">
      <formula>1</formula>
      <formula>24</formula>
    </cfRule>
  </conditionalFormatting>
  <conditionalFormatting sqref="U11">
    <cfRule type="cellIs" priority="335" stopIfTrue="1" operator="between">
      <formula>1</formula>
      <formula>24</formula>
    </cfRule>
  </conditionalFormatting>
  <conditionalFormatting sqref="U11">
    <cfRule type="cellIs" priority="334" stopIfTrue="1" operator="between">
      <formula>1</formula>
      <formula>24</formula>
    </cfRule>
  </conditionalFormatting>
  <conditionalFormatting sqref="U11">
    <cfRule type="cellIs" priority="333" stopIfTrue="1" operator="between">
      <formula>1</formula>
      <formula>24</formula>
    </cfRule>
  </conditionalFormatting>
  <conditionalFormatting sqref="U11">
    <cfRule type="cellIs" priority="332" stopIfTrue="1" operator="between">
      <formula>1</formula>
      <formula>24</formula>
    </cfRule>
  </conditionalFormatting>
  <conditionalFormatting sqref="U11">
    <cfRule type="cellIs" priority="331" stopIfTrue="1" operator="between">
      <formula>1</formula>
      <formula>24</formula>
    </cfRule>
  </conditionalFormatting>
  <conditionalFormatting sqref="U11">
    <cfRule type="cellIs" priority="330" stopIfTrue="1" operator="between">
      <formula>1</formula>
      <formula>24</formula>
    </cfRule>
  </conditionalFormatting>
  <conditionalFormatting sqref="U11">
    <cfRule type="cellIs" priority="329" stopIfTrue="1" operator="between">
      <formula>1</formula>
      <formula>24</formula>
    </cfRule>
  </conditionalFormatting>
  <conditionalFormatting sqref="U11">
    <cfRule type="cellIs" priority="328" stopIfTrue="1" operator="between">
      <formula>1</formula>
      <formula>24</formula>
    </cfRule>
  </conditionalFormatting>
  <conditionalFormatting sqref="Y11">
    <cfRule type="cellIs" priority="327" stopIfTrue="1" operator="between">
      <formula>1</formula>
      <formula>24</formula>
    </cfRule>
  </conditionalFormatting>
  <conditionalFormatting sqref="Z11:AA11">
    <cfRule type="cellIs" priority="326" stopIfTrue="1" operator="between">
      <formula>1</formula>
      <formula>24</formula>
    </cfRule>
  </conditionalFormatting>
  <conditionalFormatting sqref="AB11">
    <cfRule type="cellIs" priority="325" stopIfTrue="1" operator="between">
      <formula>1</formula>
      <formula>24</formula>
    </cfRule>
  </conditionalFormatting>
  <conditionalFormatting sqref="AB11">
    <cfRule type="cellIs" priority="324" stopIfTrue="1" operator="between">
      <formula>1</formula>
      <formula>24</formula>
    </cfRule>
  </conditionalFormatting>
  <conditionalFormatting sqref="AB11">
    <cfRule type="cellIs" priority="323" stopIfTrue="1" operator="between">
      <formula>1</formula>
      <formula>24</formula>
    </cfRule>
  </conditionalFormatting>
  <conditionalFormatting sqref="Z11">
    <cfRule type="cellIs" priority="322" stopIfTrue="1" operator="between">
      <formula>1</formula>
      <formula>24</formula>
    </cfRule>
  </conditionalFormatting>
  <conditionalFormatting sqref="Z11">
    <cfRule type="cellIs" priority="321" stopIfTrue="1" operator="between">
      <formula>1</formula>
      <formula>24</formula>
    </cfRule>
  </conditionalFormatting>
  <conditionalFormatting sqref="Z11">
    <cfRule type="cellIs" priority="320" stopIfTrue="1" operator="between">
      <formula>1</formula>
      <formula>24</formula>
    </cfRule>
  </conditionalFormatting>
  <conditionalFormatting sqref="Z11">
    <cfRule type="cellIs" priority="319" stopIfTrue="1" operator="between">
      <formula>1</formula>
      <formula>24</formula>
    </cfRule>
  </conditionalFormatting>
  <conditionalFormatting sqref="Z11">
    <cfRule type="cellIs" priority="318" stopIfTrue="1" operator="between">
      <formula>1</formula>
      <formula>24</formula>
    </cfRule>
  </conditionalFormatting>
  <conditionalFormatting sqref="Z11">
    <cfRule type="cellIs" priority="317" stopIfTrue="1" operator="between">
      <formula>1</formula>
      <formula>24</formula>
    </cfRule>
  </conditionalFormatting>
  <conditionalFormatting sqref="Z11">
    <cfRule type="cellIs" priority="316" stopIfTrue="1" operator="between">
      <formula>1</formula>
      <formula>24</formula>
    </cfRule>
  </conditionalFormatting>
  <conditionalFormatting sqref="Z11">
    <cfRule type="cellIs" priority="315" stopIfTrue="1" operator="between">
      <formula>1</formula>
      <formula>24</formula>
    </cfRule>
  </conditionalFormatting>
  <conditionalFormatting sqref="Z11">
    <cfRule type="cellIs" priority="314" stopIfTrue="1" operator="between">
      <formula>1</formula>
      <formula>24</formula>
    </cfRule>
  </conditionalFormatting>
  <conditionalFormatting sqref="Z11">
    <cfRule type="cellIs" priority="313" stopIfTrue="1" operator="between">
      <formula>1</formula>
      <formula>24</formula>
    </cfRule>
  </conditionalFormatting>
  <conditionalFormatting sqref="AA11">
    <cfRule type="cellIs" priority="312" stopIfTrue="1" operator="between">
      <formula>1</formula>
      <formula>24</formula>
    </cfRule>
  </conditionalFormatting>
  <conditionalFormatting sqref="AA11">
    <cfRule type="cellIs" priority="311" stopIfTrue="1" operator="between">
      <formula>1</formula>
      <formula>24</formula>
    </cfRule>
  </conditionalFormatting>
  <conditionalFormatting sqref="AA11">
    <cfRule type="cellIs" priority="310" stopIfTrue="1" operator="between">
      <formula>1</formula>
      <formula>24</formula>
    </cfRule>
  </conditionalFormatting>
  <conditionalFormatting sqref="AA11">
    <cfRule type="cellIs" priority="309" stopIfTrue="1" operator="between">
      <formula>1</formula>
      <formula>24</formula>
    </cfRule>
  </conditionalFormatting>
  <conditionalFormatting sqref="AA11">
    <cfRule type="cellIs" priority="308" stopIfTrue="1" operator="between">
      <formula>1</formula>
      <formula>24</formula>
    </cfRule>
  </conditionalFormatting>
  <conditionalFormatting sqref="AA11">
    <cfRule type="cellIs" priority="307" stopIfTrue="1" operator="between">
      <formula>1</formula>
      <formula>24</formula>
    </cfRule>
  </conditionalFormatting>
  <conditionalFormatting sqref="AA11">
    <cfRule type="cellIs" priority="306" stopIfTrue="1" operator="between">
      <formula>1</formula>
      <formula>24</formula>
    </cfRule>
  </conditionalFormatting>
  <conditionalFormatting sqref="AA11">
    <cfRule type="cellIs" priority="305" stopIfTrue="1" operator="between">
      <formula>1</formula>
      <formula>24</formula>
    </cfRule>
  </conditionalFormatting>
  <conditionalFormatting sqref="K13">
    <cfRule type="cellIs" priority="304" stopIfTrue="1" operator="between">
      <formula>1</formula>
      <formula>24</formula>
    </cfRule>
  </conditionalFormatting>
  <conditionalFormatting sqref="K13">
    <cfRule type="cellIs" priority="303" stopIfTrue="1" operator="between">
      <formula>1</formula>
      <formula>24</formula>
    </cfRule>
  </conditionalFormatting>
  <conditionalFormatting sqref="K13">
    <cfRule type="cellIs" priority="302" stopIfTrue="1" operator="between">
      <formula>1</formula>
      <formula>24</formula>
    </cfRule>
  </conditionalFormatting>
  <conditionalFormatting sqref="K13">
    <cfRule type="cellIs" priority="301" stopIfTrue="1" operator="between">
      <formula>1</formula>
      <formula>24</formula>
    </cfRule>
  </conditionalFormatting>
  <conditionalFormatting sqref="K13">
    <cfRule type="cellIs" priority="300" stopIfTrue="1" operator="between">
      <formula>1</formula>
      <formula>24</formula>
    </cfRule>
  </conditionalFormatting>
  <conditionalFormatting sqref="G12">
    <cfRule type="cellIs" priority="299" stopIfTrue="1" operator="between">
      <formula>1</formula>
      <formula>24</formula>
    </cfRule>
  </conditionalFormatting>
  <conditionalFormatting sqref="K12">
    <cfRule type="cellIs" priority="298" stopIfTrue="1" operator="between">
      <formula>1</formula>
      <formula>24</formula>
    </cfRule>
  </conditionalFormatting>
  <conditionalFormatting sqref="K12">
    <cfRule type="cellIs" priority="297" stopIfTrue="1" operator="between">
      <formula>1</formula>
      <formula>24</formula>
    </cfRule>
  </conditionalFormatting>
  <conditionalFormatting sqref="K12">
    <cfRule type="cellIs" priority="296" stopIfTrue="1" operator="between">
      <formula>1</formula>
      <formula>24</formula>
    </cfRule>
  </conditionalFormatting>
  <conditionalFormatting sqref="K12">
    <cfRule type="cellIs" priority="295" stopIfTrue="1" operator="between">
      <formula>1</formula>
      <formula>24</formula>
    </cfRule>
  </conditionalFormatting>
  <conditionalFormatting sqref="K12">
    <cfRule type="cellIs" priority="294" stopIfTrue="1" operator="between">
      <formula>1</formula>
      <formula>24</formula>
    </cfRule>
  </conditionalFormatting>
  <conditionalFormatting sqref="K12">
    <cfRule type="cellIs" priority="293" stopIfTrue="1" operator="between">
      <formula>1</formula>
      <formula>24</formula>
    </cfRule>
  </conditionalFormatting>
  <conditionalFormatting sqref="K12">
    <cfRule type="cellIs" priority="292" stopIfTrue="1" operator="between">
      <formula>1</formula>
      <formula>24</formula>
    </cfRule>
  </conditionalFormatting>
  <conditionalFormatting sqref="K12">
    <cfRule type="cellIs" priority="291" stopIfTrue="1" operator="between">
      <formula>1</formula>
      <formula>24</formula>
    </cfRule>
  </conditionalFormatting>
  <conditionalFormatting sqref="K12">
    <cfRule type="cellIs" priority="290" stopIfTrue="1" operator="between">
      <formula>1</formula>
      <formula>24</formula>
    </cfRule>
  </conditionalFormatting>
  <conditionalFormatting sqref="AG13">
    <cfRule type="cellIs" priority="289" stopIfTrue="1" operator="between">
      <formula>1</formula>
      <formula>24</formula>
    </cfRule>
  </conditionalFormatting>
  <conditionalFormatting sqref="AG13">
    <cfRule type="cellIs" priority="288" stopIfTrue="1" operator="between">
      <formula>1</formula>
      <formula>24</formula>
    </cfRule>
  </conditionalFormatting>
  <conditionalFormatting sqref="AG13">
    <cfRule type="cellIs" priority="287" stopIfTrue="1" operator="between">
      <formula>1</formula>
      <formula>24</formula>
    </cfRule>
  </conditionalFormatting>
  <conditionalFormatting sqref="AG13">
    <cfRule type="cellIs" priority="286" stopIfTrue="1" operator="between">
      <formula>1</formula>
      <formula>24</formula>
    </cfRule>
  </conditionalFormatting>
  <conditionalFormatting sqref="AG13">
    <cfRule type="cellIs" priority="285" stopIfTrue="1" operator="between">
      <formula>1</formula>
      <formula>24</formula>
    </cfRule>
  </conditionalFormatting>
  <conditionalFormatting sqref="AG13">
    <cfRule type="cellIs" priority="284" stopIfTrue="1" operator="between">
      <formula>1</formula>
      <formula>24</formula>
    </cfRule>
  </conditionalFormatting>
  <conditionalFormatting sqref="AG13">
    <cfRule type="cellIs" priority="283" stopIfTrue="1" operator="between">
      <formula>1</formula>
      <formula>24</formula>
    </cfRule>
  </conditionalFormatting>
  <conditionalFormatting sqref="AG13">
    <cfRule type="cellIs" priority="282" stopIfTrue="1" operator="between">
      <formula>1</formula>
      <formula>24</formula>
    </cfRule>
  </conditionalFormatting>
  <conditionalFormatting sqref="AG13">
    <cfRule type="cellIs" priority="281" stopIfTrue="1" operator="between">
      <formula>1</formula>
      <formula>24</formula>
    </cfRule>
  </conditionalFormatting>
  <conditionalFormatting sqref="AG13">
    <cfRule type="cellIs" priority="280" stopIfTrue="1" operator="between">
      <formula>1</formula>
      <formula>24</formula>
    </cfRule>
  </conditionalFormatting>
  <conditionalFormatting sqref="AG13">
    <cfRule type="cellIs" priority="279" stopIfTrue="1" operator="between">
      <formula>1</formula>
      <formula>24</formula>
    </cfRule>
  </conditionalFormatting>
  <conditionalFormatting sqref="AG13">
    <cfRule type="cellIs" priority="278" stopIfTrue="1" operator="between">
      <formula>1</formula>
      <formula>24</formula>
    </cfRule>
  </conditionalFormatting>
  <conditionalFormatting sqref="AG13">
    <cfRule type="cellIs" priority="277" stopIfTrue="1" operator="between">
      <formula>1</formula>
      <formula>24</formula>
    </cfRule>
  </conditionalFormatting>
  <conditionalFormatting sqref="AG13">
    <cfRule type="cellIs" priority="276" stopIfTrue="1" operator="between">
      <formula>1</formula>
      <formula>24</formula>
    </cfRule>
  </conditionalFormatting>
  <conditionalFormatting sqref="AG13">
    <cfRule type="cellIs" priority="275" stopIfTrue="1" operator="between">
      <formula>1</formula>
      <formula>24</formula>
    </cfRule>
  </conditionalFormatting>
  <conditionalFormatting sqref="AG13">
    <cfRule type="cellIs" priority="274" stopIfTrue="1" operator="between">
      <formula>1</formula>
      <formula>24</formula>
    </cfRule>
  </conditionalFormatting>
  <conditionalFormatting sqref="AG13">
    <cfRule type="cellIs" priority="273" stopIfTrue="1" operator="between">
      <formula>1</formula>
      <formula>24</formula>
    </cfRule>
  </conditionalFormatting>
  <conditionalFormatting sqref="AG13">
    <cfRule type="cellIs" priority="272" stopIfTrue="1" operator="between">
      <formula>1</formula>
      <formula>24</formula>
    </cfRule>
  </conditionalFormatting>
  <conditionalFormatting sqref="AG13">
    <cfRule type="cellIs" priority="271" stopIfTrue="1" operator="between">
      <formula>1</formula>
      <formula>24</formula>
    </cfRule>
  </conditionalFormatting>
  <conditionalFormatting sqref="AG13">
    <cfRule type="cellIs" priority="270" stopIfTrue="1" operator="between">
      <formula>1</formula>
      <formula>24</formula>
    </cfRule>
  </conditionalFormatting>
  <conditionalFormatting sqref="AG13">
    <cfRule type="cellIs" priority="269" stopIfTrue="1" operator="between">
      <formula>1</formula>
      <formula>24</formula>
    </cfRule>
  </conditionalFormatting>
  <conditionalFormatting sqref="AG13">
    <cfRule type="cellIs" priority="268" stopIfTrue="1" operator="between">
      <formula>1</formula>
      <formula>24</formula>
    </cfRule>
  </conditionalFormatting>
  <conditionalFormatting sqref="AG13">
    <cfRule type="cellIs" priority="267" stopIfTrue="1" operator="between">
      <formula>1</formula>
      <formula>24</formula>
    </cfRule>
  </conditionalFormatting>
  <conditionalFormatting sqref="AG13">
    <cfRule type="cellIs" priority="266" stopIfTrue="1" operator="between">
      <formula>1</formula>
      <formula>24</formula>
    </cfRule>
  </conditionalFormatting>
  <conditionalFormatting sqref="AG13">
    <cfRule type="cellIs" priority="265" stopIfTrue="1" operator="between">
      <formula>1</formula>
      <formula>24</formula>
    </cfRule>
  </conditionalFormatting>
  <conditionalFormatting sqref="AG13">
    <cfRule type="cellIs" priority="264" stopIfTrue="1" operator="between">
      <formula>1</formula>
      <formula>24</formula>
    </cfRule>
  </conditionalFormatting>
  <conditionalFormatting sqref="AG13">
    <cfRule type="cellIs" priority="263" stopIfTrue="1" operator="between">
      <formula>1</formula>
      <formula>24</formula>
    </cfRule>
  </conditionalFormatting>
  <conditionalFormatting sqref="AG13">
    <cfRule type="cellIs" priority="262" stopIfTrue="1" operator="between">
      <formula>1</formula>
      <formula>24</formula>
    </cfRule>
  </conditionalFormatting>
  <conditionalFormatting sqref="AG13">
    <cfRule type="cellIs" priority="261" stopIfTrue="1" operator="between">
      <formula>1</formula>
      <formula>24</formula>
    </cfRule>
  </conditionalFormatting>
  <conditionalFormatting sqref="AG13">
    <cfRule type="cellIs" priority="260" stopIfTrue="1" operator="between">
      <formula>1</formula>
      <formula>24</formula>
    </cfRule>
  </conditionalFormatting>
  <conditionalFormatting sqref="AG13">
    <cfRule type="cellIs" priority="259" stopIfTrue="1" operator="between">
      <formula>1</formula>
      <formula>24</formula>
    </cfRule>
  </conditionalFormatting>
  <conditionalFormatting sqref="AG13">
    <cfRule type="cellIs" priority="258" stopIfTrue="1" operator="between">
      <formula>1</formula>
      <formula>24</formula>
    </cfRule>
  </conditionalFormatting>
  <conditionalFormatting sqref="AG13">
    <cfRule type="cellIs" priority="257" stopIfTrue="1" operator="between">
      <formula>1</formula>
      <formula>24</formula>
    </cfRule>
  </conditionalFormatting>
  <conditionalFormatting sqref="AG13">
    <cfRule type="cellIs" priority="256" stopIfTrue="1" operator="between">
      <formula>1</formula>
      <formula>24</formula>
    </cfRule>
  </conditionalFormatting>
  <conditionalFormatting sqref="AG13">
    <cfRule type="cellIs" priority="255" stopIfTrue="1" operator="between">
      <formula>1</formula>
      <formula>24</formula>
    </cfRule>
  </conditionalFormatting>
  <conditionalFormatting sqref="AG13">
    <cfRule type="cellIs" priority="254" stopIfTrue="1" operator="between">
      <formula>1</formula>
      <formula>24</formula>
    </cfRule>
  </conditionalFormatting>
  <conditionalFormatting sqref="AG13">
    <cfRule type="cellIs" priority="253" stopIfTrue="1" operator="between">
      <formula>1</formula>
      <formula>24</formula>
    </cfRule>
  </conditionalFormatting>
  <conditionalFormatting sqref="AG13">
    <cfRule type="cellIs" priority="252" stopIfTrue="1" operator="between">
      <formula>1</formula>
      <formula>24</formula>
    </cfRule>
  </conditionalFormatting>
  <conditionalFormatting sqref="AG13">
    <cfRule type="cellIs" priority="251" stopIfTrue="1" operator="between">
      <formula>1</formula>
      <formula>24</formula>
    </cfRule>
  </conditionalFormatting>
  <conditionalFormatting sqref="AG13">
    <cfRule type="cellIs" priority="250" stopIfTrue="1" operator="between">
      <formula>1</formula>
      <formula>24</formula>
    </cfRule>
  </conditionalFormatting>
  <conditionalFormatting sqref="AG13">
    <cfRule type="cellIs" priority="249" stopIfTrue="1" operator="between">
      <formula>1</formula>
      <formula>24</formula>
    </cfRule>
  </conditionalFormatting>
  <conditionalFormatting sqref="AG13">
    <cfRule type="cellIs" priority="248" stopIfTrue="1" operator="between">
      <formula>1</formula>
      <formula>24</formula>
    </cfRule>
  </conditionalFormatting>
  <conditionalFormatting sqref="AG13">
    <cfRule type="cellIs" priority="247" stopIfTrue="1" operator="between">
      <formula>1</formula>
      <formula>24</formula>
    </cfRule>
  </conditionalFormatting>
  <conditionalFormatting sqref="AG13">
    <cfRule type="cellIs" priority="246" stopIfTrue="1" operator="between">
      <formula>1</formula>
      <formula>24</formula>
    </cfRule>
  </conditionalFormatting>
  <conditionalFormatting sqref="AH12">
    <cfRule type="cellIs" priority="245" stopIfTrue="1" operator="between">
      <formula>1</formula>
      <formula>24</formula>
    </cfRule>
  </conditionalFormatting>
  <conditionalFormatting sqref="AH12">
    <cfRule type="cellIs" priority="244" stopIfTrue="1" operator="between">
      <formula>1</formula>
      <formula>24</formula>
    </cfRule>
  </conditionalFormatting>
  <conditionalFormatting sqref="AH12">
    <cfRule type="cellIs" priority="243" stopIfTrue="1" operator="between">
      <formula>1</formula>
      <formula>24</formula>
    </cfRule>
  </conditionalFormatting>
  <conditionalFormatting sqref="AH12">
    <cfRule type="cellIs" priority="242" stopIfTrue="1" operator="between">
      <formula>1</formula>
      <formula>24</formula>
    </cfRule>
  </conditionalFormatting>
  <conditionalFormatting sqref="AH12">
    <cfRule type="cellIs" priority="241" stopIfTrue="1" operator="between">
      <formula>1</formula>
      <formula>24</formula>
    </cfRule>
  </conditionalFormatting>
  <conditionalFormatting sqref="AH12">
    <cfRule type="cellIs" priority="240" stopIfTrue="1" operator="between">
      <formula>1</formula>
      <formula>24</formula>
    </cfRule>
  </conditionalFormatting>
  <conditionalFormatting sqref="AH12">
    <cfRule type="cellIs" priority="239" stopIfTrue="1" operator="between">
      <formula>1</formula>
      <formula>24</formula>
    </cfRule>
  </conditionalFormatting>
  <conditionalFormatting sqref="AH12">
    <cfRule type="cellIs" priority="238" stopIfTrue="1" operator="between">
      <formula>1</formula>
      <formula>24</formula>
    </cfRule>
  </conditionalFormatting>
  <conditionalFormatting sqref="AH12">
    <cfRule type="cellIs" priority="237" stopIfTrue="1" operator="between">
      <formula>1</formula>
      <formula>24</formula>
    </cfRule>
  </conditionalFormatting>
  <conditionalFormatting sqref="AH12">
    <cfRule type="cellIs" priority="236" stopIfTrue="1" operator="between">
      <formula>1</formula>
      <formula>24</formula>
    </cfRule>
  </conditionalFormatting>
  <conditionalFormatting sqref="AH12">
    <cfRule type="cellIs" priority="235" stopIfTrue="1" operator="between">
      <formula>1</formula>
      <formula>24</formula>
    </cfRule>
  </conditionalFormatting>
  <conditionalFormatting sqref="AH12">
    <cfRule type="cellIs" priority="234" stopIfTrue="1" operator="between">
      <formula>1</formula>
      <formula>24</formula>
    </cfRule>
  </conditionalFormatting>
  <conditionalFormatting sqref="AH12">
    <cfRule type="cellIs" priority="233" stopIfTrue="1" operator="between">
      <formula>1</formula>
      <formula>24</formula>
    </cfRule>
  </conditionalFormatting>
  <conditionalFormatting sqref="AH12">
    <cfRule type="cellIs" priority="232" stopIfTrue="1" operator="between">
      <formula>1</formula>
      <formula>24</formula>
    </cfRule>
  </conditionalFormatting>
  <conditionalFormatting sqref="AH12">
    <cfRule type="cellIs" priority="231" stopIfTrue="1" operator="between">
      <formula>1</formula>
      <formula>24</formula>
    </cfRule>
  </conditionalFormatting>
  <conditionalFormatting sqref="AH12">
    <cfRule type="cellIs" priority="230" stopIfTrue="1" operator="between">
      <formula>1</formula>
      <formula>24</formula>
    </cfRule>
  </conditionalFormatting>
  <conditionalFormatting sqref="AH12">
    <cfRule type="cellIs" priority="229" stopIfTrue="1" operator="between">
      <formula>1</formula>
      <formula>24</formula>
    </cfRule>
  </conditionalFormatting>
  <conditionalFormatting sqref="AH13">
    <cfRule type="cellIs" priority="228" stopIfTrue="1" operator="between">
      <formula>1</formula>
      <formula>24</formula>
    </cfRule>
  </conditionalFormatting>
  <conditionalFormatting sqref="AH13">
    <cfRule type="cellIs" priority="227" stopIfTrue="1" operator="between">
      <formula>1</formula>
      <formula>24</formula>
    </cfRule>
  </conditionalFormatting>
  <conditionalFormatting sqref="AH13">
    <cfRule type="cellIs" priority="226" stopIfTrue="1" operator="between">
      <formula>1</formula>
      <formula>24</formula>
    </cfRule>
  </conditionalFormatting>
  <conditionalFormatting sqref="AH13">
    <cfRule type="cellIs" priority="225" stopIfTrue="1" operator="between">
      <formula>1</formula>
      <formula>24</formula>
    </cfRule>
  </conditionalFormatting>
  <conditionalFormatting sqref="AH13">
    <cfRule type="cellIs" priority="224" stopIfTrue="1" operator="between">
      <formula>1</formula>
      <formula>24</formula>
    </cfRule>
  </conditionalFormatting>
  <conditionalFormatting sqref="AH13">
    <cfRule type="cellIs" priority="223" stopIfTrue="1" operator="between">
      <formula>1</formula>
      <formula>24</formula>
    </cfRule>
  </conditionalFormatting>
  <conditionalFormatting sqref="AH13">
    <cfRule type="cellIs" priority="222" stopIfTrue="1" operator="between">
      <formula>1</formula>
      <formula>24</formula>
    </cfRule>
  </conditionalFormatting>
  <conditionalFormatting sqref="AH13">
    <cfRule type="cellIs" priority="221" stopIfTrue="1" operator="between">
      <formula>1</formula>
      <formula>24</formula>
    </cfRule>
  </conditionalFormatting>
  <conditionalFormatting sqref="AH13">
    <cfRule type="cellIs" priority="220" stopIfTrue="1" operator="between">
      <formula>1</formula>
      <formula>24</formula>
    </cfRule>
  </conditionalFormatting>
  <conditionalFormatting sqref="AH13">
    <cfRule type="cellIs" priority="219" stopIfTrue="1" operator="between">
      <formula>1</formula>
      <formula>24</formula>
    </cfRule>
  </conditionalFormatting>
  <conditionalFormatting sqref="AH13">
    <cfRule type="cellIs" priority="218" stopIfTrue="1" operator="between">
      <formula>1</formula>
      <formula>24</formula>
    </cfRule>
  </conditionalFormatting>
  <conditionalFormatting sqref="AH13">
    <cfRule type="cellIs" priority="217" stopIfTrue="1" operator="between">
      <formula>1</formula>
      <formula>24</formula>
    </cfRule>
  </conditionalFormatting>
  <conditionalFormatting sqref="AH13">
    <cfRule type="cellIs" priority="216" stopIfTrue="1" operator="between">
      <formula>1</formula>
      <formula>24</formula>
    </cfRule>
  </conditionalFormatting>
  <conditionalFormatting sqref="AH13">
    <cfRule type="cellIs" priority="215" stopIfTrue="1" operator="between">
      <formula>1</formula>
      <formula>24</formula>
    </cfRule>
  </conditionalFormatting>
  <conditionalFormatting sqref="AH13">
    <cfRule type="cellIs" priority="214" stopIfTrue="1" operator="between">
      <formula>1</formula>
      <formula>24</formula>
    </cfRule>
  </conditionalFormatting>
  <conditionalFormatting sqref="AH13">
    <cfRule type="cellIs" priority="213" stopIfTrue="1" operator="between">
      <formula>1</formula>
      <formula>24</formula>
    </cfRule>
  </conditionalFormatting>
  <conditionalFormatting sqref="AH13">
    <cfRule type="cellIs" priority="212" stopIfTrue="1" operator="between">
      <formula>1</formula>
      <formula>24</formula>
    </cfRule>
  </conditionalFormatting>
  <conditionalFormatting sqref="AH13">
    <cfRule type="cellIs" priority="211" stopIfTrue="1" operator="between">
      <formula>1</formula>
      <formula>24</formula>
    </cfRule>
  </conditionalFormatting>
  <conditionalFormatting sqref="AH13">
    <cfRule type="cellIs" priority="210" stopIfTrue="1" operator="between">
      <formula>1</formula>
      <formula>24</formula>
    </cfRule>
  </conditionalFormatting>
  <conditionalFormatting sqref="AH13">
    <cfRule type="cellIs" priority="209" stopIfTrue="1" operator="between">
      <formula>1</formula>
      <formula>24</formula>
    </cfRule>
  </conditionalFormatting>
  <conditionalFormatting sqref="AH13">
    <cfRule type="cellIs" priority="208" stopIfTrue="1" operator="between">
      <formula>1</formula>
      <formula>24</formula>
    </cfRule>
  </conditionalFormatting>
  <conditionalFormatting sqref="AH13">
    <cfRule type="cellIs" priority="207" stopIfTrue="1" operator="between">
      <formula>1</formula>
      <formula>24</formula>
    </cfRule>
  </conditionalFormatting>
  <conditionalFormatting sqref="AH13">
    <cfRule type="cellIs" priority="206" stopIfTrue="1" operator="between">
      <formula>1</formula>
      <formula>24</formula>
    </cfRule>
  </conditionalFormatting>
  <conditionalFormatting sqref="AH13">
    <cfRule type="cellIs" priority="205" stopIfTrue="1" operator="between">
      <formula>1</formula>
      <formula>24</formula>
    </cfRule>
  </conditionalFormatting>
  <conditionalFormatting sqref="AH13">
    <cfRule type="cellIs" priority="204" stopIfTrue="1" operator="between">
      <formula>1</formula>
      <formula>24</formula>
    </cfRule>
  </conditionalFormatting>
  <conditionalFormatting sqref="AH13">
    <cfRule type="cellIs" priority="203" stopIfTrue="1" operator="between">
      <formula>1</formula>
      <formula>24</formula>
    </cfRule>
  </conditionalFormatting>
  <conditionalFormatting sqref="AH13">
    <cfRule type="cellIs" priority="202" stopIfTrue="1" operator="between">
      <formula>1</formula>
      <formula>24</formula>
    </cfRule>
  </conditionalFormatting>
  <conditionalFormatting sqref="AH13">
    <cfRule type="cellIs" priority="201" stopIfTrue="1" operator="between">
      <formula>1</formula>
      <formula>24</formula>
    </cfRule>
  </conditionalFormatting>
  <conditionalFormatting sqref="AH13">
    <cfRule type="cellIs" priority="200" stopIfTrue="1" operator="between">
      <formula>1</formula>
      <formula>24</formula>
    </cfRule>
  </conditionalFormatting>
  <conditionalFormatting sqref="AH13">
    <cfRule type="cellIs" priority="199" stopIfTrue="1" operator="between">
      <formula>1</formula>
      <formula>24</formula>
    </cfRule>
  </conditionalFormatting>
  <conditionalFormatting sqref="AH13">
    <cfRule type="cellIs" priority="198" stopIfTrue="1" operator="between">
      <formula>1</formula>
      <formula>24</formula>
    </cfRule>
  </conditionalFormatting>
  <conditionalFormatting sqref="AH13">
    <cfRule type="cellIs" priority="197" stopIfTrue="1" operator="between">
      <formula>1</formula>
      <formula>24</formula>
    </cfRule>
  </conditionalFormatting>
  <conditionalFormatting sqref="AH13">
    <cfRule type="cellIs" priority="196" stopIfTrue="1" operator="between">
      <formula>1</formula>
      <formula>24</formula>
    </cfRule>
  </conditionalFormatting>
  <conditionalFormatting sqref="AH13">
    <cfRule type="cellIs" priority="195" stopIfTrue="1" operator="between">
      <formula>1</formula>
      <formula>24</formula>
    </cfRule>
  </conditionalFormatting>
  <conditionalFormatting sqref="AH13">
    <cfRule type="cellIs" priority="194" stopIfTrue="1" operator="between">
      <formula>1</formula>
      <formula>24</formula>
    </cfRule>
  </conditionalFormatting>
  <conditionalFormatting sqref="AH13">
    <cfRule type="cellIs" priority="193" stopIfTrue="1" operator="between">
      <formula>1</formula>
      <formula>24</formula>
    </cfRule>
  </conditionalFormatting>
  <conditionalFormatting sqref="AH13">
    <cfRule type="cellIs" priority="192" stopIfTrue="1" operator="between">
      <formula>1</formula>
      <formula>24</formula>
    </cfRule>
  </conditionalFormatting>
  <conditionalFormatting sqref="AH13">
    <cfRule type="cellIs" priority="191" stopIfTrue="1" operator="between">
      <formula>1</formula>
      <formula>24</formula>
    </cfRule>
  </conditionalFormatting>
  <conditionalFormatting sqref="AH13">
    <cfRule type="cellIs" priority="190" stopIfTrue="1" operator="between">
      <formula>1</formula>
      <formula>24</formula>
    </cfRule>
  </conditionalFormatting>
  <conditionalFormatting sqref="AH13">
    <cfRule type="cellIs" priority="189" stopIfTrue="1" operator="between">
      <formula>1</formula>
      <formula>24</formula>
    </cfRule>
  </conditionalFormatting>
  <conditionalFormatting sqref="AH13">
    <cfRule type="cellIs" priority="188" stopIfTrue="1" operator="between">
      <formula>1</formula>
      <formula>24</formula>
    </cfRule>
  </conditionalFormatting>
  <conditionalFormatting sqref="AH13">
    <cfRule type="cellIs" priority="187" stopIfTrue="1" operator="between">
      <formula>1</formula>
      <formula>24</formula>
    </cfRule>
  </conditionalFormatting>
  <conditionalFormatting sqref="AH13">
    <cfRule type="cellIs" priority="186" stopIfTrue="1" operator="between">
      <formula>1</formula>
      <formula>24</formula>
    </cfRule>
  </conditionalFormatting>
  <conditionalFormatting sqref="AH13">
    <cfRule type="cellIs" priority="185" stopIfTrue="1" operator="between">
      <formula>1</formula>
      <formula>24</formula>
    </cfRule>
  </conditionalFormatting>
  <conditionalFormatting sqref="AE13">
    <cfRule type="cellIs" priority="184" stopIfTrue="1" operator="between">
      <formula>1</formula>
      <formula>24</formula>
    </cfRule>
  </conditionalFormatting>
  <conditionalFormatting sqref="AE13">
    <cfRule type="cellIs" priority="183" stopIfTrue="1" operator="between">
      <formula>1</formula>
      <formula>24</formula>
    </cfRule>
  </conditionalFormatting>
  <conditionalFormatting sqref="AE13">
    <cfRule type="cellIs" priority="182" stopIfTrue="1" operator="between">
      <formula>1</formula>
      <formula>24</formula>
    </cfRule>
  </conditionalFormatting>
  <conditionalFormatting sqref="AE13">
    <cfRule type="cellIs" priority="181" stopIfTrue="1" operator="between">
      <formula>1</formula>
      <formula>24</formula>
    </cfRule>
  </conditionalFormatting>
  <conditionalFormatting sqref="AE13">
    <cfRule type="cellIs" priority="180" stopIfTrue="1" operator="between">
      <formula>1</formula>
      <formula>24</formula>
    </cfRule>
  </conditionalFormatting>
  <conditionalFormatting sqref="AE13">
    <cfRule type="cellIs" priority="179" stopIfTrue="1" operator="between">
      <formula>1</formula>
      <formula>24</formula>
    </cfRule>
  </conditionalFormatting>
  <conditionalFormatting sqref="AE13">
    <cfRule type="cellIs" priority="178" stopIfTrue="1" operator="between">
      <formula>1</formula>
      <formula>24</formula>
    </cfRule>
  </conditionalFormatting>
  <conditionalFormatting sqref="AE13">
    <cfRule type="cellIs" priority="177" stopIfTrue="1" operator="between">
      <formula>1</formula>
      <formula>24</formula>
    </cfRule>
  </conditionalFormatting>
  <conditionalFormatting sqref="Y13">
    <cfRule type="cellIs" priority="176" stopIfTrue="1" operator="between">
      <formula>1</formula>
      <formula>24</formula>
    </cfRule>
  </conditionalFormatting>
  <conditionalFormatting sqref="Y13">
    <cfRule type="cellIs" priority="175" stopIfTrue="1" operator="between">
      <formula>1</formula>
      <formula>24</formula>
    </cfRule>
  </conditionalFormatting>
  <conditionalFormatting sqref="Y13">
    <cfRule type="cellIs" priority="174" stopIfTrue="1" operator="between">
      <formula>1</formula>
      <formula>24</formula>
    </cfRule>
  </conditionalFormatting>
  <conditionalFormatting sqref="Y13">
    <cfRule type="cellIs" priority="173" stopIfTrue="1" operator="between">
      <formula>1</formula>
      <formula>24</formula>
    </cfRule>
  </conditionalFormatting>
  <conditionalFormatting sqref="Y13">
    <cfRule type="cellIs" priority="172" stopIfTrue="1" operator="between">
      <formula>1</formula>
      <formula>24</formula>
    </cfRule>
  </conditionalFormatting>
  <conditionalFormatting sqref="Y13">
    <cfRule type="cellIs" priority="171" stopIfTrue="1" operator="between">
      <formula>1</formula>
      <formula>24</formula>
    </cfRule>
  </conditionalFormatting>
  <conditionalFormatting sqref="Y13">
    <cfRule type="cellIs" priority="170" stopIfTrue="1" operator="between">
      <formula>1</formula>
      <formula>24</formula>
    </cfRule>
  </conditionalFormatting>
  <conditionalFormatting sqref="Y13">
    <cfRule type="cellIs" priority="169" stopIfTrue="1" operator="between">
      <formula>1</formula>
      <formula>24</formula>
    </cfRule>
  </conditionalFormatting>
  <conditionalFormatting sqref="Y13">
    <cfRule type="cellIs" priority="168" stopIfTrue="1" operator="between">
      <formula>1</formula>
      <formula>24</formula>
    </cfRule>
  </conditionalFormatting>
  <conditionalFormatting sqref="Y13">
    <cfRule type="cellIs" priority="167" stopIfTrue="1" operator="between">
      <formula>1</formula>
      <formula>24</formula>
    </cfRule>
  </conditionalFormatting>
  <conditionalFormatting sqref="Y13">
    <cfRule type="cellIs" priority="166" stopIfTrue="1" operator="between">
      <formula>1</formula>
      <formula>24</formula>
    </cfRule>
  </conditionalFormatting>
  <conditionalFormatting sqref="Z13">
    <cfRule type="cellIs" priority="165" stopIfTrue="1" operator="between">
      <formula>1</formula>
      <formula>24</formula>
    </cfRule>
  </conditionalFormatting>
  <conditionalFormatting sqref="Z13">
    <cfRule type="cellIs" priority="164" stopIfTrue="1" operator="between">
      <formula>1</formula>
      <formula>24</formula>
    </cfRule>
  </conditionalFormatting>
  <conditionalFormatting sqref="Z13">
    <cfRule type="cellIs" priority="163" stopIfTrue="1" operator="between">
      <formula>1</formula>
      <formula>24</formula>
    </cfRule>
  </conditionalFormatting>
  <conditionalFormatting sqref="AA13">
    <cfRule type="cellIs" priority="162" stopIfTrue="1" operator="between">
      <formula>1</formula>
      <formula>24</formula>
    </cfRule>
  </conditionalFormatting>
  <conditionalFormatting sqref="AA13">
    <cfRule type="cellIs" priority="161" stopIfTrue="1" operator="between">
      <formula>1</formula>
      <formula>24</formula>
    </cfRule>
  </conditionalFormatting>
  <conditionalFormatting sqref="AA13">
    <cfRule type="cellIs" priority="160" stopIfTrue="1" operator="between">
      <formula>1</formula>
      <formula>24</formula>
    </cfRule>
  </conditionalFormatting>
  <conditionalFormatting sqref="U12">
    <cfRule type="cellIs" priority="159" stopIfTrue="1" operator="between">
      <formula>1</formula>
      <formula>24</formula>
    </cfRule>
  </conditionalFormatting>
  <conditionalFormatting sqref="U12">
    <cfRule type="cellIs" priority="158" stopIfTrue="1" operator="between">
      <formula>1</formula>
      <formula>24</formula>
    </cfRule>
  </conditionalFormatting>
  <conditionalFormatting sqref="U12">
    <cfRule type="cellIs" priority="157" stopIfTrue="1" operator="between">
      <formula>1</formula>
      <formula>24</formula>
    </cfRule>
  </conditionalFormatting>
  <conditionalFormatting sqref="U12">
    <cfRule type="cellIs" priority="156" stopIfTrue="1" operator="between">
      <formula>1</formula>
      <formula>24</formula>
    </cfRule>
  </conditionalFormatting>
  <conditionalFormatting sqref="U12">
    <cfRule type="cellIs" priority="155" stopIfTrue="1" operator="between">
      <formula>1</formula>
      <formula>24</formula>
    </cfRule>
  </conditionalFormatting>
  <conditionalFormatting sqref="U12">
    <cfRule type="cellIs" priority="154" stopIfTrue="1" operator="between">
      <formula>1</formula>
      <formula>24</formula>
    </cfRule>
  </conditionalFormatting>
  <conditionalFormatting sqref="U12">
    <cfRule type="cellIs" priority="153" stopIfTrue="1" operator="between">
      <formula>1</formula>
      <formula>24</formula>
    </cfRule>
  </conditionalFormatting>
  <conditionalFormatting sqref="U12">
    <cfRule type="cellIs" priority="152" stopIfTrue="1" operator="between">
      <formula>1</formula>
      <formula>24</formula>
    </cfRule>
  </conditionalFormatting>
  <conditionalFormatting sqref="U12">
    <cfRule type="cellIs" priority="151" stopIfTrue="1" operator="between">
      <formula>1</formula>
      <formula>24</formula>
    </cfRule>
  </conditionalFormatting>
  <conditionalFormatting sqref="U12">
    <cfRule type="cellIs" priority="150" stopIfTrue="1" operator="between">
      <formula>1</formula>
      <formula>24</formula>
    </cfRule>
  </conditionalFormatting>
  <conditionalFormatting sqref="U12">
    <cfRule type="cellIs" priority="149" stopIfTrue="1" operator="between">
      <formula>1</formula>
      <formula>24</formula>
    </cfRule>
  </conditionalFormatting>
  <conditionalFormatting sqref="U12">
    <cfRule type="cellIs" priority="148" stopIfTrue="1" operator="between">
      <formula>1</formula>
      <formula>24</formula>
    </cfRule>
  </conditionalFormatting>
  <conditionalFormatting sqref="U12">
    <cfRule type="cellIs" priority="147" stopIfTrue="1" operator="between">
      <formula>1</formula>
      <formula>24</formula>
    </cfRule>
  </conditionalFormatting>
  <conditionalFormatting sqref="Y12">
    <cfRule type="cellIs" priority="146" stopIfTrue="1" operator="between">
      <formula>1</formula>
      <formula>24</formula>
    </cfRule>
  </conditionalFormatting>
  <conditionalFormatting sqref="Y12">
    <cfRule type="cellIs" priority="145" stopIfTrue="1" operator="between">
      <formula>1</formula>
      <formula>24</formula>
    </cfRule>
  </conditionalFormatting>
  <conditionalFormatting sqref="Y12">
    <cfRule type="cellIs" priority="144" stopIfTrue="1" operator="between">
      <formula>1</formula>
      <formula>24</formula>
    </cfRule>
  </conditionalFormatting>
  <conditionalFormatting sqref="Y12">
    <cfRule type="cellIs" priority="143" stopIfTrue="1" operator="between">
      <formula>1</formula>
      <formula>24</formula>
    </cfRule>
  </conditionalFormatting>
  <conditionalFormatting sqref="Y12">
    <cfRule type="cellIs" priority="142" stopIfTrue="1" operator="between">
      <formula>1</formula>
      <formula>24</formula>
    </cfRule>
  </conditionalFormatting>
  <conditionalFormatting sqref="Y12">
    <cfRule type="cellIs" priority="141" stopIfTrue="1" operator="between">
      <formula>1</formula>
      <formula>24</formula>
    </cfRule>
  </conditionalFormatting>
  <conditionalFormatting sqref="Y12">
    <cfRule type="cellIs" priority="140" stopIfTrue="1" operator="between">
      <formula>1</formula>
      <formula>24</formula>
    </cfRule>
  </conditionalFormatting>
  <conditionalFormatting sqref="Y12">
    <cfRule type="cellIs" priority="139" stopIfTrue="1" operator="between">
      <formula>1</formula>
      <formula>24</formula>
    </cfRule>
  </conditionalFormatting>
  <conditionalFormatting sqref="Y12">
    <cfRule type="cellIs" priority="138" stopIfTrue="1" operator="between">
      <formula>1</formula>
      <formula>24</formula>
    </cfRule>
  </conditionalFormatting>
  <conditionalFormatting sqref="Y12">
    <cfRule type="cellIs" priority="137" stopIfTrue="1" operator="between">
      <formula>1</formula>
      <formula>24</formula>
    </cfRule>
  </conditionalFormatting>
  <conditionalFormatting sqref="Y12">
    <cfRule type="cellIs" priority="136" stopIfTrue="1" operator="between">
      <formula>1</formula>
      <formula>24</formula>
    </cfRule>
  </conditionalFormatting>
  <conditionalFormatting sqref="Y12">
    <cfRule type="cellIs" priority="135" stopIfTrue="1" operator="between">
      <formula>1</formula>
      <formula>24</formula>
    </cfRule>
  </conditionalFormatting>
  <conditionalFormatting sqref="Y12">
    <cfRule type="cellIs" priority="134" stopIfTrue="1" operator="between">
      <formula>1</formula>
      <formula>24</formula>
    </cfRule>
  </conditionalFormatting>
  <conditionalFormatting sqref="AA12">
    <cfRule type="cellIs" priority="133" stopIfTrue="1" operator="between">
      <formula>1</formula>
      <formula>24</formula>
    </cfRule>
  </conditionalFormatting>
  <conditionalFormatting sqref="AA12">
    <cfRule type="cellIs" priority="132" stopIfTrue="1" operator="between">
      <formula>1</formula>
      <formula>24</formula>
    </cfRule>
  </conditionalFormatting>
  <conditionalFormatting sqref="AA12">
    <cfRule type="cellIs" priority="131" stopIfTrue="1" operator="between">
      <formula>1</formula>
      <formula>24</formula>
    </cfRule>
  </conditionalFormatting>
  <conditionalFormatting sqref="AA12">
    <cfRule type="cellIs" priority="130" stopIfTrue="1" operator="between">
      <formula>1</formula>
      <formula>24</formula>
    </cfRule>
  </conditionalFormatting>
  <conditionalFormatting sqref="AA12">
    <cfRule type="cellIs" priority="129" stopIfTrue="1" operator="between">
      <formula>1</formula>
      <formula>24</formula>
    </cfRule>
  </conditionalFormatting>
  <conditionalFormatting sqref="AA12">
    <cfRule type="cellIs" priority="128" stopIfTrue="1" operator="between">
      <formula>1</formula>
      <formula>24</formula>
    </cfRule>
  </conditionalFormatting>
  <conditionalFormatting sqref="Z12">
    <cfRule type="cellIs" priority="127" stopIfTrue="1" operator="between">
      <formula>1</formula>
      <formula>24</formula>
    </cfRule>
  </conditionalFormatting>
  <conditionalFormatting sqref="Z12">
    <cfRule type="cellIs" priority="126" stopIfTrue="1" operator="between">
      <formula>1</formula>
      <formula>24</formula>
    </cfRule>
  </conditionalFormatting>
  <conditionalFormatting sqref="Z12">
    <cfRule type="cellIs" priority="125" stopIfTrue="1" operator="between">
      <formula>1</formula>
      <formula>24</formula>
    </cfRule>
  </conditionalFormatting>
  <conditionalFormatting sqref="Z12">
    <cfRule type="cellIs" priority="124" stopIfTrue="1" operator="between">
      <formula>1</formula>
      <formula>24</formula>
    </cfRule>
  </conditionalFormatting>
  <conditionalFormatting sqref="Z12">
    <cfRule type="cellIs" priority="123" stopIfTrue="1" operator="between">
      <formula>1</formula>
      <formula>24</formula>
    </cfRule>
  </conditionalFormatting>
  <conditionalFormatting sqref="Z12">
    <cfRule type="cellIs" priority="122" stopIfTrue="1" operator="between">
      <formula>1</formula>
      <formula>24</formula>
    </cfRule>
  </conditionalFormatting>
  <conditionalFormatting sqref="AD11">
    <cfRule type="cellIs" priority="121" stopIfTrue="1" operator="between">
      <formula>1</formula>
      <formula>24</formula>
    </cfRule>
  </conditionalFormatting>
  <conditionalFormatting sqref="AD11">
    <cfRule type="cellIs" priority="120" stopIfTrue="1" operator="between">
      <formula>1</formula>
      <formula>24</formula>
    </cfRule>
  </conditionalFormatting>
  <conditionalFormatting sqref="AD11">
    <cfRule type="cellIs" priority="119" stopIfTrue="1" operator="between">
      <formula>1</formula>
      <formula>24</formula>
    </cfRule>
  </conditionalFormatting>
  <conditionalFormatting sqref="AD11">
    <cfRule type="cellIs" priority="118" stopIfTrue="1" operator="between">
      <formula>1</formula>
      <formula>24</formula>
    </cfRule>
  </conditionalFormatting>
  <conditionalFormatting sqref="AD11">
    <cfRule type="cellIs" priority="117" stopIfTrue="1" operator="between">
      <formula>1</formula>
      <formula>24</formula>
    </cfRule>
  </conditionalFormatting>
  <conditionalFormatting sqref="AD11">
    <cfRule type="cellIs" priority="116" stopIfTrue="1" operator="between">
      <formula>1</formula>
      <formula>24</formula>
    </cfRule>
  </conditionalFormatting>
  <conditionalFormatting sqref="AD11">
    <cfRule type="cellIs" priority="115" stopIfTrue="1" operator="between">
      <formula>1</formula>
      <formula>24</formula>
    </cfRule>
  </conditionalFormatting>
  <conditionalFormatting sqref="AD11">
    <cfRule type="cellIs" priority="114" stopIfTrue="1" operator="between">
      <formula>1</formula>
      <formula>24</formula>
    </cfRule>
  </conditionalFormatting>
  <conditionalFormatting sqref="AD11">
    <cfRule type="cellIs" priority="113" stopIfTrue="1" operator="between">
      <formula>1</formula>
      <formula>24</formula>
    </cfRule>
  </conditionalFormatting>
  <conditionalFormatting sqref="AD11">
    <cfRule type="cellIs" priority="112" stopIfTrue="1" operator="between">
      <formula>1</formula>
      <formula>24</formula>
    </cfRule>
  </conditionalFormatting>
  <conditionalFormatting sqref="AD11">
    <cfRule type="cellIs" priority="111" stopIfTrue="1" operator="between">
      <formula>1</formula>
      <formula>24</formula>
    </cfRule>
  </conditionalFormatting>
  <conditionalFormatting sqref="AD11">
    <cfRule type="cellIs" priority="110" stopIfTrue="1" operator="between">
      <formula>1</formula>
      <formula>24</formula>
    </cfRule>
  </conditionalFormatting>
  <conditionalFormatting sqref="AD11">
    <cfRule type="cellIs" priority="109" stopIfTrue="1" operator="between">
      <formula>1</formula>
      <formula>24</formula>
    </cfRule>
  </conditionalFormatting>
  <conditionalFormatting sqref="AD11">
    <cfRule type="cellIs" priority="108" stopIfTrue="1" operator="between">
      <formula>1</formula>
      <formula>24</formula>
    </cfRule>
  </conditionalFormatting>
  <conditionalFormatting sqref="AD11">
    <cfRule type="cellIs" priority="107" stopIfTrue="1" operator="between">
      <formula>1</formula>
      <formula>24</formula>
    </cfRule>
  </conditionalFormatting>
  <conditionalFormatting sqref="AD11">
    <cfRule type="cellIs" priority="106" stopIfTrue="1" operator="between">
      <formula>1</formula>
      <formula>24</formula>
    </cfRule>
  </conditionalFormatting>
  <conditionalFormatting sqref="AD11">
    <cfRule type="cellIs" priority="105" stopIfTrue="1" operator="between">
      <formula>1</formula>
      <formula>24</formula>
    </cfRule>
  </conditionalFormatting>
  <conditionalFormatting sqref="AD11">
    <cfRule type="cellIs" priority="104" stopIfTrue="1" operator="between">
      <formula>1</formula>
      <formula>24</formula>
    </cfRule>
  </conditionalFormatting>
  <conditionalFormatting sqref="AD11">
    <cfRule type="cellIs" priority="103" stopIfTrue="1" operator="between">
      <formula>1</formula>
      <formula>24</formula>
    </cfRule>
  </conditionalFormatting>
  <conditionalFormatting sqref="AD11">
    <cfRule type="cellIs" priority="102" stopIfTrue="1" operator="between">
      <formula>1</formula>
      <formula>24</formula>
    </cfRule>
  </conditionalFormatting>
  <conditionalFormatting sqref="AD11">
    <cfRule type="cellIs" priority="101" stopIfTrue="1" operator="between">
      <formula>1</formula>
      <formula>24</formula>
    </cfRule>
  </conditionalFormatting>
  <conditionalFormatting sqref="AD11">
    <cfRule type="cellIs" priority="100" stopIfTrue="1" operator="between">
      <formula>1</formula>
      <formula>24</formula>
    </cfRule>
  </conditionalFormatting>
  <conditionalFormatting sqref="AD11">
    <cfRule type="cellIs" priority="99" stopIfTrue="1" operator="between">
      <formula>1</formula>
      <formula>24</formula>
    </cfRule>
  </conditionalFormatting>
  <conditionalFormatting sqref="AD11">
    <cfRule type="cellIs" priority="98" stopIfTrue="1" operator="between">
      <formula>1</formula>
      <formula>24</formula>
    </cfRule>
  </conditionalFormatting>
  <conditionalFormatting sqref="AD11">
    <cfRule type="cellIs" priority="97" stopIfTrue="1" operator="between">
      <formula>1</formula>
      <formula>24</formula>
    </cfRule>
  </conditionalFormatting>
  <conditionalFormatting sqref="AD11">
    <cfRule type="cellIs" priority="96" stopIfTrue="1" operator="between">
      <formula>1</formula>
      <formula>24</formula>
    </cfRule>
  </conditionalFormatting>
  <conditionalFormatting sqref="AD11">
    <cfRule type="cellIs" priority="95" stopIfTrue="1" operator="between">
      <formula>1</formula>
      <formula>24</formula>
    </cfRule>
  </conditionalFormatting>
  <conditionalFormatting sqref="AD11">
    <cfRule type="cellIs" priority="94" stopIfTrue="1" operator="between">
      <formula>1</formula>
      <formula>24</formula>
    </cfRule>
  </conditionalFormatting>
  <conditionalFormatting sqref="AD11">
    <cfRule type="cellIs" priority="93" stopIfTrue="1" operator="between">
      <formula>1</formula>
      <formula>24</formula>
    </cfRule>
  </conditionalFormatting>
  <conditionalFormatting sqref="AD11">
    <cfRule type="cellIs" priority="92" stopIfTrue="1" operator="between">
      <formula>1</formula>
      <formula>24</formula>
    </cfRule>
  </conditionalFormatting>
  <conditionalFormatting sqref="AD11">
    <cfRule type="cellIs" priority="91" stopIfTrue="1" operator="between">
      <formula>1</formula>
      <formula>24</formula>
    </cfRule>
  </conditionalFormatting>
  <conditionalFormatting sqref="AD11">
    <cfRule type="cellIs" priority="90" stopIfTrue="1" operator="between">
      <formula>1</formula>
      <formula>24</formula>
    </cfRule>
  </conditionalFormatting>
  <conditionalFormatting sqref="AD11">
    <cfRule type="cellIs" priority="89" stopIfTrue="1" operator="between">
      <formula>1</formula>
      <formula>24</formula>
    </cfRule>
  </conditionalFormatting>
  <conditionalFormatting sqref="AD11">
    <cfRule type="cellIs" priority="88" stopIfTrue="1" operator="between">
      <formula>1</formula>
      <formula>24</formula>
    </cfRule>
  </conditionalFormatting>
  <conditionalFormatting sqref="AD11">
    <cfRule type="cellIs" priority="87" stopIfTrue="1" operator="between">
      <formula>1</formula>
      <formula>24</formula>
    </cfRule>
  </conditionalFormatting>
  <conditionalFormatting sqref="AD11">
    <cfRule type="cellIs" priority="86" stopIfTrue="1" operator="between">
      <formula>1</formula>
      <formula>24</formula>
    </cfRule>
  </conditionalFormatting>
  <conditionalFormatting sqref="AD11">
    <cfRule type="cellIs" priority="85" stopIfTrue="1" operator="between">
      <formula>1</formula>
      <formula>24</formula>
    </cfRule>
  </conditionalFormatting>
  <conditionalFormatting sqref="AD11">
    <cfRule type="cellIs" priority="84" stopIfTrue="1" operator="between">
      <formula>1</formula>
      <formula>24</formula>
    </cfRule>
  </conditionalFormatting>
  <conditionalFormatting sqref="AD11">
    <cfRule type="cellIs" priority="83" stopIfTrue="1" operator="between">
      <formula>1</formula>
      <formula>24</formula>
    </cfRule>
  </conditionalFormatting>
  <conditionalFormatting sqref="AD11 AD13">
    <cfRule type="cellIs" priority="82" stopIfTrue="1" operator="between">
      <formula>1</formula>
      <formula>24</formula>
    </cfRule>
  </conditionalFormatting>
  <conditionalFormatting sqref="AD11 AD13">
    <cfRule type="cellIs" priority="81" stopIfTrue="1" operator="between">
      <formula>1</formula>
      <formula>24</formula>
    </cfRule>
  </conditionalFormatting>
  <conditionalFormatting sqref="AD11 AD13">
    <cfRule type="cellIs" priority="80" stopIfTrue="1" operator="between">
      <formula>1</formula>
      <formula>24</formula>
    </cfRule>
  </conditionalFormatting>
  <conditionalFormatting sqref="AD11 AD13">
    <cfRule type="cellIs" priority="79" stopIfTrue="1" operator="between">
      <formula>1</formula>
      <formula>24</formula>
    </cfRule>
  </conditionalFormatting>
  <conditionalFormatting sqref="AD11 AD13">
    <cfRule type="cellIs" priority="78" stopIfTrue="1" operator="between">
      <formula>1</formula>
      <formula>24</formula>
    </cfRule>
  </conditionalFormatting>
  <conditionalFormatting sqref="AD11 AD13">
    <cfRule type="cellIs" priority="77" stopIfTrue="1" operator="between">
      <formula>1</formula>
      <formula>24</formula>
    </cfRule>
  </conditionalFormatting>
  <conditionalFormatting sqref="AD11 AD13">
    <cfRule type="cellIs" priority="76" stopIfTrue="1" operator="between">
      <formula>1</formula>
      <formula>24</formula>
    </cfRule>
  </conditionalFormatting>
  <conditionalFormatting sqref="AD11 AD13">
    <cfRule type="cellIs" priority="75" stopIfTrue="1" operator="between">
      <formula>1</formula>
      <formula>24</formula>
    </cfRule>
  </conditionalFormatting>
  <conditionalFormatting sqref="AD11 AD13">
    <cfRule type="cellIs" priority="74" stopIfTrue="1" operator="between">
      <formula>1</formula>
      <formula>24</formula>
    </cfRule>
  </conditionalFormatting>
  <conditionalFormatting sqref="AD11 AD13">
    <cfRule type="cellIs" priority="73" stopIfTrue="1" operator="between">
      <formula>1</formula>
      <formula>24</formula>
    </cfRule>
  </conditionalFormatting>
  <conditionalFormatting sqref="AD11 AD13">
    <cfRule type="cellIs" priority="72" stopIfTrue="1" operator="between">
      <formula>1</formula>
      <formula>24</formula>
    </cfRule>
  </conditionalFormatting>
  <conditionalFormatting sqref="AD11 AD13">
    <cfRule type="cellIs" priority="71" stopIfTrue="1" operator="between">
      <formula>1</formula>
      <formula>24</formula>
    </cfRule>
  </conditionalFormatting>
  <conditionalFormatting sqref="AD11 AD13">
    <cfRule type="cellIs" priority="70" stopIfTrue="1" operator="between">
      <formula>1</formula>
      <formula>24</formula>
    </cfRule>
  </conditionalFormatting>
  <conditionalFormatting sqref="AD11 AD13">
    <cfRule type="cellIs" priority="69" stopIfTrue="1" operator="between">
      <formula>1</formula>
      <formula>24</formula>
    </cfRule>
  </conditionalFormatting>
  <conditionalFormatting sqref="AD11 AD13">
    <cfRule type="cellIs" priority="68" stopIfTrue="1" operator="between">
      <formula>1</formula>
      <formula>24</formula>
    </cfRule>
  </conditionalFormatting>
  <conditionalFormatting sqref="AD11 AD13">
    <cfRule type="cellIs" priority="67" stopIfTrue="1" operator="between">
      <formula>1</formula>
      <formula>24</formula>
    </cfRule>
  </conditionalFormatting>
  <conditionalFormatting sqref="AD11 AD13">
    <cfRule type="cellIs" priority="66" stopIfTrue="1" operator="between">
      <formula>1</formula>
      <formula>24</formula>
    </cfRule>
  </conditionalFormatting>
  <conditionalFormatting sqref="AD11 AD13">
    <cfRule type="cellIs" priority="65" stopIfTrue="1" operator="between">
      <formula>1</formula>
      <formula>24</formula>
    </cfRule>
  </conditionalFormatting>
  <conditionalFormatting sqref="AD11 AD13">
    <cfRule type="cellIs" priority="64" stopIfTrue="1" operator="between">
      <formula>1</formula>
      <formula>24</formula>
    </cfRule>
  </conditionalFormatting>
  <conditionalFormatting sqref="AD11 AD13">
    <cfRule type="cellIs" priority="63" stopIfTrue="1" operator="between">
      <formula>1</formula>
      <formula>24</formula>
    </cfRule>
  </conditionalFormatting>
  <conditionalFormatting sqref="AD11 AD13">
    <cfRule type="cellIs" priority="62" stopIfTrue="1" operator="between">
      <formula>1</formula>
      <formula>24</formula>
    </cfRule>
  </conditionalFormatting>
  <conditionalFormatting sqref="AD11 AD13">
    <cfRule type="cellIs" priority="61" stopIfTrue="1" operator="between">
      <formula>1</formula>
      <formula>24</formula>
    </cfRule>
  </conditionalFormatting>
  <conditionalFormatting sqref="AD11 AD13">
    <cfRule type="cellIs" priority="60" stopIfTrue="1" operator="between">
      <formula>1</formula>
      <formula>24</formula>
    </cfRule>
  </conditionalFormatting>
  <conditionalFormatting sqref="AD11 AD13">
    <cfRule type="cellIs" priority="59" stopIfTrue="1" operator="between">
      <formula>1</formula>
      <formula>24</formula>
    </cfRule>
  </conditionalFormatting>
  <conditionalFormatting sqref="AD11 AD13">
    <cfRule type="cellIs" priority="58" stopIfTrue="1" operator="between">
      <formula>1</formula>
      <formula>24</formula>
    </cfRule>
  </conditionalFormatting>
  <conditionalFormatting sqref="AD11 AD13">
    <cfRule type="cellIs" priority="57" stopIfTrue="1" operator="between">
      <formula>1</formula>
      <formula>24</formula>
    </cfRule>
  </conditionalFormatting>
  <conditionalFormatting sqref="AD11 AD13">
    <cfRule type="cellIs" priority="56" stopIfTrue="1" operator="between">
      <formula>1</formula>
      <formula>24</formula>
    </cfRule>
  </conditionalFormatting>
  <conditionalFormatting sqref="AD11 AD13">
    <cfRule type="cellIs" priority="55" stopIfTrue="1" operator="between">
      <formula>1</formula>
      <formula>24</formula>
    </cfRule>
  </conditionalFormatting>
  <conditionalFormatting sqref="AD11 AD13">
    <cfRule type="cellIs" priority="54" stopIfTrue="1" operator="between">
      <formula>1</formula>
      <formula>24</formula>
    </cfRule>
  </conditionalFormatting>
  <conditionalFormatting sqref="AD11 AD13">
    <cfRule type="cellIs" priority="53" stopIfTrue="1" operator="between">
      <formula>1</formula>
      <formula>24</formula>
    </cfRule>
  </conditionalFormatting>
  <conditionalFormatting sqref="AD11 AD13">
    <cfRule type="cellIs" priority="52" stopIfTrue="1" operator="between">
      <formula>1</formula>
      <formula>24</formula>
    </cfRule>
  </conditionalFormatting>
  <conditionalFormatting sqref="AD11 AD13">
    <cfRule type="cellIs" priority="51" stopIfTrue="1" operator="between">
      <formula>1</formula>
      <formula>24</formula>
    </cfRule>
  </conditionalFormatting>
  <conditionalFormatting sqref="AD11 AD13">
    <cfRule type="cellIs" priority="50" stopIfTrue="1" operator="between">
      <formula>1</formula>
      <formula>24</formula>
    </cfRule>
  </conditionalFormatting>
  <conditionalFormatting sqref="AD11 AD13">
    <cfRule type="cellIs" priority="49" stopIfTrue="1" operator="between">
      <formula>1</formula>
      <formula>24</formula>
    </cfRule>
  </conditionalFormatting>
  <conditionalFormatting sqref="AD11 AD13">
    <cfRule type="cellIs" priority="48" stopIfTrue="1" operator="between">
      <formula>1</formula>
      <formula>24</formula>
    </cfRule>
  </conditionalFormatting>
  <conditionalFormatting sqref="AD11 AD13">
    <cfRule type="cellIs" priority="47" stopIfTrue="1" operator="between">
      <formula>1</formula>
      <formula>24</formula>
    </cfRule>
  </conditionalFormatting>
  <conditionalFormatting sqref="AD11 AD13">
    <cfRule type="cellIs" priority="46" stopIfTrue="1" operator="between">
      <formula>1</formula>
      <formula>24</formula>
    </cfRule>
  </conditionalFormatting>
  <conditionalFormatting sqref="AD11 AD13">
    <cfRule type="cellIs" priority="45" stopIfTrue="1" operator="between">
      <formula>1</formula>
      <formula>24</formula>
    </cfRule>
  </conditionalFormatting>
  <conditionalFormatting sqref="AD11 AD13">
    <cfRule type="cellIs" priority="44" stopIfTrue="1" operator="between">
      <formula>1</formula>
      <formula>24</formula>
    </cfRule>
  </conditionalFormatting>
  <conditionalFormatting sqref="AD13">
    <cfRule type="cellIs" priority="43" stopIfTrue="1" operator="between">
      <formula>1</formula>
      <formula>24</formula>
    </cfRule>
  </conditionalFormatting>
  <conditionalFormatting sqref="AD13">
    <cfRule type="cellIs" priority="42" stopIfTrue="1" operator="between">
      <formula>1</formula>
      <formula>24</formula>
    </cfRule>
  </conditionalFormatting>
  <conditionalFormatting sqref="AD11 AD13">
    <cfRule type="cellIs" priority="41" stopIfTrue="1" operator="between">
      <formula>1</formula>
      <formula>24</formula>
    </cfRule>
  </conditionalFormatting>
  <conditionalFormatting sqref="AD11 AD13">
    <cfRule type="cellIs" priority="40" stopIfTrue="1" operator="between">
      <formula>1</formula>
      <formula>24</formula>
    </cfRule>
  </conditionalFormatting>
  <conditionalFormatting sqref="AD11 AD13">
    <cfRule type="cellIs" priority="39" stopIfTrue="1" operator="between">
      <formula>1</formula>
      <formula>24</formula>
    </cfRule>
  </conditionalFormatting>
  <conditionalFormatting sqref="AD11 AD13">
    <cfRule type="cellIs" priority="38" stopIfTrue="1" operator="between">
      <formula>1</formula>
      <formula>24</formula>
    </cfRule>
  </conditionalFormatting>
  <conditionalFormatting sqref="AD11 AD13">
    <cfRule type="cellIs" priority="37" stopIfTrue="1" operator="between">
      <formula>1</formula>
      <formula>24</formula>
    </cfRule>
  </conditionalFormatting>
  <conditionalFormatting sqref="AD11 AD13">
    <cfRule type="cellIs" priority="36" stopIfTrue="1" operator="between">
      <formula>1</formula>
      <formula>24</formula>
    </cfRule>
  </conditionalFormatting>
  <conditionalFormatting sqref="AD11 AD13">
    <cfRule type="cellIs" priority="35" stopIfTrue="1" operator="between">
      <formula>1</formula>
      <formula>24</formula>
    </cfRule>
  </conditionalFormatting>
  <conditionalFormatting sqref="AD11 AD13">
    <cfRule type="cellIs" priority="34" stopIfTrue="1" operator="between">
      <formula>1</formula>
      <formula>24</formula>
    </cfRule>
  </conditionalFormatting>
  <conditionalFormatting sqref="AD11 AD13">
    <cfRule type="cellIs" priority="33" stopIfTrue="1" operator="between">
      <formula>1</formula>
      <formula>24</formula>
    </cfRule>
  </conditionalFormatting>
  <conditionalFormatting sqref="AD11 AD13">
    <cfRule type="cellIs" priority="32" stopIfTrue="1" operator="between">
      <formula>1</formula>
      <formula>24</formula>
    </cfRule>
  </conditionalFormatting>
  <conditionalFormatting sqref="AD11 AD13">
    <cfRule type="cellIs" priority="31" stopIfTrue="1" operator="between">
      <formula>1</formula>
      <formula>24</formula>
    </cfRule>
  </conditionalFormatting>
  <conditionalFormatting sqref="AD11 AD13">
    <cfRule type="cellIs" priority="30" stopIfTrue="1" operator="between">
      <formula>1</formula>
      <formula>24</formula>
    </cfRule>
  </conditionalFormatting>
  <conditionalFormatting sqref="AD11 AD13">
    <cfRule type="cellIs" priority="29" stopIfTrue="1" operator="between">
      <formula>1</formula>
      <formula>24</formula>
    </cfRule>
  </conditionalFormatting>
  <conditionalFormatting sqref="AD11 AD13">
    <cfRule type="cellIs" priority="28" stopIfTrue="1" operator="between">
      <formula>1</formula>
      <formula>24</formula>
    </cfRule>
  </conditionalFormatting>
  <conditionalFormatting sqref="AD11 AD13">
    <cfRule type="cellIs" priority="27" stopIfTrue="1" operator="between">
      <formula>1</formula>
      <formula>24</formula>
    </cfRule>
  </conditionalFormatting>
  <conditionalFormatting sqref="AD11 AD13">
    <cfRule type="cellIs" priority="26" stopIfTrue="1" operator="between">
      <formula>1</formula>
      <formula>24</formula>
    </cfRule>
  </conditionalFormatting>
  <conditionalFormatting sqref="AD11 AD13">
    <cfRule type="cellIs" priority="25" stopIfTrue="1" operator="between">
      <formula>1</formula>
      <formula>24</formula>
    </cfRule>
  </conditionalFormatting>
  <conditionalFormatting sqref="AD11 AD13">
    <cfRule type="cellIs" priority="24" stopIfTrue="1" operator="between">
      <formula>1</formula>
      <formula>24</formula>
    </cfRule>
  </conditionalFormatting>
  <conditionalFormatting sqref="AD11 AD13">
    <cfRule type="cellIs" priority="23" stopIfTrue="1" operator="between">
      <formula>1</formula>
      <formula>24</formula>
    </cfRule>
  </conditionalFormatting>
  <conditionalFormatting sqref="AD11 AD13">
    <cfRule type="cellIs" priority="22" stopIfTrue="1" operator="between">
      <formula>1</formula>
      <formula>24</formula>
    </cfRule>
  </conditionalFormatting>
  <conditionalFormatting sqref="AD11 AD13">
    <cfRule type="cellIs" priority="21" stopIfTrue="1" operator="between">
      <formula>1</formula>
      <formula>24</formula>
    </cfRule>
  </conditionalFormatting>
  <conditionalFormatting sqref="AD11 AD13">
    <cfRule type="cellIs" priority="20" stopIfTrue="1" operator="between">
      <formula>1</formula>
      <formula>24</formula>
    </cfRule>
  </conditionalFormatting>
  <conditionalFormatting sqref="AD11 AD13">
    <cfRule type="cellIs" priority="19" stopIfTrue="1" operator="between">
      <formula>1</formula>
      <formula>24</formula>
    </cfRule>
  </conditionalFormatting>
  <conditionalFormatting sqref="AD11 AD13">
    <cfRule type="cellIs" priority="18" stopIfTrue="1" operator="between">
      <formula>1</formula>
      <formula>24</formula>
    </cfRule>
  </conditionalFormatting>
  <conditionalFormatting sqref="AD11 AD13">
    <cfRule type="cellIs" priority="17" stopIfTrue="1" operator="between">
      <formula>1</formula>
      <formula>24</formula>
    </cfRule>
  </conditionalFormatting>
  <conditionalFormatting sqref="AD11 AD13">
    <cfRule type="cellIs" priority="16" stopIfTrue="1" operator="between">
      <formula>1</formula>
      <formula>24</formula>
    </cfRule>
  </conditionalFormatting>
  <conditionalFormatting sqref="AD11 AD13">
    <cfRule type="cellIs" priority="15" stopIfTrue="1" operator="between">
      <formula>1</formula>
      <formula>24</formula>
    </cfRule>
  </conditionalFormatting>
  <conditionalFormatting sqref="AD11 AD13">
    <cfRule type="cellIs" priority="14" stopIfTrue="1" operator="between">
      <formula>1</formula>
      <formula>24</formula>
    </cfRule>
  </conditionalFormatting>
  <conditionalFormatting sqref="AD11 AD13">
    <cfRule type="cellIs" priority="13" stopIfTrue="1" operator="between">
      <formula>1</formula>
      <formula>24</formula>
    </cfRule>
  </conditionalFormatting>
  <conditionalFormatting sqref="AD11 AD13">
    <cfRule type="cellIs" priority="12" stopIfTrue="1" operator="between">
      <formula>1</formula>
      <formula>24</formula>
    </cfRule>
  </conditionalFormatting>
  <conditionalFormatting sqref="AD11 AD13">
    <cfRule type="cellIs" priority="11" stopIfTrue="1" operator="between">
      <formula>1</formula>
      <formula>24</formula>
    </cfRule>
  </conditionalFormatting>
  <conditionalFormatting sqref="AD11 AD13">
    <cfRule type="cellIs" priority="10" stopIfTrue="1" operator="between">
      <formula>1</formula>
      <formula>24</formula>
    </cfRule>
  </conditionalFormatting>
  <conditionalFormatting sqref="AD11 AD13">
    <cfRule type="cellIs" priority="9" stopIfTrue="1" operator="between">
      <formula>1</formula>
      <formula>24</formula>
    </cfRule>
  </conditionalFormatting>
  <conditionalFormatting sqref="AD11 AD13">
    <cfRule type="cellIs" priority="8" stopIfTrue="1" operator="between">
      <formula>1</formula>
      <formula>24</formula>
    </cfRule>
  </conditionalFormatting>
  <conditionalFormatting sqref="AD11 AD13">
    <cfRule type="cellIs" priority="7" stopIfTrue="1" operator="between">
      <formula>1</formula>
      <formula>24</formula>
    </cfRule>
  </conditionalFormatting>
  <conditionalFormatting sqref="AD11 AD13">
    <cfRule type="cellIs" priority="6" stopIfTrue="1" operator="between">
      <formula>1</formula>
      <formula>24</formula>
    </cfRule>
  </conditionalFormatting>
  <conditionalFormatting sqref="AD11 AD13">
    <cfRule type="cellIs" priority="5" stopIfTrue="1" operator="between">
      <formula>1</formula>
      <formula>24</formula>
    </cfRule>
  </conditionalFormatting>
  <conditionalFormatting sqref="AD11 AD13">
    <cfRule type="cellIs" priority="4" stopIfTrue="1" operator="between">
      <formula>1</formula>
      <formula>24</formula>
    </cfRule>
  </conditionalFormatting>
  <conditionalFormatting sqref="AD11 AD13">
    <cfRule type="cellIs" priority="3" stopIfTrue="1" operator="between">
      <formula>1</formula>
      <formula>24</formula>
    </cfRule>
  </conditionalFormatting>
  <conditionalFormatting sqref="AD13">
    <cfRule type="cellIs" priority="2" stopIfTrue="1" operator="between">
      <formula>1</formula>
      <formula>24</formula>
    </cfRule>
  </conditionalFormatting>
  <conditionalFormatting sqref="AD13">
    <cfRule type="cellIs" priority="1" stopIfTrue="1" operator="between">
      <formula>1</formula>
      <formula>24</formula>
    </cfRule>
  </conditionalFormatting>
  <dataValidations count="10">
    <dataValidation type="list" allowBlank="1" showInputMessage="1" showErrorMessage="1" sqref="N3:N9 N14:N100">
      <formula1>"已,未"</formula1>
    </dataValidation>
    <dataValidation type="list" allowBlank="1" showInputMessage="1" showErrorMessage="1" sqref="O3:O100">
      <formula1>"是,否"</formula1>
    </dataValidation>
    <dataValidation type="list" allowBlank="1" showInputMessage="1" showErrorMessage="1" sqref="P3:P100">
      <formula1>"本地非农业户口,本地农业户口,外地非农业户口,外地农业户口"</formula1>
    </dataValidation>
    <dataValidation type="list" allowBlank="1" showInputMessage="1" showErrorMessage="1" sqref="G3:G100">
      <formula1>部门</formula1>
    </dataValidation>
    <dataValidation type="list" allowBlank="1" showInputMessage="1" showErrorMessage="1" sqref="H3:H100">
      <formula1>二级部门</formula1>
    </dataValidation>
    <dataValidation type="list" allowBlank="1" showInputMessage="1" showErrorMessage="1" sqref="I3:I100">
      <formula1>岗位类型</formula1>
    </dataValidation>
    <dataValidation type="list" allowBlank="1" showInputMessage="1" showErrorMessage="1" sqref="K3:K100">
      <formula1>职位</formula1>
    </dataValidation>
    <dataValidation type="list" allowBlank="1" showInputMessage="1" showErrorMessage="1" sqref="D3:D100">
      <formula1>在职状态</formula1>
    </dataValidation>
    <dataValidation type="list" allowBlank="1" showInputMessage="1" showErrorMessage="1" sqref="AX4:AX100">
      <formula1>"S,M,L,XL"</formula1>
    </dataValidation>
    <dataValidation type="list" allowBlank="1" showInputMessage="1" showErrorMessage="1" sqref="AX3">
      <formula1>"S,M,L,XL,XXL,XXXL"</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BK100"/>
  <sheetViews>
    <sheetView workbookViewId="0">
      <pane xSplit="10" ySplit="4" topLeftCell="AY5" activePane="bottomRight" state="frozen"/>
      <selection pane="topRight" activeCell="J1" sqref="J1"/>
      <selection pane="bottomLeft" activeCell="A4" sqref="A4"/>
      <selection pane="bottomRight" activeCell="B12" sqref="B12"/>
    </sheetView>
  </sheetViews>
  <sheetFormatPr defaultColWidth="3.875" defaultRowHeight="18" customHeight="1"/>
  <cols>
    <col min="1" max="1" width="4.375" style="117" customWidth="1"/>
    <col min="2" max="2" width="7.125" style="117" customWidth="1"/>
    <col min="3"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25"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customWidth="1"/>
    <col min="20" max="20" width="9.875" style="117" customWidth="1"/>
    <col min="21" max="21" width="5" style="106" bestFit="1" customWidth="1"/>
    <col min="22" max="22" width="13.625" style="106" customWidth="1"/>
    <col min="23" max="23" width="9.375" style="117" customWidth="1"/>
    <col min="24" max="24" width="9" style="117" bestFit="1" customWidth="1"/>
    <col min="25" max="25" width="5" style="106" bestFit="1" customWidth="1"/>
    <col min="26" max="26" width="9.625" style="146" customWidth="1"/>
    <col min="27" max="27" width="9" style="117" customWidth="1"/>
    <col min="28" max="28" width="9" style="106" bestFit="1" customWidth="1"/>
    <col min="29" max="29" width="16.375" style="106" bestFit="1" customWidth="1"/>
    <col min="30" max="30" width="10.125" style="129" customWidth="1"/>
    <col min="31" max="31" width="9" style="117" bestFit="1" customWidth="1"/>
    <col min="32" max="32" width="6" style="117" bestFit="1" customWidth="1"/>
    <col min="33" max="34" width="9" style="117" bestFit="1" customWidth="1"/>
    <col min="35" max="35" width="25.5" style="117" bestFit="1" customWidth="1"/>
    <col min="36" max="36" width="12.5" style="117" bestFit="1" customWidth="1"/>
    <col min="37" max="37" width="8.5" style="117" bestFit="1" customWidth="1"/>
    <col min="38" max="38" width="19.75" style="117" bestFit="1" customWidth="1"/>
    <col min="39" max="40" width="6.375" style="117" hidden="1" customWidth="1"/>
    <col min="41" max="42" width="8" style="117" hidden="1" customWidth="1"/>
    <col min="43" max="43" width="11" style="117" customWidth="1"/>
    <col min="44" max="44" width="10.25" style="117" bestFit="1" customWidth="1"/>
    <col min="45" max="45" width="18" style="117" bestFit="1" customWidth="1"/>
    <col min="46" max="46" width="19" style="117" bestFit="1" customWidth="1"/>
    <col min="47" max="47" width="17.75" style="117" customWidth="1"/>
    <col min="48" max="48" width="11.375" style="117" customWidth="1"/>
    <col min="49" max="49" width="8.25" style="117" customWidth="1"/>
    <col min="50" max="50" width="8.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16384" width="3.875" style="117"/>
  </cols>
  <sheetData>
    <row r="1" spans="1:63" ht="31.5" customHeight="1">
      <c r="A1" s="247" t="str">
        <f>人事封面!B3&amp;人事封面!B4&amp;人事封面!B2&amp;"入职人事明细档案"</f>
        <v>2017年8月天府路入职人事明细档案</v>
      </c>
      <c r="B1" s="247"/>
      <c r="C1" s="247"/>
      <c r="D1" s="247"/>
      <c r="E1" s="247"/>
      <c r="F1" s="247"/>
      <c r="G1" s="247"/>
      <c r="H1" s="247"/>
      <c r="I1" s="247"/>
      <c r="J1" s="247"/>
      <c r="K1" s="247"/>
      <c r="L1" s="247"/>
      <c r="M1" s="247"/>
      <c r="N1" s="247"/>
      <c r="O1" s="247"/>
      <c r="P1" s="247"/>
      <c r="Q1" s="247"/>
      <c r="R1" s="247"/>
      <c r="S1" s="247"/>
      <c r="T1" s="247"/>
    </row>
    <row r="2" spans="1:63" s="176" customFormat="1" ht="28.5" customHeight="1">
      <c r="A2" s="175" t="s">
        <v>373</v>
      </c>
      <c r="B2" s="170" t="s">
        <v>208</v>
      </c>
      <c r="C2" s="170" t="s">
        <v>95</v>
      </c>
      <c r="D2" s="102" t="s">
        <v>115</v>
      </c>
      <c r="E2" s="119" t="s">
        <v>116</v>
      </c>
      <c r="F2" s="102" t="s">
        <v>117</v>
      </c>
      <c r="G2" s="102" t="s">
        <v>97</v>
      </c>
      <c r="H2" s="102" t="s">
        <v>324</v>
      </c>
      <c r="I2" s="102" t="s">
        <v>329</v>
      </c>
      <c r="J2" s="102" t="s">
        <v>330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210</v>
      </c>
      <c r="AG2" s="104" t="s">
        <v>133</v>
      </c>
      <c r="AH2" s="104" t="s">
        <v>134</v>
      </c>
      <c r="AI2" s="104" t="s">
        <v>333</v>
      </c>
      <c r="AJ2" s="104" t="s">
        <v>135</v>
      </c>
      <c r="AK2" s="104" t="s">
        <v>136</v>
      </c>
      <c r="AL2" s="103" t="s">
        <v>137</v>
      </c>
      <c r="AM2" s="171" t="s">
        <v>325</v>
      </c>
      <c r="AN2" s="172" t="s">
        <v>326</v>
      </c>
      <c r="AO2" s="172" t="s">
        <v>327</v>
      </c>
      <c r="AP2" s="173" t="s">
        <v>328</v>
      </c>
      <c r="AQ2" s="174" t="s">
        <v>110</v>
      </c>
      <c r="AR2" s="102" t="s">
        <v>138</v>
      </c>
      <c r="AS2" s="102" t="s">
        <v>212</v>
      </c>
      <c r="AT2" s="102" t="s">
        <v>213</v>
      </c>
      <c r="AU2" s="175" t="s">
        <v>214</v>
      </c>
      <c r="AV2" s="125" t="s">
        <v>368</v>
      </c>
      <c r="AW2" s="125" t="s">
        <v>369</v>
      </c>
      <c r="AX2" s="125" t="s">
        <v>370</v>
      </c>
      <c r="AY2" s="175" t="s">
        <v>332</v>
      </c>
      <c r="AZ2" s="175" t="s">
        <v>334</v>
      </c>
      <c r="BA2" s="175" t="s">
        <v>335</v>
      </c>
      <c r="BB2" s="102" t="s">
        <v>209</v>
      </c>
      <c r="BC2" s="102" t="s">
        <v>211</v>
      </c>
      <c r="BD2" s="175" t="s">
        <v>331</v>
      </c>
      <c r="BE2" s="190" t="s">
        <v>100</v>
      </c>
      <c r="BF2" s="190" t="s">
        <v>101</v>
      </c>
      <c r="BG2" s="190" t="s">
        <v>102</v>
      </c>
      <c r="BH2" s="190" t="s">
        <v>103</v>
      </c>
      <c r="BI2" s="190" t="s">
        <v>105</v>
      </c>
      <c r="BJ2" s="190" t="s">
        <v>106</v>
      </c>
      <c r="BK2" s="190" t="s">
        <v>109</v>
      </c>
    </row>
    <row r="3" spans="1:63" s="41" customFormat="1" ht="18" customHeight="1">
      <c r="A3" s="110" t="s">
        <v>569</v>
      </c>
      <c r="B3" s="205" t="s">
        <v>555</v>
      </c>
      <c r="C3" s="213">
        <v>8</v>
      </c>
      <c r="D3" s="150" t="s">
        <v>320</v>
      </c>
      <c r="E3" s="203" t="s">
        <v>571</v>
      </c>
      <c r="F3" s="157" t="s">
        <v>558</v>
      </c>
      <c r="G3" s="198" t="s">
        <v>140</v>
      </c>
      <c r="H3" s="198"/>
      <c r="I3" s="198" t="s">
        <v>156</v>
      </c>
      <c r="J3" s="215" t="s">
        <v>320</v>
      </c>
      <c r="K3" s="199" t="s">
        <v>155</v>
      </c>
      <c r="L3" s="204" t="s">
        <v>445</v>
      </c>
      <c r="M3" s="197" t="s">
        <v>568</v>
      </c>
      <c r="N3" s="204" t="s">
        <v>150</v>
      </c>
      <c r="O3" s="204" t="s">
        <v>145</v>
      </c>
      <c r="P3" s="198" t="s">
        <v>146</v>
      </c>
      <c r="Q3" s="206" t="s">
        <v>559</v>
      </c>
      <c r="R3" s="205">
        <v>13872274212</v>
      </c>
      <c r="S3" s="198" t="s">
        <v>560</v>
      </c>
      <c r="T3" s="198" t="s">
        <v>561</v>
      </c>
      <c r="U3" s="198" t="s">
        <v>433</v>
      </c>
      <c r="V3" s="198" t="s">
        <v>562</v>
      </c>
      <c r="W3" s="198" t="s">
        <v>563</v>
      </c>
      <c r="X3" s="197">
        <v>42546</v>
      </c>
      <c r="Y3" s="198" t="s">
        <v>433</v>
      </c>
      <c r="Z3" s="198" t="s">
        <v>562</v>
      </c>
      <c r="AA3" s="198" t="s">
        <v>563</v>
      </c>
      <c r="AB3" s="197">
        <v>42546</v>
      </c>
      <c r="AC3" s="136" t="s">
        <v>564</v>
      </c>
      <c r="AD3" s="198" t="s">
        <v>565</v>
      </c>
      <c r="AE3" s="197">
        <v>42893</v>
      </c>
      <c r="AF3" s="216">
        <v>0</v>
      </c>
      <c r="AG3" s="197">
        <v>42893</v>
      </c>
      <c r="AH3" s="197">
        <v>43988</v>
      </c>
      <c r="AI3" s="207" t="s">
        <v>383</v>
      </c>
      <c r="AJ3" s="206" t="s">
        <v>566</v>
      </c>
      <c r="AK3" s="198" t="s">
        <v>367</v>
      </c>
      <c r="AL3" s="198">
        <v>15927062290</v>
      </c>
      <c r="AM3" s="198"/>
      <c r="AN3" s="198"/>
      <c r="AO3" s="198"/>
      <c r="AP3" s="198"/>
      <c r="AQ3" s="203"/>
      <c r="AR3" s="212" t="e">
        <v>#N/A</v>
      </c>
      <c r="AS3" s="208"/>
      <c r="AT3" s="208"/>
      <c r="AU3" s="203" t="s">
        <v>567</v>
      </c>
      <c r="AV3" s="203" t="s">
        <v>386</v>
      </c>
      <c r="AW3" s="203">
        <v>51</v>
      </c>
      <c r="AX3" s="203" t="s">
        <v>371</v>
      </c>
      <c r="AY3" s="213" t="s">
        <v>6</v>
      </c>
      <c r="AZ3" s="203" t="e">
        <v>#N/A</v>
      </c>
      <c r="BA3" s="203" t="e">
        <v>#N/A</v>
      </c>
      <c r="BB3" s="214" t="s">
        <v>46</v>
      </c>
      <c r="BC3" s="214">
        <v>0</v>
      </c>
      <c r="BD3" s="203" t="s">
        <v>449</v>
      </c>
      <c r="BE3" s="109"/>
      <c r="BF3" s="131"/>
      <c r="BG3" s="109"/>
      <c r="BH3" s="131"/>
      <c r="BI3" s="109"/>
      <c r="BJ3" s="131"/>
      <c r="BK3" s="109"/>
    </row>
    <row r="4" spans="1:63" s="41" customFormat="1" ht="18" customHeight="1">
      <c r="A4" s="110" t="s">
        <v>608</v>
      </c>
      <c r="B4" s="205" t="s">
        <v>633</v>
      </c>
      <c r="C4" s="213">
        <v>8</v>
      </c>
      <c r="D4" s="150" t="s">
        <v>320</v>
      </c>
      <c r="E4" s="203" t="s">
        <v>580</v>
      </c>
      <c r="F4" s="157" t="s">
        <v>593</v>
      </c>
      <c r="G4" s="198" t="s">
        <v>140</v>
      </c>
      <c r="H4" s="198"/>
      <c r="I4" s="198" t="s">
        <v>156</v>
      </c>
      <c r="J4" s="215" t="s">
        <v>320</v>
      </c>
      <c r="K4" s="199" t="s">
        <v>155</v>
      </c>
      <c r="L4" s="204" t="s">
        <v>445</v>
      </c>
      <c r="M4" s="197" t="s">
        <v>603</v>
      </c>
      <c r="N4" s="204" t="s">
        <v>150</v>
      </c>
      <c r="O4" s="204" t="s">
        <v>145</v>
      </c>
      <c r="P4" s="198" t="s">
        <v>143</v>
      </c>
      <c r="Q4" s="206" t="s">
        <v>604</v>
      </c>
      <c r="R4" s="205">
        <v>13242522810</v>
      </c>
      <c r="S4" s="198" t="s">
        <v>605</v>
      </c>
      <c r="T4" s="198" t="s">
        <v>606</v>
      </c>
      <c r="U4" s="198" t="s">
        <v>607</v>
      </c>
      <c r="V4" s="198" t="s">
        <v>582</v>
      </c>
      <c r="W4" s="198" t="s">
        <v>583</v>
      </c>
      <c r="X4" s="197">
        <v>41913</v>
      </c>
      <c r="Y4" s="198" t="s">
        <v>433</v>
      </c>
      <c r="Z4" s="198" t="s">
        <v>584</v>
      </c>
      <c r="AA4" s="198" t="s">
        <v>583</v>
      </c>
      <c r="AB4" s="197">
        <v>44470</v>
      </c>
      <c r="AC4" s="136" t="s">
        <v>585</v>
      </c>
      <c r="AD4" s="198" t="s">
        <v>586</v>
      </c>
      <c r="AE4" s="197">
        <v>42928</v>
      </c>
      <c r="AF4" s="216">
        <v>0</v>
      </c>
      <c r="AG4" s="197">
        <v>42928</v>
      </c>
      <c r="AH4" s="197">
        <v>44024</v>
      </c>
      <c r="AI4" s="207" t="s">
        <v>383</v>
      </c>
      <c r="AJ4" s="206" t="s">
        <v>587</v>
      </c>
      <c r="AK4" s="198" t="s">
        <v>588</v>
      </c>
      <c r="AL4" s="198">
        <v>13242524180</v>
      </c>
      <c r="AM4" s="198"/>
      <c r="AN4" s="198"/>
      <c r="AO4" s="198"/>
      <c r="AP4" s="198"/>
      <c r="AQ4" s="203"/>
      <c r="AR4" s="212" t="s">
        <v>600</v>
      </c>
      <c r="AS4" s="208" t="s">
        <v>601</v>
      </c>
      <c r="AT4" s="208"/>
      <c r="AU4" s="203" t="s">
        <v>589</v>
      </c>
      <c r="AV4" s="203">
        <v>170</v>
      </c>
      <c r="AW4" s="203">
        <v>50</v>
      </c>
      <c r="AX4" s="203" t="s">
        <v>371</v>
      </c>
      <c r="AY4" s="213" t="s">
        <v>6</v>
      </c>
      <c r="AZ4" s="203" t="s">
        <v>592</v>
      </c>
      <c r="BA4" s="203" t="s">
        <v>383</v>
      </c>
      <c r="BB4" s="214" t="s">
        <v>23</v>
      </c>
      <c r="BC4" s="214">
        <v>0</v>
      </c>
      <c r="BD4" s="203" t="s">
        <v>449</v>
      </c>
      <c r="BE4" s="109"/>
      <c r="BF4" s="131"/>
      <c r="BG4" s="109"/>
      <c r="BH4" s="131"/>
      <c r="BI4" s="109"/>
      <c r="BJ4" s="131"/>
      <c r="BK4" s="109"/>
    </row>
    <row r="5" spans="1:63" s="243" customFormat="1" ht="18" customHeight="1">
      <c r="A5" s="203" t="s">
        <v>579</v>
      </c>
      <c r="B5" s="205" t="s">
        <v>642</v>
      </c>
      <c r="C5" s="213">
        <f>IF(F5&lt;&gt;"",+C4+1,"")</f>
        <v>9</v>
      </c>
      <c r="D5" s="150" t="s">
        <v>319</v>
      </c>
      <c r="E5" s="203"/>
      <c r="F5" s="157" t="s">
        <v>615</v>
      </c>
      <c r="G5" s="198" t="s">
        <v>16</v>
      </c>
      <c r="H5" s="198"/>
      <c r="I5" s="198" t="s">
        <v>156</v>
      </c>
      <c r="J5" s="215" t="str">
        <f t="shared" ref="J5" si="0">D5</f>
        <v>正式期</v>
      </c>
      <c r="K5" s="199" t="s">
        <v>151</v>
      </c>
      <c r="L5" s="204" t="str">
        <f t="shared" ref="L5" si="1">IF(ISERROR(IF(MOD(MID(Q5,15,3),2),"男","女")),"",IF(MOD(MID(Q5,15,3),2),"男","女"))</f>
        <v>女</v>
      </c>
      <c r="M5" s="197" t="str">
        <f t="shared" ref="M5" si="2">IF(K5="外教",BJ5,CONCATENATE(MID(Q5,7,4),"/",MID(Q5,11,2),"/",MID(Q5,13,2)))</f>
        <v>1995/06/02</v>
      </c>
      <c r="N5" s="204" t="s">
        <v>616</v>
      </c>
      <c r="O5" s="204" t="s">
        <v>617</v>
      </c>
      <c r="P5" s="198" t="s">
        <v>143</v>
      </c>
      <c r="Q5" s="206" t="s">
        <v>618</v>
      </c>
      <c r="R5" s="205">
        <v>15113992680</v>
      </c>
      <c r="S5" s="198" t="s">
        <v>619</v>
      </c>
      <c r="T5" s="198" t="s">
        <v>620</v>
      </c>
      <c r="U5" s="198" t="s">
        <v>621</v>
      </c>
      <c r="V5" s="198" t="s">
        <v>622</v>
      </c>
      <c r="W5" s="198" t="s">
        <v>623</v>
      </c>
      <c r="X5" s="197">
        <v>42917</v>
      </c>
      <c r="Y5" s="198" t="s">
        <v>621</v>
      </c>
      <c r="Z5" s="198" t="s">
        <v>622</v>
      </c>
      <c r="AA5" s="198" t="s">
        <v>623</v>
      </c>
      <c r="AB5" s="197">
        <v>42917</v>
      </c>
      <c r="AC5" s="136" t="s">
        <v>624</v>
      </c>
      <c r="AD5" s="198" t="s">
        <v>625</v>
      </c>
      <c r="AE5" s="197">
        <v>42949</v>
      </c>
      <c r="AF5" s="216">
        <v>0</v>
      </c>
      <c r="AG5" s="197">
        <v>42914</v>
      </c>
      <c r="AH5" s="197">
        <v>43644</v>
      </c>
      <c r="AI5" s="207" t="s">
        <v>554</v>
      </c>
      <c r="AJ5" s="206" t="s">
        <v>626</v>
      </c>
      <c r="AK5" s="206" t="s">
        <v>627</v>
      </c>
      <c r="AL5" s="198">
        <v>13828918833</v>
      </c>
      <c r="AM5" s="198"/>
      <c r="AN5" s="198"/>
      <c r="AO5" s="198"/>
      <c r="AP5" s="198"/>
      <c r="AQ5" s="203"/>
      <c r="AR5" s="212" t="s">
        <v>643</v>
      </c>
      <c r="AS5" s="238" t="s">
        <v>628</v>
      </c>
      <c r="AT5" s="208"/>
      <c r="AU5" s="203" t="s">
        <v>630</v>
      </c>
      <c r="AV5" s="203">
        <v>158</v>
      </c>
      <c r="AW5" s="203">
        <v>45</v>
      </c>
      <c r="AX5" s="203" t="s">
        <v>631</v>
      </c>
      <c r="AY5" s="213" t="s">
        <v>632</v>
      </c>
      <c r="AZ5" s="203"/>
      <c r="BA5" s="203"/>
      <c r="BB5" s="214"/>
      <c r="BC5" s="214"/>
      <c r="BD5" s="203"/>
      <c r="BE5" s="206"/>
      <c r="BF5" s="197"/>
      <c r="BG5" s="206"/>
      <c r="BH5" s="197"/>
      <c r="BI5" s="206"/>
      <c r="BJ5" s="197"/>
      <c r="BK5" s="206"/>
    </row>
    <row r="6" spans="1:63" s="41" customFormat="1" ht="18" customHeight="1">
      <c r="A6" s="110" t="s">
        <v>647</v>
      </c>
      <c r="B6" s="205" t="s">
        <v>375</v>
      </c>
      <c r="C6" s="213">
        <v>9</v>
      </c>
      <c r="D6" s="150" t="s">
        <v>320</v>
      </c>
      <c r="E6" s="203" t="s">
        <v>644</v>
      </c>
      <c r="F6" s="157" t="s">
        <v>649</v>
      </c>
      <c r="G6" s="198" t="s">
        <v>16</v>
      </c>
      <c r="H6" s="198"/>
      <c r="I6" s="198" t="s">
        <v>156</v>
      </c>
      <c r="J6" s="215" t="s">
        <v>320</v>
      </c>
      <c r="K6" s="199" t="s">
        <v>151</v>
      </c>
      <c r="L6" s="204" t="s">
        <v>445</v>
      </c>
      <c r="M6" s="197" t="s">
        <v>673</v>
      </c>
      <c r="N6" s="204" t="s">
        <v>150</v>
      </c>
      <c r="O6" s="204" t="s">
        <v>145</v>
      </c>
      <c r="P6" s="198" t="s">
        <v>146</v>
      </c>
      <c r="Q6" s="206" t="s">
        <v>669</v>
      </c>
      <c r="R6" s="205">
        <v>18825070478</v>
      </c>
      <c r="S6" s="198" t="s">
        <v>654</v>
      </c>
      <c r="T6" s="198" t="s">
        <v>670</v>
      </c>
      <c r="U6" s="198" t="s">
        <v>113</v>
      </c>
      <c r="V6" s="198" t="s">
        <v>655</v>
      </c>
      <c r="W6" s="198" t="s">
        <v>656</v>
      </c>
      <c r="X6" s="197">
        <v>42916</v>
      </c>
      <c r="Y6" s="198" t="s">
        <v>113</v>
      </c>
      <c r="Z6" s="198" t="s">
        <v>655</v>
      </c>
      <c r="AA6" s="198" t="s">
        <v>656</v>
      </c>
      <c r="AB6" s="197">
        <v>42916</v>
      </c>
      <c r="AC6" s="136"/>
      <c r="AD6" s="198" t="s">
        <v>144</v>
      </c>
      <c r="AE6" s="197">
        <v>42961</v>
      </c>
      <c r="AF6" s="216">
        <v>0</v>
      </c>
      <c r="AG6" s="197">
        <v>42961</v>
      </c>
      <c r="AH6" s="197">
        <v>44056</v>
      </c>
      <c r="AI6" s="207" t="s">
        <v>383</v>
      </c>
      <c r="AJ6" s="206"/>
      <c r="AK6" s="198"/>
      <c r="AL6" s="198"/>
      <c r="AM6" s="198"/>
      <c r="AN6" s="198"/>
      <c r="AO6" s="198"/>
      <c r="AP6" s="198"/>
      <c r="AQ6" s="203"/>
      <c r="AR6" s="212" t="e">
        <v>#N/A</v>
      </c>
      <c r="AS6" s="208" t="s">
        <v>601</v>
      </c>
      <c r="AT6" s="208" t="s">
        <v>601</v>
      </c>
      <c r="AU6" s="203"/>
      <c r="AV6" s="203"/>
      <c r="AW6" s="203"/>
      <c r="AX6" s="203"/>
      <c r="AY6" s="213" t="s">
        <v>6</v>
      </c>
      <c r="AZ6" s="203" t="e">
        <v>#N/A</v>
      </c>
      <c r="BA6" s="203" t="e">
        <v>#N/A</v>
      </c>
      <c r="BB6" s="214" t="s">
        <v>46</v>
      </c>
      <c r="BC6" s="214">
        <v>0</v>
      </c>
      <c r="BD6" s="203" t="s">
        <v>449</v>
      </c>
      <c r="BE6" s="109"/>
      <c r="BF6" s="131"/>
      <c r="BG6" s="109"/>
      <c r="BH6" s="131"/>
      <c r="BI6" s="109"/>
      <c r="BJ6" s="131"/>
      <c r="BK6" s="109"/>
    </row>
    <row r="7" spans="1:63" s="41" customFormat="1" ht="18" customHeight="1">
      <c r="A7" s="203" t="s">
        <v>647</v>
      </c>
      <c r="B7" s="205" t="s">
        <v>375</v>
      </c>
      <c r="C7" s="213">
        <v>10</v>
      </c>
      <c r="D7" s="150" t="s">
        <v>320</v>
      </c>
      <c r="E7" s="203" t="s">
        <v>645</v>
      </c>
      <c r="F7" s="157" t="s">
        <v>659</v>
      </c>
      <c r="G7" s="198" t="s">
        <v>16</v>
      </c>
      <c r="H7" s="198"/>
      <c r="I7" s="198" t="s">
        <v>156</v>
      </c>
      <c r="J7" s="215" t="s">
        <v>320</v>
      </c>
      <c r="K7" s="199" t="s">
        <v>151</v>
      </c>
      <c r="L7" s="204" t="s">
        <v>445</v>
      </c>
      <c r="M7" s="197" t="s">
        <v>674</v>
      </c>
      <c r="N7" s="204" t="s">
        <v>150</v>
      </c>
      <c r="O7" s="204" t="s">
        <v>145</v>
      </c>
      <c r="P7" s="198" t="s">
        <v>146</v>
      </c>
      <c r="Q7" s="206" t="s">
        <v>653</v>
      </c>
      <c r="R7" s="205">
        <v>13422219596</v>
      </c>
      <c r="S7" s="198" t="s">
        <v>672</v>
      </c>
      <c r="T7" s="198" t="s">
        <v>671</v>
      </c>
      <c r="U7" s="198" t="s">
        <v>433</v>
      </c>
      <c r="V7" s="198" t="s">
        <v>668</v>
      </c>
      <c r="W7" s="198" t="s">
        <v>147</v>
      </c>
      <c r="X7" s="197">
        <v>42559</v>
      </c>
      <c r="Y7" s="198" t="s">
        <v>433</v>
      </c>
      <c r="Z7" s="198" t="s">
        <v>668</v>
      </c>
      <c r="AA7" s="198" t="s">
        <v>147</v>
      </c>
      <c r="AB7" s="197">
        <v>42559</v>
      </c>
      <c r="AC7" s="198"/>
      <c r="AD7" s="198" t="s">
        <v>657</v>
      </c>
      <c r="AE7" s="197">
        <v>42948</v>
      </c>
      <c r="AF7" s="216">
        <v>0</v>
      </c>
      <c r="AG7" s="197">
        <v>42948</v>
      </c>
      <c r="AH7" s="197">
        <v>44044</v>
      </c>
      <c r="AI7" s="207" t="s">
        <v>383</v>
      </c>
      <c r="AJ7" s="206"/>
      <c r="AK7" s="206"/>
      <c r="AL7" s="198"/>
      <c r="AM7" s="198"/>
      <c r="AN7" s="198"/>
      <c r="AO7" s="198"/>
      <c r="AP7" s="198"/>
      <c r="AQ7" s="203"/>
      <c r="AR7" s="212" t="e">
        <v>#N/A</v>
      </c>
      <c r="AS7" s="208" t="s">
        <v>601</v>
      </c>
      <c r="AT7" s="208" t="s">
        <v>601</v>
      </c>
      <c r="AU7" s="203"/>
      <c r="AV7" s="203"/>
      <c r="AW7" s="203"/>
      <c r="AX7" s="203"/>
      <c r="AY7" s="213" t="s">
        <v>6</v>
      </c>
      <c r="AZ7" s="203" t="e">
        <v>#N/A</v>
      </c>
      <c r="BA7" s="203" t="e">
        <v>#N/A</v>
      </c>
      <c r="BB7" s="214" t="s">
        <v>46</v>
      </c>
      <c r="BC7" s="214">
        <v>0</v>
      </c>
      <c r="BD7" s="203" t="s">
        <v>449</v>
      </c>
      <c r="BE7" s="109"/>
      <c r="BF7" s="131"/>
      <c r="BG7" s="109"/>
      <c r="BH7" s="131"/>
      <c r="BI7" s="109"/>
      <c r="BJ7" s="131"/>
      <c r="BK7" s="109"/>
    </row>
    <row r="8" spans="1:63" s="41" customFormat="1" ht="18" customHeight="1">
      <c r="A8" s="203" t="s">
        <v>647</v>
      </c>
      <c r="B8" s="205" t="s">
        <v>375</v>
      </c>
      <c r="C8" s="213">
        <v>11</v>
      </c>
      <c r="D8" s="150" t="s">
        <v>320</v>
      </c>
      <c r="E8" s="203" t="s">
        <v>658</v>
      </c>
      <c r="F8" s="157" t="s">
        <v>651</v>
      </c>
      <c r="G8" s="198" t="s">
        <v>20</v>
      </c>
      <c r="H8" s="198"/>
      <c r="I8" s="198" t="s">
        <v>156</v>
      </c>
      <c r="J8" s="215" t="s">
        <v>320</v>
      </c>
      <c r="K8" s="199" t="s">
        <v>313</v>
      </c>
      <c r="L8" s="204" t="s">
        <v>445</v>
      </c>
      <c r="M8" s="197" t="s">
        <v>675</v>
      </c>
      <c r="N8" s="204" t="s">
        <v>150</v>
      </c>
      <c r="O8" s="204" t="s">
        <v>145</v>
      </c>
      <c r="P8" s="198" t="s">
        <v>146</v>
      </c>
      <c r="Q8" s="206" t="s">
        <v>661</v>
      </c>
      <c r="R8" s="205">
        <v>18813975559</v>
      </c>
      <c r="S8" s="198" t="s">
        <v>662</v>
      </c>
      <c r="T8" s="198" t="s">
        <v>663</v>
      </c>
      <c r="U8" s="198" t="s">
        <v>113</v>
      </c>
      <c r="V8" s="198" t="s">
        <v>664</v>
      </c>
      <c r="W8" s="198" t="s">
        <v>665</v>
      </c>
      <c r="X8" s="197">
        <v>42917</v>
      </c>
      <c r="Y8" s="198" t="s">
        <v>113</v>
      </c>
      <c r="Z8" s="198" t="s">
        <v>664</v>
      </c>
      <c r="AA8" s="198" t="s">
        <v>665</v>
      </c>
      <c r="AB8" s="197">
        <v>42917</v>
      </c>
      <c r="AC8" s="136" t="s">
        <v>666</v>
      </c>
      <c r="AD8" s="198" t="s">
        <v>144</v>
      </c>
      <c r="AE8" s="197">
        <v>42962</v>
      </c>
      <c r="AF8" s="216">
        <v>0</v>
      </c>
      <c r="AG8" s="197">
        <v>42962</v>
      </c>
      <c r="AH8" s="197">
        <v>42962</v>
      </c>
      <c r="AI8" s="207" t="s">
        <v>383</v>
      </c>
      <c r="AJ8" s="206" t="s">
        <v>667</v>
      </c>
      <c r="AK8" s="198" t="s">
        <v>468</v>
      </c>
      <c r="AL8" s="198">
        <v>13711403372</v>
      </c>
      <c r="AM8" s="198"/>
      <c r="AN8" s="198"/>
      <c r="AO8" s="198"/>
      <c r="AP8" s="198"/>
      <c r="AQ8" s="203"/>
      <c r="AR8" s="212" t="e">
        <v>#N/A</v>
      </c>
      <c r="AS8" s="208" t="s">
        <v>601</v>
      </c>
      <c r="AT8" s="208" t="s">
        <v>601</v>
      </c>
      <c r="AU8" s="203"/>
      <c r="AV8" s="203"/>
      <c r="AW8" s="203"/>
      <c r="AX8" s="203"/>
      <c r="AY8" s="213"/>
      <c r="AZ8" s="203" t="e">
        <v>#N/A</v>
      </c>
      <c r="BA8" s="203" t="e">
        <v>#N/A</v>
      </c>
      <c r="BB8" s="214" t="s">
        <v>23</v>
      </c>
      <c r="BC8" s="214">
        <v>0</v>
      </c>
      <c r="BD8" s="203" t="s">
        <v>449</v>
      </c>
      <c r="BE8" s="109"/>
      <c r="BF8" s="131"/>
      <c r="BG8" s="109"/>
      <c r="BH8" s="131"/>
      <c r="BI8" s="109"/>
      <c r="BJ8" s="131"/>
      <c r="BK8" s="109"/>
    </row>
    <row r="9" spans="1:63" s="41" customFormat="1" ht="18" customHeight="1">
      <c r="A9" s="203"/>
      <c r="B9" s="205"/>
      <c r="C9" s="213"/>
      <c r="D9" s="150"/>
      <c r="E9" s="203"/>
      <c r="F9" s="157"/>
      <c r="G9" s="198"/>
      <c r="H9" s="198"/>
      <c r="I9" s="198"/>
      <c r="J9" s="215"/>
      <c r="K9" s="199"/>
      <c r="L9" s="204"/>
      <c r="M9" s="197"/>
      <c r="N9" s="204"/>
      <c r="O9" s="204"/>
      <c r="P9" s="198"/>
      <c r="Q9" s="206"/>
      <c r="R9" s="205"/>
      <c r="S9" s="198"/>
      <c r="T9" s="198"/>
      <c r="U9" s="198"/>
      <c r="V9" s="198"/>
      <c r="W9" s="198"/>
      <c r="X9" s="197"/>
      <c r="Y9" s="198"/>
      <c r="Z9" s="198"/>
      <c r="AA9" s="198"/>
      <c r="AB9" s="197"/>
      <c r="AC9" s="136"/>
      <c r="AD9" s="198"/>
      <c r="AE9" s="197"/>
      <c r="AF9" s="216"/>
      <c r="AG9" s="197"/>
      <c r="AH9" s="197"/>
      <c r="AI9" s="207"/>
      <c r="AJ9" s="206"/>
      <c r="AK9" s="198"/>
      <c r="AL9" s="198"/>
      <c r="AM9" s="198"/>
      <c r="AN9" s="198"/>
      <c r="AO9" s="198"/>
      <c r="AP9" s="198"/>
      <c r="AQ9" s="203"/>
      <c r="AR9" s="212"/>
      <c r="AS9" s="208"/>
      <c r="AT9" s="208"/>
      <c r="AU9" s="203"/>
      <c r="AV9" s="203"/>
      <c r="AW9" s="203"/>
      <c r="AX9" s="203"/>
      <c r="AY9" s="213"/>
      <c r="AZ9" s="203"/>
      <c r="BA9" s="203"/>
      <c r="BB9" s="214"/>
      <c r="BC9" s="214"/>
      <c r="BD9" s="203"/>
      <c r="BE9" s="109"/>
      <c r="BF9" s="131"/>
      <c r="BG9" s="109"/>
      <c r="BH9" s="131"/>
      <c r="BI9" s="109"/>
      <c r="BJ9" s="131"/>
      <c r="BK9" s="109"/>
    </row>
    <row r="10" spans="1:63" s="41" customFormat="1" ht="18" customHeight="1">
      <c r="A10" s="203"/>
      <c r="B10" s="205"/>
      <c r="C10" s="213"/>
      <c r="D10" s="150"/>
      <c r="E10" s="203"/>
      <c r="F10" s="157"/>
      <c r="G10" s="198"/>
      <c r="H10" s="198"/>
      <c r="I10" s="198"/>
      <c r="J10" s="215"/>
      <c r="K10" s="199"/>
      <c r="L10" s="204"/>
      <c r="M10" s="197"/>
      <c r="N10" s="204"/>
      <c r="O10" s="204"/>
      <c r="P10" s="198"/>
      <c r="Q10" s="206"/>
      <c r="R10" s="205"/>
      <c r="S10" s="198"/>
      <c r="T10" s="198"/>
      <c r="U10" s="198"/>
      <c r="V10" s="198"/>
      <c r="W10" s="198"/>
      <c r="X10" s="197"/>
      <c r="Y10" s="198"/>
      <c r="Z10" s="198"/>
      <c r="AA10" s="198"/>
      <c r="AB10" s="197"/>
      <c r="AC10" s="136"/>
      <c r="AD10" s="198"/>
      <c r="AE10" s="197"/>
      <c r="AF10" s="216"/>
      <c r="AG10" s="197"/>
      <c r="AH10" s="197"/>
      <c r="AI10" s="207"/>
      <c r="AJ10" s="206"/>
      <c r="AK10" s="198"/>
      <c r="AL10" s="198"/>
      <c r="AM10" s="198"/>
      <c r="AN10" s="198"/>
      <c r="AO10" s="198"/>
      <c r="AP10" s="198"/>
      <c r="AQ10" s="203"/>
      <c r="AR10" s="212"/>
      <c r="AS10" s="208"/>
      <c r="AT10" s="208"/>
      <c r="AU10" s="203"/>
      <c r="AV10" s="203"/>
      <c r="AW10" s="203"/>
      <c r="AX10" s="203"/>
      <c r="AY10" s="213"/>
      <c r="AZ10" s="203"/>
      <c r="BA10" s="203"/>
      <c r="BB10" s="214"/>
      <c r="BC10" s="214"/>
      <c r="BD10" s="203"/>
      <c r="BE10" s="109"/>
      <c r="BF10" s="131"/>
      <c r="BG10" s="109"/>
      <c r="BH10" s="131"/>
      <c r="BI10" s="109"/>
      <c r="BJ10" s="131"/>
      <c r="BK10" s="109"/>
    </row>
    <row r="11" spans="1:63" s="41" customFormat="1" ht="18" customHeight="1">
      <c r="A11" s="203"/>
      <c r="B11" s="205"/>
      <c r="C11" s="213"/>
      <c r="D11" s="150"/>
      <c r="E11" s="203"/>
      <c r="F11" s="157"/>
      <c r="G11" s="198"/>
      <c r="H11" s="115"/>
      <c r="I11" s="198"/>
      <c r="J11" s="115"/>
      <c r="K11" s="199"/>
      <c r="L11" s="204"/>
      <c r="M11" s="131"/>
      <c r="N11" s="204"/>
      <c r="O11" s="204"/>
      <c r="P11" s="198"/>
      <c r="Q11" s="206"/>
      <c r="R11" s="205"/>
      <c r="S11" s="198"/>
      <c r="T11" s="198"/>
      <c r="U11" s="198"/>
      <c r="V11" s="198"/>
      <c r="W11" s="198"/>
      <c r="X11" s="197"/>
      <c r="Y11" s="198"/>
      <c r="Z11" s="198"/>
      <c r="AA11" s="198"/>
      <c r="AB11" s="197"/>
      <c r="AC11" s="136"/>
      <c r="AD11" s="198"/>
      <c r="AE11" s="197"/>
      <c r="AF11" s="216"/>
      <c r="AG11" s="197"/>
      <c r="AH11" s="197"/>
      <c r="AI11" s="207"/>
      <c r="AJ11" s="206"/>
      <c r="AK11" s="198"/>
      <c r="AL11" s="198"/>
      <c r="AM11" s="115"/>
      <c r="AN11" s="115"/>
      <c r="AO11" s="115"/>
      <c r="AP11" s="115"/>
      <c r="AQ11" s="110"/>
      <c r="AR11" s="212"/>
      <c r="AS11" s="139"/>
      <c r="AT11" s="208"/>
      <c r="AU11" s="198"/>
      <c r="AV11" s="203"/>
      <c r="AW11" s="203"/>
      <c r="AX11" s="203"/>
      <c r="AY11" s="213"/>
      <c r="AZ11" s="203"/>
      <c r="BA11" s="203"/>
      <c r="BB11" s="214"/>
      <c r="BC11" s="214"/>
      <c r="BD11" s="203"/>
      <c r="BE11" s="109"/>
      <c r="BF11" s="131"/>
      <c r="BG11" s="109"/>
      <c r="BH11" s="131"/>
      <c r="BI11" s="109"/>
      <c r="BJ11" s="131"/>
      <c r="BK11" s="109"/>
    </row>
    <row r="12" spans="1:63" s="41" customFormat="1" ht="18" customHeight="1">
      <c r="A12" s="203"/>
      <c r="B12" s="205"/>
      <c r="C12" s="213"/>
      <c r="D12" s="150"/>
      <c r="E12" s="203"/>
      <c r="F12" s="157"/>
      <c r="G12" s="198"/>
      <c r="H12" s="115"/>
      <c r="I12" s="198"/>
      <c r="J12" s="115"/>
      <c r="K12" s="199"/>
      <c r="L12" s="204"/>
      <c r="M12" s="131"/>
      <c r="N12" s="204"/>
      <c r="O12" s="204"/>
      <c r="P12" s="198"/>
      <c r="Q12" s="206"/>
      <c r="R12" s="205"/>
      <c r="S12" s="198"/>
      <c r="T12" s="198"/>
      <c r="U12" s="198"/>
      <c r="V12" s="198"/>
      <c r="W12" s="198"/>
      <c r="X12" s="197"/>
      <c r="Y12" s="198"/>
      <c r="Z12" s="198"/>
      <c r="AA12" s="198"/>
      <c r="AB12" s="197"/>
      <c r="AC12" s="136"/>
      <c r="AD12" s="198"/>
      <c r="AE12" s="197"/>
      <c r="AF12" s="216"/>
      <c r="AG12" s="197"/>
      <c r="AH12" s="197"/>
      <c r="AI12" s="207"/>
      <c r="AJ12" s="206"/>
      <c r="AK12" s="198"/>
      <c r="AL12" s="198"/>
      <c r="AM12" s="115"/>
      <c r="AN12" s="115"/>
      <c r="AO12" s="115"/>
      <c r="AP12" s="115"/>
      <c r="AQ12" s="110"/>
      <c r="AR12" s="212"/>
      <c r="AS12" s="139"/>
      <c r="AT12" s="208"/>
      <c r="AU12" s="203"/>
      <c r="AV12" s="203"/>
      <c r="AW12" s="203"/>
      <c r="AX12" s="203"/>
      <c r="AY12" s="213"/>
      <c r="AZ12" s="203"/>
      <c r="BA12" s="203"/>
      <c r="BB12" s="214"/>
      <c r="BC12" s="214"/>
      <c r="BD12" s="203"/>
      <c r="BE12" s="109"/>
      <c r="BF12" s="131"/>
      <c r="BG12" s="109"/>
      <c r="BH12" s="131"/>
      <c r="BI12" s="109"/>
      <c r="BJ12" s="131"/>
      <c r="BK12" s="109"/>
    </row>
    <row r="13" spans="1:63" s="41" customFormat="1" ht="18" customHeight="1">
      <c r="A13" s="110"/>
      <c r="B13" s="205"/>
      <c r="C13" s="213"/>
      <c r="D13" s="150"/>
      <c r="E13" s="203"/>
      <c r="F13" s="157"/>
      <c r="G13" s="198"/>
      <c r="H13" s="115"/>
      <c r="I13" s="198"/>
      <c r="J13" s="115"/>
      <c r="K13" s="199"/>
      <c r="L13" s="204"/>
      <c r="M13" s="131"/>
      <c r="N13" s="204"/>
      <c r="O13" s="204"/>
      <c r="P13" s="198"/>
      <c r="Q13" s="206"/>
      <c r="R13" s="205"/>
      <c r="S13" s="198"/>
      <c r="T13" s="198"/>
      <c r="U13" s="198"/>
      <c r="V13" s="198"/>
      <c r="W13" s="198"/>
      <c r="X13" s="197"/>
      <c r="Y13" s="198"/>
      <c r="Z13" s="198"/>
      <c r="AA13" s="198"/>
      <c r="AB13" s="197"/>
      <c r="AC13" s="136"/>
      <c r="AD13" s="198"/>
      <c r="AE13" s="197"/>
      <c r="AF13" s="216"/>
      <c r="AG13" s="197"/>
      <c r="AH13" s="197"/>
      <c r="AI13" s="207"/>
      <c r="AJ13" s="206"/>
      <c r="AK13" s="198"/>
      <c r="AL13" s="198"/>
      <c r="AM13" s="115"/>
      <c r="AN13" s="115"/>
      <c r="AO13" s="115"/>
      <c r="AP13" s="115"/>
      <c r="AQ13" s="110"/>
      <c r="AR13" s="212"/>
      <c r="AS13" s="139"/>
      <c r="AT13" s="208"/>
      <c r="AU13" s="203"/>
      <c r="AV13" s="203"/>
      <c r="AW13" s="203"/>
      <c r="AX13" s="203"/>
      <c r="AY13" s="213"/>
      <c r="AZ13" s="203"/>
      <c r="BA13" s="203"/>
      <c r="BB13" s="214"/>
      <c r="BC13" s="214"/>
      <c r="BD13" s="203"/>
      <c r="BE13" s="109"/>
      <c r="BF13" s="131"/>
      <c r="BG13" s="109"/>
      <c r="BH13" s="131"/>
      <c r="BI13" s="109"/>
      <c r="BJ13" s="131"/>
      <c r="BK13" s="109"/>
    </row>
    <row r="14" spans="1:63" s="41" customFormat="1" ht="18" customHeight="1">
      <c r="A14" s="110"/>
      <c r="B14" s="116"/>
      <c r="C14" s="213"/>
      <c r="D14" s="150"/>
      <c r="E14" s="203"/>
      <c r="F14" s="157"/>
      <c r="G14" s="198"/>
      <c r="H14" s="115"/>
      <c r="I14" s="198"/>
      <c r="J14" s="115"/>
      <c r="K14" s="199"/>
      <c r="L14" s="204"/>
      <c r="M14" s="131"/>
      <c r="N14" s="204"/>
      <c r="O14" s="204"/>
      <c r="P14" s="198"/>
      <c r="Q14" s="206"/>
      <c r="R14" s="205"/>
      <c r="S14" s="198"/>
      <c r="T14" s="198"/>
      <c r="U14" s="198"/>
      <c r="V14" s="198"/>
      <c r="W14" s="198"/>
      <c r="X14" s="197"/>
      <c r="Y14" s="198"/>
      <c r="Z14" s="198"/>
      <c r="AA14" s="198"/>
      <c r="AB14" s="197"/>
      <c r="AC14" s="136"/>
      <c r="AD14" s="198"/>
      <c r="AE14" s="197"/>
      <c r="AF14" s="216"/>
      <c r="AG14" s="197"/>
      <c r="AH14" s="197"/>
      <c r="AI14" s="207"/>
      <c r="AJ14" s="206"/>
      <c r="AK14" s="198"/>
      <c r="AL14" s="198"/>
      <c r="AM14" s="115"/>
      <c r="AN14" s="115"/>
      <c r="AO14" s="115"/>
      <c r="AP14" s="115"/>
      <c r="AQ14" s="110"/>
      <c r="AR14" s="212"/>
      <c r="AS14" s="208"/>
      <c r="AT14" s="208"/>
      <c r="AU14" s="203"/>
      <c r="AV14" s="203"/>
      <c r="AW14" s="203"/>
      <c r="AX14" s="203"/>
      <c r="AY14" s="213"/>
      <c r="AZ14" s="203"/>
      <c r="BA14" s="203"/>
      <c r="BB14" s="214"/>
      <c r="BC14" s="214"/>
      <c r="BD14" s="203"/>
      <c r="BE14" s="109"/>
      <c r="BF14" s="131"/>
      <c r="BG14" s="109"/>
      <c r="BH14" s="131"/>
      <c r="BI14" s="109"/>
      <c r="BJ14" s="131"/>
      <c r="BK14" s="109"/>
    </row>
    <row r="15" spans="1:63" s="41" customFormat="1" ht="18" customHeight="1">
      <c r="A15" s="110"/>
      <c r="B15" s="116"/>
      <c r="C15" s="213"/>
      <c r="D15" s="150"/>
      <c r="E15" s="203"/>
      <c r="F15" s="157"/>
      <c r="G15" s="198"/>
      <c r="H15" s="115"/>
      <c r="I15" s="198"/>
      <c r="J15" s="115"/>
      <c r="K15" s="199"/>
      <c r="L15" s="204"/>
      <c r="M15" s="131"/>
      <c r="N15" s="204"/>
      <c r="O15" s="204"/>
      <c r="P15" s="198"/>
      <c r="Q15" s="206"/>
      <c r="R15" s="205"/>
      <c r="S15" s="198"/>
      <c r="T15" s="198"/>
      <c r="U15" s="198"/>
      <c r="V15" s="198"/>
      <c r="W15" s="198"/>
      <c r="X15" s="197"/>
      <c r="Y15" s="198"/>
      <c r="Z15" s="198"/>
      <c r="AA15" s="198"/>
      <c r="AB15" s="197"/>
      <c r="AC15" s="136"/>
      <c r="AD15" s="198"/>
      <c r="AE15" s="197"/>
      <c r="AF15" s="216"/>
      <c r="AG15" s="197"/>
      <c r="AH15" s="197"/>
      <c r="AI15" s="207"/>
      <c r="AJ15" s="206"/>
      <c r="AK15" s="198"/>
      <c r="AL15" s="198"/>
      <c r="AM15" s="115"/>
      <c r="AN15" s="115"/>
      <c r="AO15" s="115"/>
      <c r="AP15" s="115"/>
      <c r="AQ15" s="110"/>
      <c r="AR15" s="212"/>
      <c r="AS15" s="208"/>
      <c r="AT15" s="208"/>
      <c r="AU15" s="203"/>
      <c r="AV15" s="203"/>
      <c r="AW15" s="203"/>
      <c r="AX15" s="203"/>
      <c r="AY15" s="213"/>
      <c r="AZ15" s="203"/>
      <c r="BA15" s="203"/>
      <c r="BB15" s="214"/>
      <c r="BC15" s="214"/>
      <c r="BD15" s="203"/>
      <c r="BE15" s="109"/>
      <c r="BF15" s="131"/>
      <c r="BG15" s="109"/>
      <c r="BH15" s="131"/>
      <c r="BI15" s="109"/>
      <c r="BJ15" s="131"/>
      <c r="BK15" s="109"/>
    </row>
    <row r="16" spans="1:63" s="41" customFormat="1" ht="18" customHeight="1">
      <c r="A16" s="110"/>
      <c r="B16" s="116"/>
      <c r="C16" s="213"/>
      <c r="D16" s="150"/>
      <c r="E16" s="203"/>
      <c r="F16" s="157"/>
      <c r="G16" s="198"/>
      <c r="H16" s="115"/>
      <c r="I16" s="198"/>
      <c r="J16" s="115"/>
      <c r="K16" s="199"/>
      <c r="L16" s="204"/>
      <c r="M16" s="131"/>
      <c r="N16" s="204"/>
      <c r="O16" s="204"/>
      <c r="P16" s="198"/>
      <c r="Q16" s="206"/>
      <c r="R16" s="205"/>
      <c r="S16" s="198"/>
      <c r="T16" s="198"/>
      <c r="U16" s="198"/>
      <c r="V16" s="198"/>
      <c r="W16" s="198"/>
      <c r="X16" s="197"/>
      <c r="Y16" s="198"/>
      <c r="Z16" s="198"/>
      <c r="AA16" s="198"/>
      <c r="AB16" s="197"/>
      <c r="AC16" s="136"/>
      <c r="AD16" s="204"/>
      <c r="AE16" s="197"/>
      <c r="AF16" s="216"/>
      <c r="AG16" s="197"/>
      <c r="AH16" s="197"/>
      <c r="AI16" s="207"/>
      <c r="AJ16" s="206"/>
      <c r="AK16" s="198"/>
      <c r="AL16" s="198"/>
      <c r="AM16" s="115"/>
      <c r="AN16" s="115"/>
      <c r="AO16" s="115"/>
      <c r="AP16" s="115"/>
      <c r="AQ16" s="110"/>
      <c r="AR16" s="212"/>
      <c r="AS16" s="208"/>
      <c r="AT16" s="208"/>
      <c r="AU16" s="203"/>
      <c r="AV16" s="203"/>
      <c r="AW16" s="203"/>
      <c r="AX16" s="203"/>
      <c r="AY16" s="213"/>
      <c r="AZ16" s="203"/>
      <c r="BA16" s="203"/>
      <c r="BB16" s="214"/>
      <c r="BC16" s="214"/>
      <c r="BD16" s="203"/>
      <c r="BE16" s="109"/>
      <c r="BF16" s="131"/>
      <c r="BG16" s="109"/>
      <c r="BH16" s="131"/>
      <c r="BI16" s="109"/>
      <c r="BJ16" s="131"/>
      <c r="BK16" s="109"/>
    </row>
    <row r="17" spans="1:63" s="41" customFormat="1" ht="18" customHeight="1">
      <c r="A17" s="110"/>
      <c r="B17" s="205"/>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214"/>
      <c r="BC17" s="169"/>
      <c r="BD17" s="110"/>
      <c r="BE17" s="109"/>
      <c r="BF17" s="131"/>
      <c r="BG17" s="109"/>
      <c r="BH17" s="131"/>
      <c r="BI17" s="109"/>
      <c r="BJ17" s="131"/>
      <c r="BK17" s="109"/>
    </row>
    <row r="18" spans="1:63" s="41" customFormat="1" ht="18" customHeight="1">
      <c r="A18" s="203"/>
      <c r="B18" s="205"/>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214"/>
      <c r="BC18" s="169"/>
      <c r="BD18" s="110"/>
      <c r="BE18" s="109"/>
      <c r="BF18" s="131"/>
      <c r="BG18" s="109"/>
      <c r="BH18" s="131"/>
      <c r="BI18" s="109"/>
      <c r="BJ18" s="131"/>
      <c r="BK18" s="109"/>
    </row>
    <row r="19" spans="1:63" s="41" customFormat="1" ht="18" customHeight="1">
      <c r="A19" s="203"/>
      <c r="B19" s="205"/>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214"/>
      <c r="BC19" s="169"/>
      <c r="BD19" s="110"/>
      <c r="BE19" s="109"/>
      <c r="BF19" s="131"/>
      <c r="BG19" s="109"/>
      <c r="BH19" s="131"/>
      <c r="BI19" s="109"/>
      <c r="BJ19" s="131"/>
      <c r="BK19" s="109"/>
    </row>
    <row r="20" spans="1:63"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214"/>
      <c r="AY20" s="149"/>
      <c r="AZ20" s="110"/>
      <c r="BA20" s="110"/>
      <c r="BB20" s="214"/>
      <c r="BC20" s="169"/>
      <c r="BD20" s="110"/>
      <c r="BE20" s="109"/>
      <c r="BF20" s="131"/>
      <c r="BG20" s="109"/>
      <c r="BH20" s="131"/>
      <c r="BI20" s="109"/>
      <c r="BJ20" s="131"/>
      <c r="BK20" s="109"/>
    </row>
    <row r="21" spans="1:63" s="41" customFormat="1" ht="18" customHeight="1">
      <c r="A21" s="203"/>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row>
    <row r="22" spans="1:63" s="41" customFormat="1" ht="18" customHeight="1">
      <c r="A22" s="203"/>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row>
    <row r="23" spans="1:63" s="41" customFormat="1" ht="18" customHeight="1">
      <c r="A23" s="203"/>
      <c r="B23" s="205"/>
      <c r="C23" s="213"/>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row>
    <row r="24" spans="1:63" s="41" customFormat="1" ht="18" customHeight="1">
      <c r="A24" s="110"/>
      <c r="B24" s="116"/>
      <c r="C24" s="149"/>
      <c r="D24" s="150"/>
      <c r="E24" s="110"/>
      <c r="F24" s="203"/>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row>
    <row r="25" spans="1:63" s="41" customFormat="1" ht="18" customHeight="1">
      <c r="A25" s="110"/>
      <c r="B25" s="116"/>
      <c r="C25" s="149"/>
      <c r="D25" s="150"/>
      <c r="E25" s="110"/>
      <c r="F25" s="203"/>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row>
    <row r="26" spans="1:63" s="41" customFormat="1" ht="18" customHeight="1">
      <c r="A26" s="110"/>
      <c r="B26" s="116"/>
      <c r="C26" s="149"/>
      <c r="D26" s="150"/>
      <c r="E26" s="110"/>
      <c r="F26" s="203"/>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row>
    <row r="27" spans="1:63"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row>
    <row r="28" spans="1:63"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row>
    <row r="29" spans="1:63"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row>
    <row r="30" spans="1:63"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row>
    <row r="31" spans="1:63"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row>
    <row r="32" spans="1:63"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row>
    <row r="33" spans="1:63"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row>
    <row r="34" spans="1:63"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row>
    <row r="35" spans="1:63"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row>
    <row r="36" spans="1:63"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row>
    <row r="37" spans="1:63" s="41" customFormat="1" ht="18" customHeight="1">
      <c r="A37" s="110"/>
      <c r="B37" s="116"/>
      <c r="C37" s="149"/>
      <c r="D37" s="150"/>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row>
    <row r="38" spans="1:63" s="41" customFormat="1" ht="18" customHeight="1">
      <c r="A38" s="110"/>
      <c r="B38" s="116"/>
      <c r="C38" s="149"/>
      <c r="D38" s="150"/>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row>
    <row r="39" spans="1:63" s="41" customFormat="1" ht="18" customHeight="1">
      <c r="A39" s="110"/>
      <c r="B39" s="116"/>
      <c r="C39" s="149"/>
      <c r="D39" s="150"/>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row>
    <row r="40" spans="1:63" s="41" customFormat="1" ht="18" customHeight="1">
      <c r="A40" s="110"/>
      <c r="B40" s="116"/>
      <c r="C40" s="149"/>
      <c r="D40" s="150"/>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row>
    <row r="41" spans="1:63" s="41" customFormat="1" ht="18" customHeight="1">
      <c r="A41" s="110"/>
      <c r="B41" s="116"/>
      <c r="C41" s="149"/>
      <c r="D41" s="150"/>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row>
    <row r="42" spans="1:63" s="41" customFormat="1" ht="18" customHeight="1">
      <c r="A42" s="110"/>
      <c r="B42" s="116"/>
      <c r="C42" s="149"/>
      <c r="D42" s="150"/>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row>
    <row r="43" spans="1:63" s="41" customFormat="1" ht="18" customHeight="1">
      <c r="A43" s="110"/>
      <c r="B43" s="116"/>
      <c r="C43" s="149"/>
      <c r="D43" s="150"/>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row>
    <row r="44" spans="1:63" s="41" customFormat="1" ht="18" customHeight="1">
      <c r="A44" s="110"/>
      <c r="B44" s="116"/>
      <c r="C44" s="149"/>
      <c r="D44" s="150"/>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row>
    <row r="45" spans="1:63" s="41" customFormat="1" ht="18" customHeight="1">
      <c r="A45" s="110"/>
      <c r="B45" s="116"/>
      <c r="C45" s="149"/>
      <c r="D45" s="150"/>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row>
    <row r="46" spans="1:63" s="41" customFormat="1" ht="18" customHeight="1">
      <c r="A46" s="110"/>
      <c r="B46" s="116"/>
      <c r="C46" s="149"/>
      <c r="D46" s="150"/>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row>
    <row r="47" spans="1:63" s="41" customFormat="1" ht="18" customHeight="1">
      <c r="A47" s="110"/>
      <c r="B47" s="116"/>
      <c r="C47" s="149"/>
      <c r="D47" s="150"/>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row>
    <row r="48" spans="1:63" s="41" customFormat="1" ht="18" customHeight="1">
      <c r="A48" s="110"/>
      <c r="B48" s="116"/>
      <c r="C48" s="149"/>
      <c r="D48" s="150"/>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row>
    <row r="49" spans="1:63" s="41" customFormat="1" ht="18" customHeight="1">
      <c r="A49" s="110"/>
      <c r="B49" s="116"/>
      <c r="C49" s="149"/>
      <c r="D49" s="150"/>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row>
    <row r="50" spans="1:63" s="41" customFormat="1" ht="18" customHeight="1">
      <c r="A50" s="110"/>
      <c r="B50" s="116"/>
      <c r="C50" s="149"/>
      <c r="D50" s="150"/>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row>
    <row r="51" spans="1:63" s="41" customFormat="1" ht="18" customHeight="1">
      <c r="A51" s="110"/>
      <c r="B51" s="116"/>
      <c r="C51" s="149"/>
      <c r="D51" s="150"/>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row>
    <row r="52" spans="1:63" s="41" customFormat="1" ht="18" customHeight="1">
      <c r="A52" s="110"/>
      <c r="B52" s="116"/>
      <c r="C52" s="149"/>
      <c r="D52" s="150"/>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row>
    <row r="53" spans="1:63" s="41" customFormat="1" ht="18" customHeight="1">
      <c r="A53" s="110"/>
      <c r="B53" s="116"/>
      <c r="C53" s="149"/>
      <c r="D53" s="150"/>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row>
    <row r="54" spans="1:63" s="41" customFormat="1" ht="18" customHeight="1">
      <c r="A54" s="110"/>
      <c r="B54" s="116"/>
      <c r="C54" s="149"/>
      <c r="D54" s="150"/>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row>
    <row r="55" spans="1:63" s="41" customFormat="1" ht="18" customHeight="1">
      <c r="A55" s="110"/>
      <c r="B55" s="116"/>
      <c r="C55" s="149"/>
      <c r="D55" s="150"/>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row>
    <row r="56" spans="1:63" s="41" customFormat="1" ht="18" customHeight="1">
      <c r="A56" s="110"/>
      <c r="B56" s="116"/>
      <c r="C56" s="149"/>
      <c r="D56" s="150"/>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row>
    <row r="57" spans="1:63" s="41" customFormat="1" ht="18" customHeight="1">
      <c r="A57" s="110"/>
      <c r="B57" s="116"/>
      <c r="C57" s="149"/>
      <c r="D57" s="150"/>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row>
    <row r="58" spans="1:63" s="41" customFormat="1" ht="18" customHeight="1">
      <c r="A58" s="110"/>
      <c r="B58" s="116"/>
      <c r="C58" s="149"/>
      <c r="D58" s="150"/>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row>
    <row r="59" spans="1:63" s="41" customFormat="1" ht="18" customHeight="1">
      <c r="A59" s="110"/>
      <c r="B59" s="116"/>
      <c r="C59" s="149"/>
      <c r="D59" s="150"/>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row>
    <row r="60" spans="1:63" s="41" customFormat="1" ht="18" customHeight="1">
      <c r="A60" s="110"/>
      <c r="B60" s="116"/>
      <c r="C60" s="149"/>
      <c r="D60" s="150"/>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row>
    <row r="61" spans="1:63" s="41" customFormat="1" ht="18" customHeight="1">
      <c r="A61" s="110"/>
      <c r="B61" s="116"/>
      <c r="C61" s="149"/>
      <c r="D61" s="150"/>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row>
    <row r="62" spans="1:63" s="41" customFormat="1" ht="18" customHeight="1">
      <c r="A62" s="110"/>
      <c r="B62" s="116"/>
      <c r="C62" s="149"/>
      <c r="D62" s="150"/>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row>
    <row r="63" spans="1:63" s="41" customFormat="1" ht="18" customHeight="1">
      <c r="A63" s="110"/>
      <c r="B63" s="116"/>
      <c r="C63" s="149"/>
      <c r="D63" s="150"/>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row>
    <row r="64" spans="1:63" s="41" customFormat="1" ht="18" customHeight="1">
      <c r="A64" s="110"/>
      <c r="B64" s="116"/>
      <c r="C64" s="149"/>
      <c r="D64" s="150"/>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row>
    <row r="65" spans="1:63" s="41" customFormat="1" ht="18" customHeight="1">
      <c r="A65" s="110"/>
      <c r="B65" s="116"/>
      <c r="C65" s="149"/>
      <c r="D65" s="150"/>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row>
    <row r="66" spans="1:63" s="41" customFormat="1" ht="18" customHeight="1">
      <c r="A66" s="110"/>
      <c r="B66" s="116"/>
      <c r="C66" s="149"/>
      <c r="D66" s="150"/>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row>
    <row r="67" spans="1:63" s="41" customFormat="1" ht="18" customHeight="1">
      <c r="A67" s="110"/>
      <c r="B67" s="116"/>
      <c r="C67" s="149"/>
      <c r="D67" s="150"/>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row>
    <row r="68" spans="1:63" s="41" customFormat="1" ht="18" customHeight="1">
      <c r="A68" s="110"/>
      <c r="B68" s="116"/>
      <c r="C68" s="149"/>
      <c r="D68" s="150"/>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row>
    <row r="69" spans="1:63" s="41" customFormat="1" ht="18" customHeight="1">
      <c r="A69" s="110"/>
      <c r="B69" s="116"/>
      <c r="C69" s="149"/>
      <c r="D69" s="150"/>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row>
    <row r="70" spans="1:63" s="41" customFormat="1" ht="18" customHeight="1">
      <c r="A70" s="110"/>
      <c r="B70" s="116"/>
      <c r="C70" s="149"/>
      <c r="D70" s="150"/>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row>
    <row r="71" spans="1:63" s="41" customFormat="1" ht="18" customHeight="1">
      <c r="A71" s="110"/>
      <c r="B71" s="116"/>
      <c r="C71" s="149"/>
      <c r="D71" s="150"/>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row>
    <row r="72" spans="1:63" s="41" customFormat="1" ht="18" customHeight="1">
      <c r="A72" s="110"/>
      <c r="B72" s="116"/>
      <c r="C72" s="149"/>
      <c r="D72" s="150"/>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row>
    <row r="73" spans="1:63" s="41" customFormat="1" ht="18" customHeight="1">
      <c r="A73" s="110"/>
      <c r="B73" s="116"/>
      <c r="C73" s="149"/>
      <c r="D73" s="150"/>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row>
    <row r="74" spans="1:63" s="41" customFormat="1" ht="18" customHeight="1">
      <c r="A74" s="110"/>
      <c r="B74" s="116"/>
      <c r="C74" s="149"/>
      <c r="D74" s="150"/>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row>
    <row r="75" spans="1:63" s="41" customFormat="1" ht="18" customHeight="1">
      <c r="A75" s="110"/>
      <c r="B75" s="116"/>
      <c r="C75" s="149"/>
      <c r="D75" s="150"/>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row>
    <row r="76" spans="1:63" s="41" customFormat="1" ht="18" customHeight="1">
      <c r="A76" s="110"/>
      <c r="B76" s="116"/>
      <c r="C76" s="149"/>
      <c r="D76" s="150"/>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row>
    <row r="77" spans="1:63" s="41" customFormat="1" ht="18" customHeight="1">
      <c r="A77" s="110"/>
      <c r="B77" s="116"/>
      <c r="C77" s="149"/>
      <c r="D77" s="150"/>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row>
    <row r="78" spans="1:63" s="41" customFormat="1" ht="18" customHeight="1">
      <c r="A78" s="110"/>
      <c r="B78" s="116"/>
      <c r="C78" s="149"/>
      <c r="D78" s="150"/>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row>
    <row r="79" spans="1:63" s="41" customFormat="1" ht="18" customHeight="1">
      <c r="A79" s="110"/>
      <c r="B79" s="116"/>
      <c r="C79" s="149"/>
      <c r="D79" s="150"/>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row>
    <row r="80" spans="1:63" s="41" customFormat="1" ht="18" customHeight="1">
      <c r="A80" s="110"/>
      <c r="B80" s="116"/>
      <c r="C80" s="149"/>
      <c r="D80" s="150"/>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row>
    <row r="81" spans="1:63" s="41" customFormat="1" ht="18" customHeight="1">
      <c r="A81" s="110"/>
      <c r="B81" s="116"/>
      <c r="C81" s="149"/>
      <c r="D81" s="150"/>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row>
    <row r="82" spans="1:63" s="41" customFormat="1" ht="18" customHeight="1">
      <c r="A82" s="110"/>
      <c r="B82" s="116"/>
      <c r="C82" s="149"/>
      <c r="D82" s="150"/>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row>
    <row r="83" spans="1:63" s="41" customFormat="1" ht="18" customHeight="1">
      <c r="A83" s="110"/>
      <c r="B83" s="116"/>
      <c r="C83" s="149"/>
      <c r="D83" s="150"/>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row>
    <row r="84" spans="1:63" s="41" customFormat="1" ht="18" customHeight="1">
      <c r="A84" s="110"/>
      <c r="B84" s="116"/>
      <c r="C84" s="149"/>
      <c r="D84" s="150"/>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row>
    <row r="85" spans="1:63" s="41" customFormat="1" ht="18" customHeight="1">
      <c r="A85" s="110"/>
      <c r="B85" s="116"/>
      <c r="C85" s="149"/>
      <c r="D85" s="150"/>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row>
    <row r="86" spans="1:63" s="41" customFormat="1" ht="18" customHeight="1">
      <c r="A86" s="110"/>
      <c r="B86" s="116"/>
      <c r="C86" s="149"/>
      <c r="D86" s="150"/>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row>
    <row r="87" spans="1:63" s="41" customFormat="1" ht="18" customHeight="1">
      <c r="A87" s="110"/>
      <c r="B87" s="116"/>
      <c r="C87" s="149"/>
      <c r="D87" s="150"/>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row>
    <row r="88" spans="1:63" s="41" customFormat="1" ht="18" customHeight="1">
      <c r="A88" s="110"/>
      <c r="B88" s="116"/>
      <c r="C88" s="149"/>
      <c r="D88" s="150"/>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row>
    <row r="89" spans="1:63" s="41" customFormat="1" ht="18" customHeight="1">
      <c r="A89" s="110"/>
      <c r="B89" s="116"/>
      <c r="C89" s="149"/>
      <c r="D89" s="150"/>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row>
    <row r="90" spans="1:63" s="41" customFormat="1" ht="18" customHeight="1">
      <c r="A90" s="110"/>
      <c r="B90" s="116"/>
      <c r="C90" s="149"/>
      <c r="D90" s="150"/>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row>
    <row r="91" spans="1:63" s="41" customFormat="1" ht="18" customHeight="1">
      <c r="A91" s="110"/>
      <c r="B91" s="116"/>
      <c r="C91" s="149"/>
      <c r="D91" s="150"/>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row>
    <row r="92" spans="1:63" s="41" customFormat="1" ht="18" customHeight="1">
      <c r="A92" s="110"/>
      <c r="B92" s="116"/>
      <c r="C92" s="149"/>
      <c r="D92" s="150"/>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row>
    <row r="93" spans="1:63" s="41" customFormat="1" ht="18" customHeight="1">
      <c r="A93" s="110"/>
      <c r="B93" s="116"/>
      <c r="C93" s="149"/>
      <c r="D93" s="150"/>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row>
    <row r="94" spans="1:63" s="41" customFormat="1" ht="18" customHeight="1">
      <c r="A94" s="110"/>
      <c r="B94" s="116"/>
      <c r="C94" s="149"/>
      <c r="D94" s="150"/>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row>
    <row r="95" spans="1:63" s="41" customFormat="1" ht="18" customHeight="1">
      <c r="A95" s="110"/>
      <c r="B95" s="116"/>
      <c r="C95" s="149"/>
      <c r="D95" s="150"/>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row>
    <row r="96" spans="1:63" s="41" customFormat="1" ht="18" customHeight="1">
      <c r="A96" s="110"/>
      <c r="B96" s="116"/>
      <c r="C96" s="149"/>
      <c r="D96" s="150"/>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row>
    <row r="97" spans="1:63" s="41" customFormat="1" ht="18" customHeight="1">
      <c r="A97" s="110"/>
      <c r="B97" s="116"/>
      <c r="C97" s="149"/>
      <c r="D97" s="150"/>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row>
    <row r="98" spans="1:63" s="41" customFormat="1" ht="18" customHeight="1">
      <c r="A98" s="110"/>
      <c r="B98" s="116"/>
      <c r="C98" s="149"/>
      <c r="D98" s="150"/>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row>
    <row r="99" spans="1:63" s="41" customFormat="1" ht="18" customHeight="1">
      <c r="A99" s="110"/>
      <c r="B99" s="116"/>
      <c r="C99" s="149"/>
      <c r="D99" s="150"/>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row>
    <row r="100" spans="1:63" s="41" customFormat="1" ht="18" customHeight="1">
      <c r="A100" s="110"/>
      <c r="B100" s="116"/>
      <c r="C100" s="149"/>
      <c r="D100" s="150"/>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row>
  </sheetData>
  <sheetProtection password="CC21" sheet="1" autoFilter="0" pivotTables="0"/>
  <protectedRanges>
    <protectedRange sqref="A3:XFD100" name="区域1"/>
  </protectedRanges>
  <autoFilter ref="B2:BD22"/>
  <mergeCells count="1">
    <mergeCell ref="A1:T1"/>
  </mergeCells>
  <phoneticPr fontId="8" type="noConversion"/>
  <conditionalFormatting sqref="AJ7:AP7 AQ3:AQ22 AJ23:AQ100 G7:H7 AG3:AH100 R3:AE100 BF3:BF100 BJ3:BJ100 BH3:BH100 F27:F100 G23:I100 F23 G4:H5 I5 K3:K100 M3:M100">
    <cfRule type="cellIs" priority="686" stopIfTrue="1" operator="between">
      <formula>1</formula>
      <formula>24</formula>
    </cfRule>
  </conditionalFormatting>
  <conditionalFormatting sqref="K4:K5">
    <cfRule type="cellIs" priority="676" stopIfTrue="1" operator="between">
      <formula>1</formula>
      <formula>24</formula>
    </cfRule>
  </conditionalFormatting>
  <conditionalFormatting sqref="K6">
    <cfRule type="cellIs" priority="675" stopIfTrue="1" operator="between">
      <formula>1</formula>
      <formula>24</formula>
    </cfRule>
  </conditionalFormatting>
  <conditionalFormatting sqref="M3 K3 R3:AD3 AG3:AH3">
    <cfRule type="cellIs" priority="674" stopIfTrue="1" operator="between">
      <formula>1</formula>
      <formula>24</formula>
    </cfRule>
  </conditionalFormatting>
  <conditionalFormatting sqref="R3">
    <cfRule type="cellIs" priority="673" stopIfTrue="1" operator="between">
      <formula>1</formula>
      <formula>24</formula>
    </cfRule>
  </conditionalFormatting>
  <conditionalFormatting sqref="S3">
    <cfRule type="cellIs" priority="672" stopIfTrue="1" operator="between">
      <formula>1</formula>
      <formula>24</formula>
    </cfRule>
  </conditionalFormatting>
  <conditionalFormatting sqref="T3">
    <cfRule type="cellIs" priority="671" stopIfTrue="1" operator="between">
      <formula>1</formula>
      <formula>24</formula>
    </cfRule>
  </conditionalFormatting>
  <conditionalFormatting sqref="V3:W3">
    <cfRule type="cellIs" priority="670" stopIfTrue="1" operator="between">
      <formula>1</formula>
      <formula>24</formula>
    </cfRule>
  </conditionalFormatting>
  <conditionalFormatting sqref="X3">
    <cfRule type="cellIs" priority="669" stopIfTrue="1" operator="between">
      <formula>1</formula>
      <formula>24</formula>
    </cfRule>
  </conditionalFormatting>
  <conditionalFormatting sqref="Y3:AA3">
    <cfRule type="cellIs" priority="668" stopIfTrue="1" operator="between">
      <formula>1</formula>
      <formula>24</formula>
    </cfRule>
  </conditionalFormatting>
  <conditionalFormatting sqref="AB3">
    <cfRule type="cellIs" priority="667" stopIfTrue="1" operator="between">
      <formula>1</formula>
      <formula>24</formula>
    </cfRule>
  </conditionalFormatting>
  <conditionalFormatting sqref="AC3">
    <cfRule type="cellIs" priority="666" stopIfTrue="1" operator="between">
      <formula>1</formula>
      <formula>24</formula>
    </cfRule>
  </conditionalFormatting>
  <conditionalFormatting sqref="AD3">
    <cfRule type="cellIs" priority="665" stopIfTrue="1" operator="between">
      <formula>1</formula>
      <formula>24</formula>
    </cfRule>
  </conditionalFormatting>
  <conditionalFormatting sqref="AE3">
    <cfRule type="cellIs" priority="664" stopIfTrue="1" operator="between">
      <formula>1</formula>
      <formula>24</formula>
    </cfRule>
  </conditionalFormatting>
  <conditionalFormatting sqref="AG3:AH3">
    <cfRule type="cellIs" priority="663" stopIfTrue="1" operator="between">
      <formula>1</formula>
      <formula>24</formula>
    </cfRule>
  </conditionalFormatting>
  <conditionalFormatting sqref="AG3:AH3">
    <cfRule type="cellIs" priority="662" stopIfTrue="1" operator="between">
      <formula>1</formula>
      <formula>24</formula>
    </cfRule>
  </conditionalFormatting>
  <conditionalFormatting sqref="AB3">
    <cfRule type="cellIs" priority="661" stopIfTrue="1" operator="between">
      <formula>1</formula>
      <formula>24</formula>
    </cfRule>
  </conditionalFormatting>
  <conditionalFormatting sqref="U3">
    <cfRule type="cellIs" priority="660" stopIfTrue="1" operator="between">
      <formula>1</formula>
      <formula>24</formula>
    </cfRule>
  </conditionalFormatting>
  <conditionalFormatting sqref="Y3">
    <cfRule type="cellIs" priority="659" stopIfTrue="1" operator="between">
      <formula>1</formula>
      <formula>24</formula>
    </cfRule>
  </conditionalFormatting>
  <conditionalFormatting sqref="AQ4:AQ5 K4:K5 G4:G5 R4:AD5 AG4:AH5 M4:M5">
    <cfRule type="cellIs" priority="658" stopIfTrue="1" operator="between">
      <formula>1</formula>
      <formula>24</formula>
    </cfRule>
  </conditionalFormatting>
  <conditionalFormatting sqref="R4:R5">
    <cfRule type="cellIs" priority="657" stopIfTrue="1" operator="between">
      <formula>1</formula>
      <formula>24</formula>
    </cfRule>
  </conditionalFormatting>
  <conditionalFormatting sqref="S4:S5">
    <cfRule type="cellIs" priority="656" stopIfTrue="1" operator="between">
      <formula>1</formula>
      <formula>24</formula>
    </cfRule>
  </conditionalFormatting>
  <conditionalFormatting sqref="T4:T5">
    <cfRule type="cellIs" priority="655" stopIfTrue="1" operator="between">
      <formula>1</formula>
      <formula>24</formula>
    </cfRule>
  </conditionalFormatting>
  <conditionalFormatting sqref="U5">
    <cfRule type="cellIs" priority="654" stopIfTrue="1" operator="between">
      <formula>1</formula>
      <formula>24</formula>
    </cfRule>
  </conditionalFormatting>
  <conditionalFormatting sqref="V4:W5">
    <cfRule type="cellIs" priority="653" stopIfTrue="1" operator="between">
      <formula>1</formula>
      <formula>24</formula>
    </cfRule>
  </conditionalFormatting>
  <conditionalFormatting sqref="X4:X5">
    <cfRule type="cellIs" priority="652" stopIfTrue="1" operator="between">
      <formula>1</formula>
      <formula>24</formula>
    </cfRule>
  </conditionalFormatting>
  <conditionalFormatting sqref="Y4:AA5">
    <cfRule type="cellIs" priority="651" stopIfTrue="1" operator="between">
      <formula>1</formula>
      <formula>24</formula>
    </cfRule>
  </conditionalFormatting>
  <conditionalFormatting sqref="AB4:AB5">
    <cfRule type="cellIs" priority="650" stopIfTrue="1" operator="between">
      <formula>1</formula>
      <formula>24</formula>
    </cfRule>
  </conditionalFormatting>
  <conditionalFormatting sqref="AC4:AC5">
    <cfRule type="cellIs" priority="649" stopIfTrue="1" operator="between">
      <formula>1</formula>
      <formula>24</formula>
    </cfRule>
  </conditionalFormatting>
  <conditionalFormatting sqref="AD4:AD5">
    <cfRule type="cellIs" priority="648" stopIfTrue="1" operator="between">
      <formula>1</formula>
      <formula>24</formula>
    </cfRule>
  </conditionalFormatting>
  <conditionalFormatting sqref="AE4:AE5">
    <cfRule type="cellIs" priority="647" stopIfTrue="1" operator="between">
      <formula>1</formula>
      <formula>24</formula>
    </cfRule>
  </conditionalFormatting>
  <conditionalFormatting sqref="AG4:AH5">
    <cfRule type="cellIs" priority="646" stopIfTrue="1" operator="between">
      <formula>1</formula>
      <formula>24</formula>
    </cfRule>
  </conditionalFormatting>
  <conditionalFormatting sqref="Y4:Y5">
    <cfRule type="cellIs" priority="645" stopIfTrue="1" operator="between">
      <formula>1</formula>
      <formula>24</formula>
    </cfRule>
  </conditionalFormatting>
  <conditionalFormatting sqref="AB4">
    <cfRule type="cellIs" priority="644" stopIfTrue="1" operator="between">
      <formula>1</formula>
      <formula>24</formula>
    </cfRule>
  </conditionalFormatting>
  <conditionalFormatting sqref="AG4:AH4">
    <cfRule type="cellIs" priority="643" stopIfTrue="1" operator="between">
      <formula>1</formula>
      <formula>24</formula>
    </cfRule>
  </conditionalFormatting>
  <conditionalFormatting sqref="AB5">
    <cfRule type="cellIs" priority="642" stopIfTrue="1" operator="between">
      <formula>1</formula>
      <formula>24</formula>
    </cfRule>
  </conditionalFormatting>
  <conditionalFormatting sqref="AA5">
    <cfRule type="cellIs" priority="641" stopIfTrue="1" operator="between">
      <formula>1</formula>
      <formula>24</formula>
    </cfRule>
  </conditionalFormatting>
  <conditionalFormatting sqref="AG5">
    <cfRule type="cellIs" priority="640" stopIfTrue="1" operator="between">
      <formula>1</formula>
      <formula>24</formula>
    </cfRule>
  </conditionalFormatting>
  <conditionalFormatting sqref="AG5">
    <cfRule type="cellIs" priority="639" stopIfTrue="1" operator="between">
      <formula>1</formula>
      <formula>24</formula>
    </cfRule>
  </conditionalFormatting>
  <conditionalFormatting sqref="AH5">
    <cfRule type="cellIs" priority="638" stopIfTrue="1" operator="between">
      <formula>1</formula>
      <formula>24</formula>
    </cfRule>
  </conditionalFormatting>
  <conditionalFormatting sqref="AQ6 K6 G6 R6:AD6 AG6:AH6 M3:M10">
    <cfRule type="cellIs" priority="637" stopIfTrue="1" operator="between">
      <formula>1</formula>
      <formula>24</formula>
    </cfRule>
  </conditionalFormatting>
  <conditionalFormatting sqref="R6">
    <cfRule type="cellIs" priority="636" stopIfTrue="1" operator="between">
      <formula>1</formula>
      <formula>24</formula>
    </cfRule>
  </conditionalFormatting>
  <conditionalFormatting sqref="S6">
    <cfRule type="cellIs" priority="635" stopIfTrue="1" operator="between">
      <formula>1</formula>
      <formula>24</formula>
    </cfRule>
  </conditionalFormatting>
  <conditionalFormatting sqref="T6">
    <cfRule type="cellIs" priority="634" stopIfTrue="1" operator="between">
      <formula>1</formula>
      <formula>24</formula>
    </cfRule>
  </conditionalFormatting>
  <conditionalFormatting sqref="U6">
    <cfRule type="cellIs" priority="633" stopIfTrue="1" operator="between">
      <formula>1</formula>
      <formula>24</formula>
    </cfRule>
  </conditionalFormatting>
  <conditionalFormatting sqref="V6:W6">
    <cfRule type="cellIs" priority="632" stopIfTrue="1" operator="between">
      <formula>1</formula>
      <formula>24</formula>
    </cfRule>
  </conditionalFormatting>
  <conditionalFormatting sqref="Y6:Z6">
    <cfRule type="cellIs" priority="631" stopIfTrue="1" operator="between">
      <formula>1</formula>
      <formula>24</formula>
    </cfRule>
  </conditionalFormatting>
  <conditionalFormatting sqref="AD6">
    <cfRule type="cellIs" priority="630" stopIfTrue="1" operator="between">
      <formula>1</formula>
      <formula>24</formula>
    </cfRule>
  </conditionalFormatting>
  <conditionalFormatting sqref="AE6">
    <cfRule type="cellIs" priority="629" stopIfTrue="1" operator="between">
      <formula>1</formula>
      <formula>24</formula>
    </cfRule>
  </conditionalFormatting>
  <conditionalFormatting sqref="AG6:AH6">
    <cfRule type="cellIs" priority="628" stopIfTrue="1" operator="between">
      <formula>1</formula>
      <formula>24</formula>
    </cfRule>
  </conditionalFormatting>
  <conditionalFormatting sqref="AG6:AH6">
    <cfRule type="cellIs" priority="627" stopIfTrue="1" operator="between">
      <formula>1</formula>
      <formula>24</formula>
    </cfRule>
  </conditionalFormatting>
  <conditionalFormatting sqref="AG6:AH6">
    <cfRule type="cellIs" priority="626" stopIfTrue="1" operator="between">
      <formula>1</formula>
      <formula>24</formula>
    </cfRule>
  </conditionalFormatting>
  <conditionalFormatting sqref="M3:M10">
    <cfRule type="cellIs" priority="625" stopIfTrue="1" operator="between">
      <formula>1</formula>
      <formula>24</formula>
    </cfRule>
  </conditionalFormatting>
  <conditionalFormatting sqref="AQ7 G7 K7 AG7:AH7 R7:AD7 M7:M10">
    <cfRule type="cellIs" priority="624" stopIfTrue="1" operator="between">
      <formula>1</formula>
      <formula>24</formula>
    </cfRule>
  </conditionalFormatting>
  <conditionalFormatting sqref="R7">
    <cfRule type="cellIs" priority="623" stopIfTrue="1" operator="between">
      <formula>1</formula>
      <formula>24</formula>
    </cfRule>
  </conditionalFormatting>
  <conditionalFormatting sqref="S7">
    <cfRule type="cellIs" priority="622" stopIfTrue="1" operator="between">
      <formula>1</formula>
      <formula>24</formula>
    </cfRule>
  </conditionalFormatting>
  <conditionalFormatting sqref="T7">
    <cfRule type="cellIs" priority="621" stopIfTrue="1" operator="between">
      <formula>1</formula>
      <formula>24</formula>
    </cfRule>
  </conditionalFormatting>
  <conditionalFormatting sqref="V7:W7">
    <cfRule type="cellIs" priority="620" stopIfTrue="1" operator="between">
      <formula>1</formula>
      <formula>24</formula>
    </cfRule>
  </conditionalFormatting>
  <conditionalFormatting sqref="AC7">
    <cfRule type="cellIs" priority="619" stopIfTrue="1" operator="between">
      <formula>1</formula>
      <formula>24</formula>
    </cfRule>
  </conditionalFormatting>
  <conditionalFormatting sqref="AD7">
    <cfRule type="cellIs" priority="618" stopIfTrue="1" operator="between">
      <formula>1</formula>
      <formula>24</formula>
    </cfRule>
  </conditionalFormatting>
  <conditionalFormatting sqref="AE7">
    <cfRule type="cellIs" priority="617" stopIfTrue="1" operator="between">
      <formula>1</formula>
      <formula>24</formula>
    </cfRule>
  </conditionalFormatting>
  <conditionalFormatting sqref="AG7:AH7">
    <cfRule type="cellIs" priority="616" stopIfTrue="1" operator="between">
      <formula>1</formula>
      <formula>24</formula>
    </cfRule>
  </conditionalFormatting>
  <conditionalFormatting sqref="Y7">
    <cfRule type="cellIs" priority="615" stopIfTrue="1" operator="between">
      <formula>1</formula>
      <formula>24</formula>
    </cfRule>
  </conditionalFormatting>
  <conditionalFormatting sqref="X7">
    <cfRule type="cellIs" priority="614" stopIfTrue="1" operator="between">
      <formula>1</formula>
      <formula>24</formula>
    </cfRule>
  </conditionalFormatting>
  <conditionalFormatting sqref="AB7">
    <cfRule type="cellIs" priority="613" stopIfTrue="1" operator="between">
      <formula>1</formula>
      <formula>24</formula>
    </cfRule>
  </conditionalFormatting>
  <conditionalFormatting sqref="Y7">
    <cfRule type="cellIs" priority="612" stopIfTrue="1" operator="between">
      <formula>1</formula>
      <formula>24</formula>
    </cfRule>
  </conditionalFormatting>
  <conditionalFormatting sqref="AG7">
    <cfRule type="cellIs" priority="611" stopIfTrue="1" operator="between">
      <formula>1</formula>
      <formula>24</formula>
    </cfRule>
  </conditionalFormatting>
  <conditionalFormatting sqref="AH7">
    <cfRule type="cellIs" priority="610" stopIfTrue="1" operator="between">
      <formula>1</formula>
      <formula>24</formula>
    </cfRule>
  </conditionalFormatting>
  <conditionalFormatting sqref="U7">
    <cfRule type="cellIs" priority="609" stopIfTrue="1" operator="between">
      <formula>1</formula>
      <formula>24</formula>
    </cfRule>
  </conditionalFormatting>
  <conditionalFormatting sqref="Y7:Z7">
    <cfRule type="cellIs" priority="608" stopIfTrue="1" operator="between">
      <formula>1</formula>
      <formula>24</formula>
    </cfRule>
  </conditionalFormatting>
  <conditionalFormatting sqref="AG7:AH7">
    <cfRule type="cellIs" priority="607" stopIfTrue="1" operator="between">
      <formula>1</formula>
      <formula>24</formula>
    </cfRule>
  </conditionalFormatting>
  <conditionalFormatting sqref="AG7:AH7">
    <cfRule type="cellIs" priority="606" stopIfTrue="1" operator="between">
      <formula>1</formula>
      <formula>24</formula>
    </cfRule>
  </conditionalFormatting>
  <conditionalFormatting sqref="Z7:AA7">
    <cfRule type="cellIs" priority="605" stopIfTrue="1" operator="between">
      <formula>1</formula>
      <formula>24</formula>
    </cfRule>
  </conditionalFormatting>
  <conditionalFormatting sqref="AB7">
    <cfRule type="cellIs" priority="604" stopIfTrue="1" operator="between">
      <formula>1</formula>
      <formula>24</formula>
    </cfRule>
  </conditionalFormatting>
  <conditionalFormatting sqref="Y7">
    <cfRule type="cellIs" priority="603" stopIfTrue="1" operator="between">
      <formula>1</formula>
      <formula>24</formula>
    </cfRule>
  </conditionalFormatting>
  <conditionalFormatting sqref="X7">
    <cfRule type="cellIs" priority="602" stopIfTrue="1" operator="between">
      <formula>1</formula>
      <formula>24</formula>
    </cfRule>
  </conditionalFormatting>
  <conditionalFormatting sqref="AB7">
    <cfRule type="cellIs" priority="601" stopIfTrue="1" operator="between">
      <formula>1</formula>
      <formula>24</formula>
    </cfRule>
  </conditionalFormatting>
  <conditionalFormatting sqref="V7">
    <cfRule type="cellIs" priority="600" stopIfTrue="1" operator="between">
      <formula>1</formula>
      <formula>24</formula>
    </cfRule>
  </conditionalFormatting>
  <conditionalFormatting sqref="V7">
    <cfRule type="cellIs" priority="599" stopIfTrue="1" operator="between">
      <formula>1</formula>
      <formula>24</formula>
    </cfRule>
  </conditionalFormatting>
  <conditionalFormatting sqref="AQ8:AQ9 K8:K9 AG8:AH9 R8:AE9 M8:M10 G8:G10">
    <cfRule type="cellIs" priority="598" stopIfTrue="1" operator="between">
      <formula>1</formula>
      <formula>24</formula>
    </cfRule>
  </conditionalFormatting>
  <conditionalFormatting sqref="X8:X9">
    <cfRule type="cellIs" priority="597" stopIfTrue="1" operator="between">
      <formula>1</formula>
      <formula>24</formula>
    </cfRule>
  </conditionalFormatting>
  <conditionalFormatting sqref="AB8:AB9">
    <cfRule type="cellIs" priority="596" stopIfTrue="1" operator="between">
      <formula>1</formula>
      <formula>24</formula>
    </cfRule>
  </conditionalFormatting>
  <conditionalFormatting sqref="AB8">
    <cfRule type="cellIs" priority="595" stopIfTrue="1" operator="between">
      <formula>1</formula>
      <formula>24</formula>
    </cfRule>
  </conditionalFormatting>
  <conditionalFormatting sqref="AB9">
    <cfRule type="cellIs" priority="594" stopIfTrue="1" operator="between">
      <formula>1</formula>
      <formula>24</formula>
    </cfRule>
  </conditionalFormatting>
  <conditionalFormatting sqref="AD9">
    <cfRule type="cellIs" priority="593" stopIfTrue="1" operator="between">
      <formula>1</formula>
      <formula>24</formula>
    </cfRule>
  </conditionalFormatting>
  <conditionalFormatting sqref="AD9">
    <cfRule type="cellIs" priority="592" stopIfTrue="1" operator="between">
      <formula>1</formula>
      <formula>24</formula>
    </cfRule>
  </conditionalFormatting>
  <conditionalFormatting sqref="AD9">
    <cfRule type="cellIs" priority="591" stopIfTrue="1" operator="between">
      <formula>1</formula>
      <formula>24</formula>
    </cfRule>
  </conditionalFormatting>
  <conditionalFormatting sqref="AD9">
    <cfRule type="cellIs" priority="590" stopIfTrue="1" operator="between">
      <formula>1</formula>
      <formula>24</formula>
    </cfRule>
  </conditionalFormatting>
  <conditionalFormatting sqref="AD9">
    <cfRule type="cellIs" priority="589" stopIfTrue="1" operator="between">
      <formula>1</formula>
      <formula>24</formula>
    </cfRule>
  </conditionalFormatting>
  <conditionalFormatting sqref="AD9">
    <cfRule type="cellIs" priority="588" stopIfTrue="1" operator="between">
      <formula>1</formula>
      <formula>24</formula>
    </cfRule>
  </conditionalFormatting>
  <conditionalFormatting sqref="AD9">
    <cfRule type="cellIs" priority="587" stopIfTrue="1" operator="between">
      <formula>1</formula>
      <formula>24</formula>
    </cfRule>
  </conditionalFormatting>
  <conditionalFormatting sqref="AD9">
    <cfRule type="cellIs" priority="586" stopIfTrue="1" operator="between">
      <formula>1</formula>
      <formula>24</formula>
    </cfRule>
  </conditionalFormatting>
  <conditionalFormatting sqref="AD9">
    <cfRule type="cellIs" priority="585" stopIfTrue="1" operator="between">
      <formula>1</formula>
      <formula>24</formula>
    </cfRule>
  </conditionalFormatting>
  <conditionalFormatting sqref="AD9">
    <cfRule type="cellIs" priority="584" stopIfTrue="1" operator="between">
      <formula>1</formula>
      <formula>24</formula>
    </cfRule>
  </conditionalFormatting>
  <conditionalFormatting sqref="AD9">
    <cfRule type="cellIs" priority="583" stopIfTrue="1" operator="between">
      <formula>1</formula>
      <formula>24</formula>
    </cfRule>
  </conditionalFormatting>
  <conditionalFormatting sqref="AD9">
    <cfRule type="cellIs" priority="582" stopIfTrue="1" operator="between">
      <formula>1</formula>
      <formula>24</formula>
    </cfRule>
  </conditionalFormatting>
  <conditionalFormatting sqref="AD9">
    <cfRule type="cellIs" priority="581" stopIfTrue="1" operator="between">
      <formula>1</formula>
      <formula>24</formula>
    </cfRule>
  </conditionalFormatting>
  <conditionalFormatting sqref="AD9">
    <cfRule type="cellIs" priority="580" stopIfTrue="1" operator="between">
      <formula>1</formula>
      <formula>24</formula>
    </cfRule>
  </conditionalFormatting>
  <conditionalFormatting sqref="AD9">
    <cfRule type="cellIs" priority="579" stopIfTrue="1" operator="between">
      <formula>1</formula>
      <formula>24</formula>
    </cfRule>
  </conditionalFormatting>
  <conditionalFormatting sqref="AD9">
    <cfRule type="cellIs" priority="578" stopIfTrue="1" operator="between">
      <formula>1</formula>
      <formula>24</formula>
    </cfRule>
  </conditionalFormatting>
  <conditionalFormatting sqref="AD9">
    <cfRule type="cellIs" priority="577" stopIfTrue="1" operator="between">
      <formula>1</formula>
      <formula>24</formula>
    </cfRule>
  </conditionalFormatting>
  <conditionalFormatting sqref="AD9">
    <cfRule type="cellIs" priority="576" stopIfTrue="1" operator="between">
      <formula>1</formula>
      <formula>24</formula>
    </cfRule>
  </conditionalFormatting>
  <conditionalFormatting sqref="AD9">
    <cfRule type="cellIs" priority="575" stopIfTrue="1" operator="between">
      <formula>1</formula>
      <formula>24</formula>
    </cfRule>
  </conditionalFormatting>
  <conditionalFormatting sqref="AD9">
    <cfRule type="cellIs" priority="574" stopIfTrue="1" operator="between">
      <formula>1</formula>
      <formula>24</formula>
    </cfRule>
  </conditionalFormatting>
  <conditionalFormatting sqref="AD9">
    <cfRule type="cellIs" priority="573" stopIfTrue="1" operator="between">
      <formula>1</formula>
      <formula>24</formula>
    </cfRule>
  </conditionalFormatting>
  <conditionalFormatting sqref="AD9">
    <cfRule type="cellIs" priority="572" stopIfTrue="1" operator="between">
      <formula>1</formula>
      <formula>24</formula>
    </cfRule>
  </conditionalFormatting>
  <conditionalFormatting sqref="AD9">
    <cfRule type="cellIs" priority="571" stopIfTrue="1" operator="between">
      <formula>1</formula>
      <formula>24</formula>
    </cfRule>
  </conditionalFormatting>
  <conditionalFormatting sqref="AD9">
    <cfRule type="cellIs" priority="570" stopIfTrue="1" operator="between">
      <formula>1</formula>
      <formula>24</formula>
    </cfRule>
  </conditionalFormatting>
  <conditionalFormatting sqref="AD9">
    <cfRule type="cellIs" priority="569" stopIfTrue="1" operator="between">
      <formula>1</formula>
      <formula>24</formula>
    </cfRule>
  </conditionalFormatting>
  <conditionalFormatting sqref="AD9">
    <cfRule type="cellIs" priority="568" stopIfTrue="1" operator="between">
      <formula>1</formula>
      <formula>24</formula>
    </cfRule>
  </conditionalFormatting>
  <conditionalFormatting sqref="AD9">
    <cfRule type="cellIs" priority="567" stopIfTrue="1" operator="between">
      <formula>1</formula>
      <formula>24</formula>
    </cfRule>
  </conditionalFormatting>
  <conditionalFormatting sqref="AD9">
    <cfRule type="cellIs" priority="566" stopIfTrue="1" operator="between">
      <formula>1</formula>
      <formula>24</formula>
    </cfRule>
  </conditionalFormatting>
  <conditionalFormatting sqref="AD9">
    <cfRule type="cellIs" priority="565" stopIfTrue="1" operator="between">
      <formula>1</formula>
      <formula>24</formula>
    </cfRule>
  </conditionalFormatting>
  <conditionalFormatting sqref="M10 AQ10 G10 K10 AG10:AH10 R10:AE10">
    <cfRule type="cellIs" priority="564" stopIfTrue="1" operator="between">
      <formula>1</formula>
      <formula>24</formula>
    </cfRule>
  </conditionalFormatting>
  <conditionalFormatting sqref="X10">
    <cfRule type="cellIs" priority="563" stopIfTrue="1" operator="between">
      <formula>1</formula>
      <formula>24</formula>
    </cfRule>
  </conditionalFormatting>
  <conditionalFormatting sqref="AB10">
    <cfRule type="cellIs" priority="562" stopIfTrue="1" operator="between">
      <formula>1</formula>
      <formula>24</formula>
    </cfRule>
  </conditionalFormatting>
  <conditionalFormatting sqref="U10">
    <cfRule type="cellIs" priority="561" stopIfTrue="1" operator="between">
      <formula>1</formula>
      <formula>24</formula>
    </cfRule>
  </conditionalFormatting>
  <conditionalFormatting sqref="U10">
    <cfRule type="cellIs" priority="560" stopIfTrue="1" operator="between">
      <formula>1</formula>
      <formula>24</formula>
    </cfRule>
  </conditionalFormatting>
  <conditionalFormatting sqref="U10">
    <cfRule type="cellIs" priority="559" stopIfTrue="1" operator="between">
      <formula>1</formula>
      <formula>24</formula>
    </cfRule>
  </conditionalFormatting>
  <conditionalFormatting sqref="AB10">
    <cfRule type="cellIs" priority="558" stopIfTrue="1" operator="between">
      <formula>1</formula>
      <formula>24</formula>
    </cfRule>
  </conditionalFormatting>
  <conditionalFormatting sqref="Y10">
    <cfRule type="cellIs" priority="557" stopIfTrue="1" operator="between">
      <formula>1</formula>
      <formula>24</formula>
    </cfRule>
  </conditionalFormatting>
  <conditionalFormatting sqref="Y10">
    <cfRule type="cellIs" priority="556" stopIfTrue="1" operator="between">
      <formula>1</formula>
      <formula>24</formula>
    </cfRule>
  </conditionalFormatting>
  <conditionalFormatting sqref="Y10">
    <cfRule type="cellIs" priority="555" stopIfTrue="1" operator="between">
      <formula>1</formula>
      <formula>24</formula>
    </cfRule>
  </conditionalFormatting>
  <conditionalFormatting sqref="AD10">
    <cfRule type="cellIs" priority="554" stopIfTrue="1" operator="between">
      <formula>1</formula>
      <formula>24</formula>
    </cfRule>
  </conditionalFormatting>
  <conditionalFormatting sqref="AD10">
    <cfRule type="cellIs" priority="553" stopIfTrue="1" operator="between">
      <formula>1</formula>
      <formula>24</formula>
    </cfRule>
  </conditionalFormatting>
  <conditionalFormatting sqref="AD10">
    <cfRule type="cellIs" priority="552" stopIfTrue="1" operator="between">
      <formula>1</formula>
      <formula>24</formula>
    </cfRule>
  </conditionalFormatting>
  <conditionalFormatting sqref="AD10">
    <cfRule type="cellIs" priority="551" stopIfTrue="1" operator="between">
      <formula>1</formula>
      <formula>24</formula>
    </cfRule>
  </conditionalFormatting>
  <conditionalFormatting sqref="AD10">
    <cfRule type="cellIs" priority="550" stopIfTrue="1" operator="between">
      <formula>1</formula>
      <formula>24</formula>
    </cfRule>
  </conditionalFormatting>
  <conditionalFormatting sqref="AD10">
    <cfRule type="cellIs" priority="549" stopIfTrue="1" operator="between">
      <formula>1</formula>
      <formula>24</formula>
    </cfRule>
  </conditionalFormatting>
  <conditionalFormatting sqref="AD10">
    <cfRule type="cellIs" priority="548" stopIfTrue="1" operator="between">
      <formula>1</formula>
      <formula>24</formula>
    </cfRule>
  </conditionalFormatting>
  <conditionalFormatting sqref="AD10">
    <cfRule type="cellIs" priority="547" stopIfTrue="1" operator="between">
      <formula>1</formula>
      <formula>24</formula>
    </cfRule>
  </conditionalFormatting>
  <conditionalFormatting sqref="AD10">
    <cfRule type="cellIs" priority="546" stopIfTrue="1" operator="between">
      <formula>1</formula>
      <formula>24</formula>
    </cfRule>
  </conditionalFormatting>
  <conditionalFormatting sqref="AD10">
    <cfRule type="cellIs" priority="545" stopIfTrue="1" operator="between">
      <formula>1</formula>
      <formula>24</formula>
    </cfRule>
  </conditionalFormatting>
  <conditionalFormatting sqref="AD10">
    <cfRule type="cellIs" priority="544" stopIfTrue="1" operator="between">
      <formula>1</formula>
      <formula>24</formula>
    </cfRule>
  </conditionalFormatting>
  <conditionalFormatting sqref="AD10">
    <cfRule type="cellIs" priority="543" stopIfTrue="1" operator="between">
      <formula>1</formula>
      <formula>24</formula>
    </cfRule>
  </conditionalFormatting>
  <conditionalFormatting sqref="AD10">
    <cfRule type="cellIs" priority="542" stopIfTrue="1" operator="between">
      <formula>1</formula>
      <formula>24</formula>
    </cfRule>
  </conditionalFormatting>
  <conditionalFormatting sqref="AD10">
    <cfRule type="cellIs" priority="541" stopIfTrue="1" operator="between">
      <formula>1</formula>
      <formula>24</formula>
    </cfRule>
  </conditionalFormatting>
  <conditionalFormatting sqref="AD10">
    <cfRule type="cellIs" priority="540" stopIfTrue="1" operator="between">
      <formula>1</formula>
      <formula>24</formula>
    </cfRule>
  </conditionalFormatting>
  <conditionalFormatting sqref="AD10">
    <cfRule type="cellIs" priority="539" stopIfTrue="1" operator="between">
      <formula>1</formula>
      <formula>24</formula>
    </cfRule>
  </conditionalFormatting>
  <conditionalFormatting sqref="AD10">
    <cfRule type="cellIs" priority="538" stopIfTrue="1" operator="between">
      <formula>1</formula>
      <formula>24</formula>
    </cfRule>
  </conditionalFormatting>
  <conditionalFormatting sqref="AD10">
    <cfRule type="cellIs" priority="537" stopIfTrue="1" operator="between">
      <formula>1</formula>
      <formula>24</formula>
    </cfRule>
  </conditionalFormatting>
  <conditionalFormatting sqref="AD10">
    <cfRule type="cellIs" priority="536" stopIfTrue="1" operator="between">
      <formula>1</formula>
      <formula>24</formula>
    </cfRule>
  </conditionalFormatting>
  <conditionalFormatting sqref="AD10">
    <cfRule type="cellIs" priority="535" stopIfTrue="1" operator="between">
      <formula>1</formula>
      <formula>24</formula>
    </cfRule>
  </conditionalFormatting>
  <conditionalFormatting sqref="AD10">
    <cfRule type="cellIs" priority="534" stopIfTrue="1" operator="between">
      <formula>1</formula>
      <formula>24</formula>
    </cfRule>
  </conditionalFormatting>
  <conditionalFormatting sqref="AD10">
    <cfRule type="cellIs" priority="533" stopIfTrue="1" operator="between">
      <formula>1</formula>
      <formula>24</formula>
    </cfRule>
  </conditionalFormatting>
  <conditionalFormatting sqref="AD10">
    <cfRule type="cellIs" priority="532" stopIfTrue="1" operator="between">
      <formula>1</formula>
      <formula>24</formula>
    </cfRule>
  </conditionalFormatting>
  <conditionalFormatting sqref="AD10">
    <cfRule type="cellIs" priority="531" stopIfTrue="1" operator="between">
      <formula>1</formula>
      <formula>24</formula>
    </cfRule>
  </conditionalFormatting>
  <conditionalFormatting sqref="AD10">
    <cfRule type="cellIs" priority="530" stopIfTrue="1" operator="between">
      <formula>1</formula>
      <formula>24</formula>
    </cfRule>
  </conditionalFormatting>
  <conditionalFormatting sqref="AD10">
    <cfRule type="cellIs" priority="529" stopIfTrue="1" operator="between">
      <formula>1</formula>
      <formula>24</formula>
    </cfRule>
  </conditionalFormatting>
  <conditionalFormatting sqref="AD10">
    <cfRule type="cellIs" priority="528" stopIfTrue="1" operator="between">
      <formula>1</formula>
      <formula>24</formula>
    </cfRule>
  </conditionalFormatting>
  <conditionalFormatting sqref="AD10">
    <cfRule type="cellIs" priority="527" stopIfTrue="1" operator="between">
      <formula>1</formula>
      <formula>24</formula>
    </cfRule>
  </conditionalFormatting>
  <conditionalFormatting sqref="AD10">
    <cfRule type="cellIs" priority="526" stopIfTrue="1" operator="between">
      <formula>1</formula>
      <formula>24</formula>
    </cfRule>
  </conditionalFormatting>
  <conditionalFormatting sqref="AQ3:AQ6 AG3:AH6 R3:AE6 G3:G6 K3:K6 M3:M6">
    <cfRule type="cellIs" priority="525" stopIfTrue="1" operator="between">
      <formula>1</formula>
      <formula>24</formula>
    </cfRule>
  </conditionalFormatting>
  <conditionalFormatting sqref="X3:X5">
    <cfRule type="cellIs" priority="524" stopIfTrue="1" operator="between">
      <formula>1</formula>
      <formula>24</formula>
    </cfRule>
  </conditionalFormatting>
  <conditionalFormatting sqref="AB3:AB6">
    <cfRule type="cellIs" priority="523" stopIfTrue="1" operator="between">
      <formula>1</formula>
      <formula>24</formula>
    </cfRule>
  </conditionalFormatting>
  <conditionalFormatting sqref="AB3">
    <cfRule type="cellIs" priority="522" stopIfTrue="1" operator="between">
      <formula>1</formula>
      <formula>24</formula>
    </cfRule>
  </conditionalFormatting>
  <conditionalFormatting sqref="AB4">
    <cfRule type="cellIs" priority="521" stopIfTrue="1" operator="between">
      <formula>1</formula>
      <formula>24</formula>
    </cfRule>
  </conditionalFormatting>
  <conditionalFormatting sqref="AD4">
    <cfRule type="cellIs" priority="520" stopIfTrue="1" operator="between">
      <formula>1</formula>
      <formula>24</formula>
    </cfRule>
  </conditionalFormatting>
  <conditionalFormatting sqref="AD4">
    <cfRule type="cellIs" priority="519" stopIfTrue="1" operator="between">
      <formula>1</formula>
      <formula>24</formula>
    </cfRule>
  </conditionalFormatting>
  <conditionalFormatting sqref="AD4">
    <cfRule type="cellIs" priority="518" stopIfTrue="1" operator="between">
      <formula>1</formula>
      <formula>24</formula>
    </cfRule>
  </conditionalFormatting>
  <conditionalFormatting sqref="AD4">
    <cfRule type="cellIs" priority="517" stopIfTrue="1" operator="between">
      <formula>1</formula>
      <formula>24</formula>
    </cfRule>
  </conditionalFormatting>
  <conditionalFormatting sqref="AD4">
    <cfRule type="cellIs" priority="516" stopIfTrue="1" operator="between">
      <formula>1</formula>
      <formula>24</formula>
    </cfRule>
  </conditionalFormatting>
  <conditionalFormatting sqref="AD4">
    <cfRule type="cellIs" priority="515" stopIfTrue="1" operator="between">
      <formula>1</formula>
      <formula>24</formula>
    </cfRule>
  </conditionalFormatting>
  <conditionalFormatting sqref="AD4">
    <cfRule type="cellIs" priority="514" stopIfTrue="1" operator="between">
      <formula>1</formula>
      <formula>24</formula>
    </cfRule>
  </conditionalFormatting>
  <conditionalFormatting sqref="AD4">
    <cfRule type="cellIs" priority="513" stopIfTrue="1" operator="between">
      <formula>1</formula>
      <formula>24</formula>
    </cfRule>
  </conditionalFormatting>
  <conditionalFormatting sqref="AD4">
    <cfRule type="cellIs" priority="512" stopIfTrue="1" operator="between">
      <formula>1</formula>
      <formula>24</formula>
    </cfRule>
  </conditionalFormatting>
  <conditionalFormatting sqref="AD4">
    <cfRule type="cellIs" priority="511" stopIfTrue="1" operator="between">
      <formula>1</formula>
      <formula>24</formula>
    </cfRule>
  </conditionalFormatting>
  <conditionalFormatting sqref="AD4">
    <cfRule type="cellIs" priority="510" stopIfTrue="1" operator="between">
      <formula>1</formula>
      <formula>24</formula>
    </cfRule>
  </conditionalFormatting>
  <conditionalFormatting sqref="AD4">
    <cfRule type="cellIs" priority="509" stopIfTrue="1" operator="between">
      <formula>1</formula>
      <formula>24</formula>
    </cfRule>
  </conditionalFormatting>
  <conditionalFormatting sqref="AD4">
    <cfRule type="cellIs" priority="508" stopIfTrue="1" operator="between">
      <formula>1</formula>
      <formula>24</formula>
    </cfRule>
  </conditionalFormatting>
  <conditionalFormatting sqref="AD4">
    <cfRule type="cellIs" priority="507" stopIfTrue="1" operator="between">
      <formula>1</formula>
      <formula>24</formula>
    </cfRule>
  </conditionalFormatting>
  <conditionalFormatting sqref="AD4">
    <cfRule type="cellIs" priority="506" stopIfTrue="1" operator="between">
      <formula>1</formula>
      <formula>24</formula>
    </cfRule>
  </conditionalFormatting>
  <conditionalFormatting sqref="AD4">
    <cfRule type="cellIs" priority="505" stopIfTrue="1" operator="between">
      <formula>1</formula>
      <formula>24</formula>
    </cfRule>
  </conditionalFormatting>
  <conditionalFormatting sqref="AD4">
    <cfRule type="cellIs" priority="504" stopIfTrue="1" operator="between">
      <formula>1</formula>
      <formula>24</formula>
    </cfRule>
  </conditionalFormatting>
  <conditionalFormatting sqref="AD4">
    <cfRule type="cellIs" priority="503" stopIfTrue="1" operator="between">
      <formula>1</formula>
      <formula>24</formula>
    </cfRule>
  </conditionalFormatting>
  <conditionalFormatting sqref="AD4">
    <cfRule type="cellIs" priority="502" stopIfTrue="1" operator="between">
      <formula>1</formula>
      <formula>24</formula>
    </cfRule>
  </conditionalFormatting>
  <conditionalFormatting sqref="AD4">
    <cfRule type="cellIs" priority="501" stopIfTrue="1" operator="between">
      <formula>1</formula>
      <formula>24</formula>
    </cfRule>
  </conditionalFormatting>
  <conditionalFormatting sqref="AD4">
    <cfRule type="cellIs" priority="500" stopIfTrue="1" operator="between">
      <formula>1</formula>
      <formula>24</formula>
    </cfRule>
  </conditionalFormatting>
  <conditionalFormatting sqref="AD4">
    <cfRule type="cellIs" priority="499" stopIfTrue="1" operator="between">
      <formula>1</formula>
      <formula>24</formula>
    </cfRule>
  </conditionalFormatting>
  <conditionalFormatting sqref="AD4">
    <cfRule type="cellIs" priority="498" stopIfTrue="1" operator="between">
      <formula>1</formula>
      <formula>24</formula>
    </cfRule>
  </conditionalFormatting>
  <conditionalFormatting sqref="AD4">
    <cfRule type="cellIs" priority="497" stopIfTrue="1" operator="between">
      <formula>1</formula>
      <formula>24</formula>
    </cfRule>
  </conditionalFormatting>
  <conditionalFormatting sqref="AD4">
    <cfRule type="cellIs" priority="496" stopIfTrue="1" operator="between">
      <formula>1</formula>
      <formula>24</formula>
    </cfRule>
  </conditionalFormatting>
  <conditionalFormatting sqref="AD4">
    <cfRule type="cellIs" priority="495" stopIfTrue="1" operator="between">
      <formula>1</formula>
      <formula>24</formula>
    </cfRule>
  </conditionalFormatting>
  <conditionalFormatting sqref="AD4">
    <cfRule type="cellIs" priority="494" stopIfTrue="1" operator="between">
      <formula>1</formula>
      <formula>24</formula>
    </cfRule>
  </conditionalFormatting>
  <conditionalFormatting sqref="AD4">
    <cfRule type="cellIs" priority="493" stopIfTrue="1" operator="between">
      <formula>1</formula>
      <formula>24</formula>
    </cfRule>
  </conditionalFormatting>
  <conditionalFormatting sqref="AD4">
    <cfRule type="cellIs" priority="492" stopIfTrue="1" operator="between">
      <formula>1</formula>
      <formula>24</formula>
    </cfRule>
  </conditionalFormatting>
  <conditionalFormatting sqref="U5">
    <cfRule type="cellIs" priority="491" stopIfTrue="1" operator="between">
      <formula>1</formula>
      <formula>24</formula>
    </cfRule>
  </conditionalFormatting>
  <conditionalFormatting sqref="U5">
    <cfRule type="cellIs" priority="490" stopIfTrue="1" operator="between">
      <formula>1</formula>
      <formula>24</formula>
    </cfRule>
  </conditionalFormatting>
  <conditionalFormatting sqref="U5">
    <cfRule type="cellIs" priority="489" stopIfTrue="1" operator="between">
      <formula>1</formula>
      <formula>24</formula>
    </cfRule>
  </conditionalFormatting>
  <conditionalFormatting sqref="AB5">
    <cfRule type="cellIs" priority="488" stopIfTrue="1" operator="between">
      <formula>1</formula>
      <formula>24</formula>
    </cfRule>
  </conditionalFormatting>
  <conditionalFormatting sqref="Y5">
    <cfRule type="cellIs" priority="487" stopIfTrue="1" operator="between">
      <formula>1</formula>
      <formula>24</formula>
    </cfRule>
  </conditionalFormatting>
  <conditionalFormatting sqref="Y5">
    <cfRule type="cellIs" priority="486" stopIfTrue="1" operator="between">
      <formula>1</formula>
      <formula>24</formula>
    </cfRule>
  </conditionalFormatting>
  <conditionalFormatting sqref="Y5">
    <cfRule type="cellIs" priority="485" stopIfTrue="1" operator="between">
      <formula>1</formula>
      <formula>24</formula>
    </cfRule>
  </conditionalFormatting>
  <conditionalFormatting sqref="AD5">
    <cfRule type="cellIs" priority="484" stopIfTrue="1" operator="between">
      <formula>1</formula>
      <formula>24</formula>
    </cfRule>
  </conditionalFormatting>
  <conditionalFormatting sqref="AD5">
    <cfRule type="cellIs" priority="483" stopIfTrue="1" operator="between">
      <formula>1</formula>
      <formula>24</formula>
    </cfRule>
  </conditionalFormatting>
  <conditionalFormatting sqref="AD5">
    <cfRule type="cellIs" priority="482" stopIfTrue="1" operator="between">
      <formula>1</formula>
      <formula>24</formula>
    </cfRule>
  </conditionalFormatting>
  <conditionalFormatting sqref="AD5">
    <cfRule type="cellIs" priority="481" stopIfTrue="1" operator="between">
      <formula>1</formula>
      <formula>24</formula>
    </cfRule>
  </conditionalFormatting>
  <conditionalFormatting sqref="AD5">
    <cfRule type="cellIs" priority="480" stopIfTrue="1" operator="between">
      <formula>1</formula>
      <formula>24</formula>
    </cfRule>
  </conditionalFormatting>
  <conditionalFormatting sqref="AD5">
    <cfRule type="cellIs" priority="479" stopIfTrue="1" operator="between">
      <formula>1</formula>
      <formula>24</formula>
    </cfRule>
  </conditionalFormatting>
  <conditionalFormatting sqref="AD5">
    <cfRule type="cellIs" priority="478" stopIfTrue="1" operator="between">
      <formula>1</formula>
      <formula>24</formula>
    </cfRule>
  </conditionalFormatting>
  <conditionalFormatting sqref="AD5">
    <cfRule type="cellIs" priority="477" stopIfTrue="1" operator="between">
      <formula>1</formula>
      <formula>24</formula>
    </cfRule>
  </conditionalFormatting>
  <conditionalFormatting sqref="AD5">
    <cfRule type="cellIs" priority="476" stopIfTrue="1" operator="between">
      <formula>1</formula>
      <formula>24</formula>
    </cfRule>
  </conditionalFormatting>
  <conditionalFormatting sqref="AD5">
    <cfRule type="cellIs" priority="475" stopIfTrue="1" operator="between">
      <formula>1</formula>
      <formula>24</formula>
    </cfRule>
  </conditionalFormatting>
  <conditionalFormatting sqref="AD5">
    <cfRule type="cellIs" priority="474" stopIfTrue="1" operator="between">
      <formula>1</formula>
      <formula>24</formula>
    </cfRule>
  </conditionalFormatting>
  <conditionalFormatting sqref="AD5">
    <cfRule type="cellIs" priority="473" stopIfTrue="1" operator="between">
      <formula>1</formula>
      <formula>24</formula>
    </cfRule>
  </conditionalFormatting>
  <conditionalFormatting sqref="AD5">
    <cfRule type="cellIs" priority="472" stopIfTrue="1" operator="between">
      <formula>1</formula>
      <formula>24</formula>
    </cfRule>
  </conditionalFormatting>
  <conditionalFormatting sqref="AD5">
    <cfRule type="cellIs" priority="471" stopIfTrue="1" operator="between">
      <formula>1</formula>
      <formula>24</formula>
    </cfRule>
  </conditionalFormatting>
  <conditionalFormatting sqref="AD5">
    <cfRule type="cellIs" priority="470" stopIfTrue="1" operator="between">
      <formula>1</formula>
      <formula>24</formula>
    </cfRule>
  </conditionalFormatting>
  <conditionalFormatting sqref="AD5">
    <cfRule type="cellIs" priority="469" stopIfTrue="1" operator="between">
      <formula>1</formula>
      <formula>24</formula>
    </cfRule>
  </conditionalFormatting>
  <conditionalFormatting sqref="AD5">
    <cfRule type="cellIs" priority="468" stopIfTrue="1" operator="between">
      <formula>1</formula>
      <formula>24</formula>
    </cfRule>
  </conditionalFormatting>
  <conditionalFormatting sqref="AD5">
    <cfRule type="cellIs" priority="467" stopIfTrue="1" operator="between">
      <formula>1</formula>
      <formula>24</formula>
    </cfRule>
  </conditionalFormatting>
  <conditionalFormatting sqref="AD5">
    <cfRule type="cellIs" priority="466" stopIfTrue="1" operator="between">
      <formula>1</formula>
      <formula>24</formula>
    </cfRule>
  </conditionalFormatting>
  <conditionalFormatting sqref="AD5">
    <cfRule type="cellIs" priority="465" stopIfTrue="1" operator="between">
      <formula>1</formula>
      <formula>24</formula>
    </cfRule>
  </conditionalFormatting>
  <conditionalFormatting sqref="AD5">
    <cfRule type="cellIs" priority="464" stopIfTrue="1" operator="between">
      <formula>1</formula>
      <formula>24</formula>
    </cfRule>
  </conditionalFormatting>
  <conditionalFormatting sqref="AD5">
    <cfRule type="cellIs" priority="463" stopIfTrue="1" operator="between">
      <formula>1</formula>
      <formula>24</formula>
    </cfRule>
  </conditionalFormatting>
  <conditionalFormatting sqref="AD5">
    <cfRule type="cellIs" priority="462" stopIfTrue="1" operator="between">
      <formula>1</formula>
      <formula>24</formula>
    </cfRule>
  </conditionalFormatting>
  <conditionalFormatting sqref="AD5">
    <cfRule type="cellIs" priority="461" stopIfTrue="1" operator="between">
      <formula>1</formula>
      <formula>24</formula>
    </cfRule>
  </conditionalFormatting>
  <conditionalFormatting sqref="AD5">
    <cfRule type="cellIs" priority="460" stopIfTrue="1" operator="between">
      <formula>1</formula>
      <formula>24</formula>
    </cfRule>
  </conditionalFormatting>
  <conditionalFormatting sqref="AD5">
    <cfRule type="cellIs" priority="459" stopIfTrue="1" operator="between">
      <formula>1</formula>
      <formula>24</formula>
    </cfRule>
  </conditionalFormatting>
  <conditionalFormatting sqref="AD5">
    <cfRule type="cellIs" priority="458" stopIfTrue="1" operator="between">
      <formula>1</formula>
      <formula>24</formula>
    </cfRule>
  </conditionalFormatting>
  <conditionalFormatting sqref="AD5">
    <cfRule type="cellIs" priority="457" stopIfTrue="1" operator="between">
      <formula>1</formula>
      <formula>24</formula>
    </cfRule>
  </conditionalFormatting>
  <conditionalFormatting sqref="AD5">
    <cfRule type="cellIs" priority="456" stopIfTrue="1" operator="between">
      <formula>1</formula>
      <formula>24</formula>
    </cfRule>
  </conditionalFormatting>
  <conditionalFormatting sqref="U4">
    <cfRule type="cellIs" priority="455" stopIfTrue="1" operator="between">
      <formula>1</formula>
      <formula>24</formula>
    </cfRule>
  </conditionalFormatting>
  <conditionalFormatting sqref="U4">
    <cfRule type="cellIs" priority="454" stopIfTrue="1" operator="between">
      <formula>1</formula>
      <formula>24</formula>
    </cfRule>
  </conditionalFormatting>
  <conditionalFormatting sqref="U4">
    <cfRule type="cellIs" priority="453" stopIfTrue="1" operator="between">
      <formula>1</formula>
      <formula>24</formula>
    </cfRule>
  </conditionalFormatting>
  <conditionalFormatting sqref="Y4">
    <cfRule type="cellIs" priority="452" stopIfTrue="1" operator="between">
      <formula>1</formula>
      <formula>24</formula>
    </cfRule>
  </conditionalFormatting>
  <conditionalFormatting sqref="Y4">
    <cfRule type="cellIs" priority="451" stopIfTrue="1" operator="between">
      <formula>1</formula>
      <formula>24</formula>
    </cfRule>
  </conditionalFormatting>
  <conditionalFormatting sqref="Y4">
    <cfRule type="cellIs" priority="450" stopIfTrue="1" operator="between">
      <formula>1</formula>
      <formula>24</formula>
    </cfRule>
  </conditionalFormatting>
  <conditionalFormatting sqref="AB3">
    <cfRule type="cellIs" priority="449" stopIfTrue="1" operator="between">
      <formula>1</formula>
      <formula>24</formula>
    </cfRule>
  </conditionalFormatting>
  <conditionalFormatting sqref="AD3">
    <cfRule type="cellIs" priority="448" stopIfTrue="1" operator="between">
      <formula>1</formula>
      <formula>24</formula>
    </cfRule>
  </conditionalFormatting>
  <conditionalFormatting sqref="AD3">
    <cfRule type="cellIs" priority="447" stopIfTrue="1" operator="between">
      <formula>1</formula>
      <formula>24</formula>
    </cfRule>
  </conditionalFormatting>
  <conditionalFormatting sqref="AD3">
    <cfRule type="cellIs" priority="446" stopIfTrue="1" operator="between">
      <formula>1</formula>
      <formula>24</formula>
    </cfRule>
  </conditionalFormatting>
  <conditionalFormatting sqref="AD3">
    <cfRule type="cellIs" priority="445" stopIfTrue="1" operator="between">
      <formula>1</formula>
      <formula>24</formula>
    </cfRule>
  </conditionalFormatting>
  <conditionalFormatting sqref="AD3">
    <cfRule type="cellIs" priority="444" stopIfTrue="1" operator="between">
      <formula>1</formula>
      <formula>24</formula>
    </cfRule>
  </conditionalFormatting>
  <conditionalFormatting sqref="AD3">
    <cfRule type="cellIs" priority="443" stopIfTrue="1" operator="between">
      <formula>1</formula>
      <formula>24</formula>
    </cfRule>
  </conditionalFormatting>
  <conditionalFormatting sqref="AD3">
    <cfRule type="cellIs" priority="442" stopIfTrue="1" operator="between">
      <formula>1</formula>
      <formula>24</formula>
    </cfRule>
  </conditionalFormatting>
  <conditionalFormatting sqref="AD3">
    <cfRule type="cellIs" priority="441" stopIfTrue="1" operator="between">
      <formula>1</formula>
      <formula>24</formula>
    </cfRule>
  </conditionalFormatting>
  <conditionalFormatting sqref="AD3">
    <cfRule type="cellIs" priority="440" stopIfTrue="1" operator="between">
      <formula>1</formula>
      <formula>24</formula>
    </cfRule>
  </conditionalFormatting>
  <conditionalFormatting sqref="AD3">
    <cfRule type="cellIs" priority="439" stopIfTrue="1" operator="between">
      <formula>1</formula>
      <formula>24</formula>
    </cfRule>
  </conditionalFormatting>
  <conditionalFormatting sqref="AD3">
    <cfRule type="cellIs" priority="438" stopIfTrue="1" operator="between">
      <formula>1</formula>
      <formula>24</formula>
    </cfRule>
  </conditionalFormatting>
  <conditionalFormatting sqref="AD3">
    <cfRule type="cellIs" priority="437" stopIfTrue="1" operator="between">
      <formula>1</formula>
      <formula>24</formula>
    </cfRule>
  </conditionalFormatting>
  <conditionalFormatting sqref="AD3">
    <cfRule type="cellIs" priority="436" stopIfTrue="1" operator="between">
      <formula>1</formula>
      <formula>24</formula>
    </cfRule>
  </conditionalFormatting>
  <conditionalFormatting sqref="AD3">
    <cfRule type="cellIs" priority="435" stopIfTrue="1" operator="between">
      <formula>1</formula>
      <formula>24</formula>
    </cfRule>
  </conditionalFormatting>
  <conditionalFormatting sqref="AD3">
    <cfRule type="cellIs" priority="434" stopIfTrue="1" operator="between">
      <formula>1</formula>
      <formula>24</formula>
    </cfRule>
  </conditionalFormatting>
  <conditionalFormatting sqref="AD3">
    <cfRule type="cellIs" priority="433" stopIfTrue="1" operator="between">
      <formula>1</formula>
      <formula>24</formula>
    </cfRule>
  </conditionalFormatting>
  <conditionalFormatting sqref="AD3">
    <cfRule type="cellIs" priority="432" stopIfTrue="1" operator="between">
      <formula>1</formula>
      <formula>24</formula>
    </cfRule>
  </conditionalFormatting>
  <conditionalFormatting sqref="AD3">
    <cfRule type="cellIs" priority="431" stopIfTrue="1" operator="between">
      <formula>1</formula>
      <formula>24</formula>
    </cfRule>
  </conditionalFormatting>
  <conditionalFormatting sqref="AD3">
    <cfRule type="cellIs" priority="430" stopIfTrue="1" operator="between">
      <formula>1</formula>
      <formula>24</formula>
    </cfRule>
  </conditionalFormatting>
  <conditionalFormatting sqref="AD3">
    <cfRule type="cellIs" priority="429" stopIfTrue="1" operator="between">
      <formula>1</formula>
      <formula>24</formula>
    </cfRule>
  </conditionalFormatting>
  <conditionalFormatting sqref="AD3">
    <cfRule type="cellIs" priority="428" stopIfTrue="1" operator="between">
      <formula>1</formula>
      <formula>24</formula>
    </cfRule>
  </conditionalFormatting>
  <conditionalFormatting sqref="AD3">
    <cfRule type="cellIs" priority="427" stopIfTrue="1" operator="between">
      <formula>1</formula>
      <formula>24</formula>
    </cfRule>
  </conditionalFormatting>
  <conditionalFormatting sqref="AD3">
    <cfRule type="cellIs" priority="426" stopIfTrue="1" operator="between">
      <formula>1</formula>
      <formula>24</formula>
    </cfRule>
  </conditionalFormatting>
  <conditionalFormatting sqref="AD3">
    <cfRule type="cellIs" priority="425" stopIfTrue="1" operator="between">
      <formula>1</formula>
      <formula>24</formula>
    </cfRule>
  </conditionalFormatting>
  <conditionalFormatting sqref="AD3">
    <cfRule type="cellIs" priority="424" stopIfTrue="1" operator="between">
      <formula>1</formula>
      <formula>24</formula>
    </cfRule>
  </conditionalFormatting>
  <conditionalFormatting sqref="AD3">
    <cfRule type="cellIs" priority="423" stopIfTrue="1" operator="between">
      <formula>1</formula>
      <formula>24</formula>
    </cfRule>
  </conditionalFormatting>
  <conditionalFormatting sqref="AD3">
    <cfRule type="cellIs" priority="422" stopIfTrue="1" operator="between">
      <formula>1</formula>
      <formula>24</formula>
    </cfRule>
  </conditionalFormatting>
  <conditionalFormatting sqref="AD3">
    <cfRule type="cellIs" priority="421" stopIfTrue="1" operator="between">
      <formula>1</formula>
      <formula>24</formula>
    </cfRule>
  </conditionalFormatting>
  <conditionalFormatting sqref="AD3">
    <cfRule type="cellIs" priority="420" stopIfTrue="1" operator="between">
      <formula>1</formula>
      <formula>24</formula>
    </cfRule>
  </conditionalFormatting>
  <conditionalFormatting sqref="AB4">
    <cfRule type="cellIs" priority="419" stopIfTrue="1" operator="between">
      <formula>1</formula>
      <formula>24</formula>
    </cfRule>
  </conditionalFormatting>
  <conditionalFormatting sqref="AD4">
    <cfRule type="cellIs" priority="418" stopIfTrue="1" operator="between">
      <formula>1</formula>
      <formula>24</formula>
    </cfRule>
  </conditionalFormatting>
  <conditionalFormatting sqref="AD4">
    <cfRule type="cellIs" priority="417" stopIfTrue="1" operator="between">
      <formula>1</formula>
      <formula>24</formula>
    </cfRule>
  </conditionalFormatting>
  <conditionalFormatting sqref="AD4">
    <cfRule type="cellIs" priority="416" stopIfTrue="1" operator="between">
      <formula>1</formula>
      <formula>24</formula>
    </cfRule>
  </conditionalFormatting>
  <conditionalFormatting sqref="AD4">
    <cfRule type="cellIs" priority="415" stopIfTrue="1" operator="between">
      <formula>1</formula>
      <formula>24</formula>
    </cfRule>
  </conditionalFormatting>
  <conditionalFormatting sqref="AD4">
    <cfRule type="cellIs" priority="414" stopIfTrue="1" operator="between">
      <formula>1</formula>
      <formula>24</formula>
    </cfRule>
  </conditionalFormatting>
  <conditionalFormatting sqref="AD4">
    <cfRule type="cellIs" priority="413" stopIfTrue="1" operator="between">
      <formula>1</formula>
      <formula>24</formula>
    </cfRule>
  </conditionalFormatting>
  <conditionalFormatting sqref="AD4">
    <cfRule type="cellIs" priority="412" stopIfTrue="1" operator="between">
      <formula>1</formula>
      <formula>24</formula>
    </cfRule>
  </conditionalFormatting>
  <conditionalFormatting sqref="AD4">
    <cfRule type="cellIs" priority="411" stopIfTrue="1" operator="between">
      <formula>1</formula>
      <formula>24</formula>
    </cfRule>
  </conditionalFormatting>
  <conditionalFormatting sqref="AD4">
    <cfRule type="cellIs" priority="410" stopIfTrue="1" operator="between">
      <formula>1</formula>
      <formula>24</formula>
    </cfRule>
  </conditionalFormatting>
  <conditionalFormatting sqref="AD4">
    <cfRule type="cellIs" priority="409" stopIfTrue="1" operator="between">
      <formula>1</formula>
      <formula>24</formula>
    </cfRule>
  </conditionalFormatting>
  <conditionalFormatting sqref="AD4">
    <cfRule type="cellIs" priority="408" stopIfTrue="1" operator="between">
      <formula>1</formula>
      <formula>24</formula>
    </cfRule>
  </conditionalFormatting>
  <conditionalFormatting sqref="AD4">
    <cfRule type="cellIs" priority="407" stopIfTrue="1" operator="between">
      <formula>1</formula>
      <formula>24</formula>
    </cfRule>
  </conditionalFormatting>
  <conditionalFormatting sqref="AD4">
    <cfRule type="cellIs" priority="406" stopIfTrue="1" operator="between">
      <formula>1</formula>
      <formula>24</formula>
    </cfRule>
  </conditionalFormatting>
  <conditionalFormatting sqref="AD4">
    <cfRule type="cellIs" priority="405" stopIfTrue="1" operator="between">
      <formula>1</formula>
      <formula>24</formula>
    </cfRule>
  </conditionalFormatting>
  <conditionalFormatting sqref="AD4">
    <cfRule type="cellIs" priority="404" stopIfTrue="1" operator="between">
      <formula>1</formula>
      <formula>24</formula>
    </cfRule>
  </conditionalFormatting>
  <conditionalFormatting sqref="AD4">
    <cfRule type="cellIs" priority="403" stopIfTrue="1" operator="between">
      <formula>1</formula>
      <formula>24</formula>
    </cfRule>
  </conditionalFormatting>
  <conditionalFormatting sqref="AD4">
    <cfRule type="cellIs" priority="402" stopIfTrue="1" operator="between">
      <formula>1</formula>
      <formula>24</formula>
    </cfRule>
  </conditionalFormatting>
  <conditionalFormatting sqref="AD4">
    <cfRule type="cellIs" priority="401" stopIfTrue="1" operator="between">
      <formula>1</formula>
      <formula>24</formula>
    </cfRule>
  </conditionalFormatting>
  <conditionalFormatting sqref="AD4">
    <cfRule type="cellIs" priority="400" stopIfTrue="1" operator="between">
      <formula>1</formula>
      <formula>24</formula>
    </cfRule>
  </conditionalFormatting>
  <conditionalFormatting sqref="AD4">
    <cfRule type="cellIs" priority="399" stopIfTrue="1" operator="between">
      <formula>1</formula>
      <formula>24</formula>
    </cfRule>
  </conditionalFormatting>
  <conditionalFormatting sqref="AD4">
    <cfRule type="cellIs" priority="398" stopIfTrue="1" operator="between">
      <formula>1</formula>
      <formula>24</formula>
    </cfRule>
  </conditionalFormatting>
  <conditionalFormatting sqref="AD4">
    <cfRule type="cellIs" priority="397" stopIfTrue="1" operator="between">
      <formula>1</formula>
      <formula>24</formula>
    </cfRule>
  </conditionalFormatting>
  <conditionalFormatting sqref="AD4">
    <cfRule type="cellIs" priority="396" stopIfTrue="1" operator="between">
      <formula>1</formula>
      <formula>24</formula>
    </cfRule>
  </conditionalFormatting>
  <conditionalFormatting sqref="AD4">
    <cfRule type="cellIs" priority="395" stopIfTrue="1" operator="between">
      <formula>1</formula>
      <formula>24</formula>
    </cfRule>
  </conditionalFormatting>
  <conditionalFormatting sqref="AD4">
    <cfRule type="cellIs" priority="394" stopIfTrue="1" operator="between">
      <formula>1</formula>
      <formula>24</formula>
    </cfRule>
  </conditionalFormatting>
  <conditionalFormatting sqref="AD4">
    <cfRule type="cellIs" priority="393" stopIfTrue="1" operator="between">
      <formula>1</formula>
      <formula>24</formula>
    </cfRule>
  </conditionalFormatting>
  <conditionalFormatting sqref="AD4">
    <cfRule type="cellIs" priority="392" stopIfTrue="1" operator="between">
      <formula>1</formula>
      <formula>24</formula>
    </cfRule>
  </conditionalFormatting>
  <conditionalFormatting sqref="AD4">
    <cfRule type="cellIs" priority="391" stopIfTrue="1" operator="between">
      <formula>1</formula>
      <formula>24</formula>
    </cfRule>
  </conditionalFormatting>
  <conditionalFormatting sqref="AD4">
    <cfRule type="cellIs" priority="390" stopIfTrue="1" operator="between">
      <formula>1</formula>
      <formula>24</formula>
    </cfRule>
  </conditionalFormatting>
  <conditionalFormatting sqref="AC3">
    <cfRule type="cellIs" priority="389" stopIfTrue="1" operator="between">
      <formula>1</formula>
      <formula>24</formula>
    </cfRule>
  </conditionalFormatting>
  <conditionalFormatting sqref="AC3">
    <cfRule type="cellIs" priority="388" stopIfTrue="1" operator="between">
      <formula>1</formula>
      <formula>24</formula>
    </cfRule>
  </conditionalFormatting>
  <conditionalFormatting sqref="AC3">
    <cfRule type="cellIs" priority="387" stopIfTrue="1" operator="between">
      <formula>1</formula>
      <formula>24</formula>
    </cfRule>
  </conditionalFormatting>
  <conditionalFormatting sqref="AC3">
    <cfRule type="cellIs" priority="386" stopIfTrue="1" operator="between">
      <formula>1</formula>
      <formula>24</formula>
    </cfRule>
  </conditionalFormatting>
  <conditionalFormatting sqref="AC3">
    <cfRule type="cellIs" priority="385" stopIfTrue="1" operator="between">
      <formula>1</formula>
      <formula>24</formula>
    </cfRule>
  </conditionalFormatting>
  <conditionalFormatting sqref="AC3">
    <cfRule type="cellIs" priority="384" stopIfTrue="1" operator="between">
      <formula>1</formula>
      <formula>24</formula>
    </cfRule>
  </conditionalFormatting>
  <conditionalFormatting sqref="AC3">
    <cfRule type="cellIs" priority="383" stopIfTrue="1" operator="between">
      <formula>1</formula>
      <formula>24</formula>
    </cfRule>
  </conditionalFormatting>
  <conditionalFormatting sqref="AC3">
    <cfRule type="cellIs" priority="382" stopIfTrue="1" operator="between">
      <formula>1</formula>
      <formula>24</formula>
    </cfRule>
  </conditionalFormatting>
  <conditionalFormatting sqref="AC3">
    <cfRule type="cellIs" priority="381" stopIfTrue="1" operator="between">
      <formula>1</formula>
      <formula>24</formula>
    </cfRule>
  </conditionalFormatting>
  <conditionalFormatting sqref="AC3">
    <cfRule type="cellIs" priority="380" stopIfTrue="1" operator="between">
      <formula>1</formula>
      <formula>24</formula>
    </cfRule>
  </conditionalFormatting>
  <conditionalFormatting sqref="AC3">
    <cfRule type="cellIs" priority="379" stopIfTrue="1" operator="between">
      <formula>1</formula>
      <formula>24</formula>
    </cfRule>
  </conditionalFormatting>
  <conditionalFormatting sqref="AC3">
    <cfRule type="cellIs" priority="378" stopIfTrue="1" operator="between">
      <formula>1</formula>
      <formula>24</formula>
    </cfRule>
  </conditionalFormatting>
  <conditionalFormatting sqref="AC3">
    <cfRule type="cellIs" priority="377" stopIfTrue="1" operator="between">
      <formula>1</formula>
      <formula>24</formula>
    </cfRule>
  </conditionalFormatting>
  <conditionalFormatting sqref="AC3">
    <cfRule type="cellIs" priority="376" stopIfTrue="1" operator="between">
      <formula>1</formula>
      <formula>24</formula>
    </cfRule>
  </conditionalFormatting>
  <conditionalFormatting sqref="AD3">
    <cfRule type="cellIs" priority="375" stopIfTrue="1" operator="between">
      <formula>1</formula>
      <formula>24</formula>
    </cfRule>
  </conditionalFormatting>
  <conditionalFormatting sqref="AD3">
    <cfRule type="cellIs" priority="374" stopIfTrue="1" operator="between">
      <formula>1</formula>
      <formula>24</formula>
    </cfRule>
  </conditionalFormatting>
  <conditionalFormatting sqref="AD3">
    <cfRule type="cellIs" priority="373" stopIfTrue="1" operator="between">
      <formula>1</formula>
      <formula>24</formula>
    </cfRule>
  </conditionalFormatting>
  <conditionalFormatting sqref="AD3">
    <cfRule type="cellIs" priority="372" stopIfTrue="1" operator="between">
      <formula>1</formula>
      <formula>24</formula>
    </cfRule>
  </conditionalFormatting>
  <conditionalFormatting sqref="AD3">
    <cfRule type="cellIs" priority="371" stopIfTrue="1" operator="between">
      <formula>1</formula>
      <formula>24</formula>
    </cfRule>
  </conditionalFormatting>
  <conditionalFormatting sqref="AD3">
    <cfRule type="cellIs" priority="370" stopIfTrue="1" operator="between">
      <formula>1</formula>
      <formula>24</formula>
    </cfRule>
  </conditionalFormatting>
  <conditionalFormatting sqref="AD3">
    <cfRule type="cellIs" priority="369" stopIfTrue="1" operator="between">
      <formula>1</formula>
      <formula>24</formula>
    </cfRule>
  </conditionalFormatting>
  <conditionalFormatting sqref="AD3">
    <cfRule type="cellIs" priority="368" stopIfTrue="1" operator="between">
      <formula>1</formula>
      <formula>24</formula>
    </cfRule>
  </conditionalFormatting>
  <conditionalFormatting sqref="AD3">
    <cfRule type="cellIs" priority="367" stopIfTrue="1" operator="between">
      <formula>1</formula>
      <formula>24</formula>
    </cfRule>
  </conditionalFormatting>
  <conditionalFormatting sqref="AD3">
    <cfRule type="cellIs" priority="366" stopIfTrue="1" operator="between">
      <formula>1</formula>
      <formula>24</formula>
    </cfRule>
  </conditionalFormatting>
  <conditionalFormatting sqref="AD3">
    <cfRule type="cellIs" priority="365" stopIfTrue="1" operator="between">
      <formula>1</formula>
      <formula>24</formula>
    </cfRule>
  </conditionalFormatting>
  <conditionalFormatting sqref="AD3">
    <cfRule type="cellIs" priority="364" stopIfTrue="1" operator="between">
      <formula>1</formula>
      <formula>24</formula>
    </cfRule>
  </conditionalFormatting>
  <conditionalFormatting sqref="AD3">
    <cfRule type="cellIs" priority="363" stopIfTrue="1" operator="between">
      <formula>1</formula>
      <formula>24</formula>
    </cfRule>
  </conditionalFormatting>
  <conditionalFormatting sqref="AD3">
    <cfRule type="cellIs" priority="362" stopIfTrue="1" operator="between">
      <formula>1</formula>
      <formula>24</formula>
    </cfRule>
  </conditionalFormatting>
  <conditionalFormatting sqref="AD3">
    <cfRule type="cellIs" priority="361" stopIfTrue="1" operator="between">
      <formula>1</formula>
      <formula>24</formula>
    </cfRule>
  </conditionalFormatting>
  <conditionalFormatting sqref="AD3">
    <cfRule type="cellIs" priority="360" stopIfTrue="1" operator="between">
      <formula>1</formula>
      <formula>24</formula>
    </cfRule>
  </conditionalFormatting>
  <conditionalFormatting sqref="AD3">
    <cfRule type="cellIs" priority="359" stopIfTrue="1" operator="between">
      <formula>1</formula>
      <formula>24</formula>
    </cfRule>
  </conditionalFormatting>
  <conditionalFormatting sqref="AD3">
    <cfRule type="cellIs" priority="358" stopIfTrue="1" operator="between">
      <formula>1</formula>
      <formula>24</formula>
    </cfRule>
  </conditionalFormatting>
  <conditionalFormatting sqref="AD3">
    <cfRule type="cellIs" priority="357" stopIfTrue="1" operator="between">
      <formula>1</formula>
      <formula>24</formula>
    </cfRule>
  </conditionalFormatting>
  <conditionalFormatting sqref="AD3">
    <cfRule type="cellIs" priority="356" stopIfTrue="1" operator="between">
      <formula>1</formula>
      <formula>24</formula>
    </cfRule>
  </conditionalFormatting>
  <conditionalFormatting sqref="AD3">
    <cfRule type="cellIs" priority="355" stopIfTrue="1" operator="between">
      <formula>1</formula>
      <formula>24</formula>
    </cfRule>
  </conditionalFormatting>
  <conditionalFormatting sqref="AD3">
    <cfRule type="cellIs" priority="354" stopIfTrue="1" operator="between">
      <formula>1</formula>
      <formula>24</formula>
    </cfRule>
  </conditionalFormatting>
  <conditionalFormatting sqref="AD3">
    <cfRule type="cellIs" priority="353" stopIfTrue="1" operator="between">
      <formula>1</formula>
      <formula>24</formula>
    </cfRule>
  </conditionalFormatting>
  <conditionalFormatting sqref="AD3">
    <cfRule type="cellIs" priority="352" stopIfTrue="1" operator="between">
      <formula>1</formula>
      <formula>24</formula>
    </cfRule>
  </conditionalFormatting>
  <conditionalFormatting sqref="AD3">
    <cfRule type="cellIs" priority="351" stopIfTrue="1" operator="between">
      <formula>1</formula>
      <formula>24</formula>
    </cfRule>
  </conditionalFormatting>
  <conditionalFormatting sqref="AD3">
    <cfRule type="cellIs" priority="350" stopIfTrue="1" operator="between">
      <formula>1</formula>
      <formula>24</formula>
    </cfRule>
  </conditionalFormatting>
  <conditionalFormatting sqref="AD3">
    <cfRule type="cellIs" priority="349" stopIfTrue="1" operator="between">
      <formula>1</formula>
      <formula>24</formula>
    </cfRule>
  </conditionalFormatting>
  <conditionalFormatting sqref="AD3">
    <cfRule type="cellIs" priority="348" stopIfTrue="1" operator="between">
      <formula>1</formula>
      <formula>24</formula>
    </cfRule>
  </conditionalFormatting>
  <conditionalFormatting sqref="AD3">
    <cfRule type="cellIs" priority="347" stopIfTrue="1" operator="between">
      <formula>1</formula>
      <formula>24</formula>
    </cfRule>
  </conditionalFormatting>
  <conditionalFormatting sqref="AD3">
    <cfRule type="cellIs" priority="346" stopIfTrue="1" operator="between">
      <formula>1</formula>
      <formula>24</formula>
    </cfRule>
  </conditionalFormatting>
  <conditionalFormatting sqref="AD3">
    <cfRule type="cellIs" priority="345" stopIfTrue="1" operator="between">
      <formula>1</formula>
      <formula>24</formula>
    </cfRule>
  </conditionalFormatting>
  <conditionalFormatting sqref="AD3">
    <cfRule type="cellIs" priority="344" stopIfTrue="1" operator="between">
      <formula>1</formula>
      <formula>24</formula>
    </cfRule>
  </conditionalFormatting>
  <conditionalFormatting sqref="AD3">
    <cfRule type="cellIs" priority="343" stopIfTrue="1" operator="between">
      <formula>1</formula>
      <formula>24</formula>
    </cfRule>
  </conditionalFormatting>
  <conditionalFormatting sqref="AD3">
    <cfRule type="cellIs" priority="342" stopIfTrue="1" operator="between">
      <formula>1</formula>
      <formula>24</formula>
    </cfRule>
  </conditionalFormatting>
  <conditionalFormatting sqref="AB4">
    <cfRule type="cellIs" priority="341" stopIfTrue="1" operator="between">
      <formula>1</formula>
      <formula>24</formula>
    </cfRule>
  </conditionalFormatting>
  <conditionalFormatting sqref="Y4">
    <cfRule type="cellIs" priority="340" stopIfTrue="1" operator="between">
      <formula>1</formula>
      <formula>24</formula>
    </cfRule>
  </conditionalFormatting>
  <conditionalFormatting sqref="Y4">
    <cfRule type="cellIs" priority="339" stopIfTrue="1" operator="between">
      <formula>1</formula>
      <formula>24</formula>
    </cfRule>
  </conditionalFormatting>
  <conditionalFormatting sqref="Y4">
    <cfRule type="cellIs" priority="338" stopIfTrue="1" operator="between">
      <formula>1</formula>
      <formula>24</formula>
    </cfRule>
  </conditionalFormatting>
  <conditionalFormatting sqref="AC3:AC6">
    <cfRule type="cellIs" priority="337" stopIfTrue="1" operator="between">
      <formula>1</formula>
      <formula>24</formula>
    </cfRule>
  </conditionalFormatting>
  <conditionalFormatting sqref="AC3:AC6">
    <cfRule type="cellIs" priority="336" stopIfTrue="1" operator="between">
      <formula>1</formula>
      <formula>24</formula>
    </cfRule>
  </conditionalFormatting>
  <conditionalFormatting sqref="AC3:AC6">
    <cfRule type="cellIs" priority="335" stopIfTrue="1" operator="between">
      <formula>1</formula>
      <formula>24</formula>
    </cfRule>
  </conditionalFormatting>
  <conditionalFormatting sqref="AC3:AC6">
    <cfRule type="cellIs" priority="334" stopIfTrue="1" operator="between">
      <formula>1</formula>
      <formula>24</formula>
    </cfRule>
  </conditionalFormatting>
  <conditionalFormatting sqref="AC3:AC6">
    <cfRule type="cellIs" priority="333" stopIfTrue="1" operator="between">
      <formula>1</formula>
      <formula>24</formula>
    </cfRule>
  </conditionalFormatting>
  <conditionalFormatting sqref="AC3:AC6">
    <cfRule type="cellIs" priority="332" stopIfTrue="1" operator="between">
      <formula>1</formula>
      <formula>24</formula>
    </cfRule>
  </conditionalFormatting>
  <conditionalFormatting sqref="AC3:AC6">
    <cfRule type="cellIs" priority="331" stopIfTrue="1" operator="between">
      <formula>1</formula>
      <formula>24</formula>
    </cfRule>
  </conditionalFormatting>
  <conditionalFormatting sqref="AC3:AC6">
    <cfRule type="cellIs" priority="330" stopIfTrue="1" operator="between">
      <formula>1</formula>
      <formula>24</formula>
    </cfRule>
  </conditionalFormatting>
  <conditionalFormatting sqref="AC3:AC6">
    <cfRule type="cellIs" priority="329" stopIfTrue="1" operator="between">
      <formula>1</formula>
      <formula>24</formula>
    </cfRule>
  </conditionalFormatting>
  <conditionalFormatting sqref="AC3:AC6">
    <cfRule type="cellIs" priority="328" stopIfTrue="1" operator="between">
      <formula>1</formula>
      <formula>24</formula>
    </cfRule>
  </conditionalFormatting>
  <conditionalFormatting sqref="AD4">
    <cfRule type="cellIs" priority="327" stopIfTrue="1" operator="between">
      <formula>1</formula>
      <formula>24</formula>
    </cfRule>
  </conditionalFormatting>
  <conditionalFormatting sqref="AD4">
    <cfRule type="cellIs" priority="326" stopIfTrue="1" operator="between">
      <formula>1</formula>
      <formula>24</formula>
    </cfRule>
  </conditionalFormatting>
  <conditionalFormatting sqref="AD4">
    <cfRule type="cellIs" priority="325" stopIfTrue="1" operator="between">
      <formula>1</formula>
      <formula>24</formula>
    </cfRule>
  </conditionalFormatting>
  <conditionalFormatting sqref="AD4">
    <cfRule type="cellIs" priority="324" stopIfTrue="1" operator="between">
      <formula>1</formula>
      <formula>24</formula>
    </cfRule>
  </conditionalFormatting>
  <conditionalFormatting sqref="AD4">
    <cfRule type="cellIs" priority="323" stopIfTrue="1" operator="between">
      <formula>1</formula>
      <formula>24</formula>
    </cfRule>
  </conditionalFormatting>
  <conditionalFormatting sqref="AD4">
    <cfRule type="cellIs" priority="322" stopIfTrue="1" operator="between">
      <formula>1</formula>
      <formula>24</formula>
    </cfRule>
  </conditionalFormatting>
  <conditionalFormatting sqref="AD4">
    <cfRule type="cellIs" priority="321" stopIfTrue="1" operator="between">
      <formula>1</formula>
      <formula>24</formula>
    </cfRule>
  </conditionalFormatting>
  <conditionalFormatting sqref="AD4">
    <cfRule type="cellIs" priority="320" stopIfTrue="1" operator="between">
      <formula>1</formula>
      <formula>24</formula>
    </cfRule>
  </conditionalFormatting>
  <conditionalFormatting sqref="AD4">
    <cfRule type="cellIs" priority="319" stopIfTrue="1" operator="between">
      <formula>1</formula>
      <formula>24</formula>
    </cfRule>
  </conditionalFormatting>
  <conditionalFormatting sqref="AD4">
    <cfRule type="cellIs" priority="318" stopIfTrue="1" operator="between">
      <formula>1</formula>
      <formula>24</formula>
    </cfRule>
  </conditionalFormatting>
  <conditionalFormatting sqref="AD4">
    <cfRule type="cellIs" priority="317" stopIfTrue="1" operator="between">
      <formula>1</formula>
      <formula>24</formula>
    </cfRule>
  </conditionalFormatting>
  <conditionalFormatting sqref="AD4">
    <cfRule type="cellIs" priority="316" stopIfTrue="1" operator="between">
      <formula>1</formula>
      <formula>24</formula>
    </cfRule>
  </conditionalFormatting>
  <conditionalFormatting sqref="AD4">
    <cfRule type="cellIs" priority="315" stopIfTrue="1" operator="between">
      <formula>1</formula>
      <formula>24</formula>
    </cfRule>
  </conditionalFormatting>
  <conditionalFormatting sqref="AD4">
    <cfRule type="cellIs" priority="314" stopIfTrue="1" operator="between">
      <formula>1</formula>
      <formula>24</formula>
    </cfRule>
  </conditionalFormatting>
  <conditionalFormatting sqref="AD4">
    <cfRule type="cellIs" priority="313" stopIfTrue="1" operator="between">
      <formula>1</formula>
      <formula>24</formula>
    </cfRule>
  </conditionalFormatting>
  <conditionalFormatting sqref="AD4">
    <cfRule type="cellIs" priority="312" stopIfTrue="1" operator="between">
      <formula>1</formula>
      <formula>24</formula>
    </cfRule>
  </conditionalFormatting>
  <conditionalFormatting sqref="AD4">
    <cfRule type="cellIs" priority="311" stopIfTrue="1" operator="between">
      <formula>1</formula>
      <formula>24</formula>
    </cfRule>
  </conditionalFormatting>
  <conditionalFormatting sqref="AD4">
    <cfRule type="cellIs" priority="310" stopIfTrue="1" operator="between">
      <formula>1</formula>
      <formula>24</formula>
    </cfRule>
  </conditionalFormatting>
  <conditionalFormatting sqref="AD4">
    <cfRule type="cellIs" priority="309" stopIfTrue="1" operator="between">
      <formula>1</formula>
      <formula>24</formula>
    </cfRule>
  </conditionalFormatting>
  <conditionalFormatting sqref="AD4">
    <cfRule type="cellIs" priority="308" stopIfTrue="1" operator="between">
      <formula>1</formula>
      <formula>24</formula>
    </cfRule>
  </conditionalFormatting>
  <conditionalFormatting sqref="AD4">
    <cfRule type="cellIs" priority="307" stopIfTrue="1" operator="between">
      <formula>1</formula>
      <formula>24</formula>
    </cfRule>
  </conditionalFormatting>
  <conditionalFormatting sqref="AD4">
    <cfRule type="cellIs" priority="306" stopIfTrue="1" operator="between">
      <formula>1</formula>
      <formula>24</formula>
    </cfRule>
  </conditionalFormatting>
  <conditionalFormatting sqref="AD4">
    <cfRule type="cellIs" priority="305" stopIfTrue="1" operator="between">
      <formula>1</formula>
      <formula>24</formula>
    </cfRule>
  </conditionalFormatting>
  <conditionalFormatting sqref="AD4">
    <cfRule type="cellIs" priority="304" stopIfTrue="1" operator="between">
      <formula>1</formula>
      <formula>24</formula>
    </cfRule>
  </conditionalFormatting>
  <conditionalFormatting sqref="AD4">
    <cfRule type="cellIs" priority="303" stopIfTrue="1" operator="between">
      <formula>1</formula>
      <formula>24</formula>
    </cfRule>
  </conditionalFormatting>
  <conditionalFormatting sqref="AD4">
    <cfRule type="cellIs" priority="302" stopIfTrue="1" operator="between">
      <formula>1</formula>
      <formula>24</formula>
    </cfRule>
  </conditionalFormatting>
  <conditionalFormatting sqref="AD4">
    <cfRule type="cellIs" priority="301" stopIfTrue="1" operator="between">
      <formula>1</formula>
      <formula>24</formula>
    </cfRule>
  </conditionalFormatting>
  <conditionalFormatting sqref="AD4">
    <cfRule type="cellIs" priority="300" stopIfTrue="1" operator="between">
      <formula>1</formula>
      <formula>24</formula>
    </cfRule>
  </conditionalFormatting>
  <conditionalFormatting sqref="AD4">
    <cfRule type="cellIs" priority="299" stopIfTrue="1" operator="between">
      <formula>1</formula>
      <formula>24</formula>
    </cfRule>
  </conditionalFormatting>
  <conditionalFormatting sqref="AD4">
    <cfRule type="cellIs" priority="298" stopIfTrue="1" operator="between">
      <formula>1</formula>
      <formula>24</formula>
    </cfRule>
  </conditionalFormatting>
  <conditionalFormatting sqref="AD4">
    <cfRule type="cellIs" priority="297" stopIfTrue="1" operator="between">
      <formula>1</formula>
      <formula>24</formula>
    </cfRule>
  </conditionalFormatting>
  <conditionalFormatting sqref="AD4">
    <cfRule type="cellIs" priority="296" stopIfTrue="1" operator="between">
      <formula>1</formula>
      <formula>24</formula>
    </cfRule>
  </conditionalFormatting>
  <conditionalFormatting sqref="AB5">
    <cfRule type="cellIs" priority="295" stopIfTrue="1" operator="between">
      <formula>1</formula>
      <formula>24</formula>
    </cfRule>
  </conditionalFormatting>
  <conditionalFormatting sqref="Y5">
    <cfRule type="cellIs" priority="294" stopIfTrue="1" operator="between">
      <formula>1</formula>
      <formula>24</formula>
    </cfRule>
  </conditionalFormatting>
  <conditionalFormatting sqref="Y5">
    <cfRule type="cellIs" priority="293" stopIfTrue="1" operator="between">
      <formula>1</formula>
      <formula>24</formula>
    </cfRule>
  </conditionalFormatting>
  <conditionalFormatting sqref="Y5">
    <cfRule type="cellIs" priority="292" stopIfTrue="1" operator="between">
      <formula>1</formula>
      <formula>24</formula>
    </cfRule>
  </conditionalFormatting>
  <conditionalFormatting sqref="AC5">
    <cfRule type="cellIs" priority="291" stopIfTrue="1" operator="between">
      <formula>1</formula>
      <formula>24</formula>
    </cfRule>
  </conditionalFormatting>
  <conditionalFormatting sqref="AC5">
    <cfRule type="cellIs" priority="290" stopIfTrue="1" operator="between">
      <formula>1</formula>
      <formula>24</formula>
    </cfRule>
  </conditionalFormatting>
  <conditionalFormatting sqref="AC5">
    <cfRule type="cellIs" priority="289" stopIfTrue="1" operator="between">
      <formula>1</formula>
      <formula>24</formula>
    </cfRule>
  </conditionalFormatting>
  <conditionalFormatting sqref="AC5">
    <cfRule type="cellIs" priority="288" stopIfTrue="1" operator="between">
      <formula>1</formula>
      <formula>24</formula>
    </cfRule>
  </conditionalFormatting>
  <conditionalFormatting sqref="AC5">
    <cfRule type="cellIs" priority="287" stopIfTrue="1" operator="between">
      <formula>1</formula>
      <formula>24</formula>
    </cfRule>
  </conditionalFormatting>
  <conditionalFormatting sqref="AC5">
    <cfRule type="cellIs" priority="286" stopIfTrue="1" operator="between">
      <formula>1</formula>
      <formula>24</formula>
    </cfRule>
  </conditionalFormatting>
  <conditionalFormatting sqref="AC5">
    <cfRule type="cellIs" priority="285" stopIfTrue="1" operator="between">
      <formula>1</formula>
      <formula>24</formula>
    </cfRule>
  </conditionalFormatting>
  <conditionalFormatting sqref="AD6">
    <cfRule type="cellIs" priority="284" stopIfTrue="1" operator="between">
      <formula>1</formula>
      <formula>24</formula>
    </cfRule>
  </conditionalFormatting>
  <conditionalFormatting sqref="AD6">
    <cfRule type="cellIs" priority="283" stopIfTrue="1" operator="between">
      <formula>1</formula>
      <formula>24</formula>
    </cfRule>
  </conditionalFormatting>
  <conditionalFormatting sqref="AD6">
    <cfRule type="cellIs" priority="282" stopIfTrue="1" operator="between">
      <formula>1</formula>
      <formula>24</formula>
    </cfRule>
  </conditionalFormatting>
  <conditionalFormatting sqref="AD6">
    <cfRule type="cellIs" priority="281" stopIfTrue="1" operator="between">
      <formula>1</formula>
      <formula>24</formula>
    </cfRule>
  </conditionalFormatting>
  <conditionalFormatting sqref="AD6">
    <cfRule type="cellIs" priority="280" stopIfTrue="1" operator="between">
      <formula>1</formula>
      <formula>24</formula>
    </cfRule>
  </conditionalFormatting>
  <conditionalFormatting sqref="AD6">
    <cfRule type="cellIs" priority="279" stopIfTrue="1" operator="between">
      <formula>1</formula>
      <formula>24</formula>
    </cfRule>
  </conditionalFormatting>
  <conditionalFormatting sqref="AD6">
    <cfRule type="cellIs" priority="278" stopIfTrue="1" operator="between">
      <formula>1</formula>
      <formula>24</formula>
    </cfRule>
  </conditionalFormatting>
  <conditionalFormatting sqref="AD6">
    <cfRule type="cellIs" priority="277" stopIfTrue="1" operator="between">
      <formula>1</formula>
      <formula>24</formula>
    </cfRule>
  </conditionalFormatting>
  <conditionalFormatting sqref="AD6">
    <cfRule type="cellIs" priority="276" stopIfTrue="1" operator="between">
      <formula>1</formula>
      <formula>24</formula>
    </cfRule>
  </conditionalFormatting>
  <conditionalFormatting sqref="AD6">
    <cfRule type="cellIs" priority="275" stopIfTrue="1" operator="between">
      <formula>1</formula>
      <formula>24</formula>
    </cfRule>
  </conditionalFormatting>
  <conditionalFormatting sqref="AD6">
    <cfRule type="cellIs" priority="274" stopIfTrue="1" operator="between">
      <formula>1</formula>
      <formula>24</formula>
    </cfRule>
  </conditionalFormatting>
  <conditionalFormatting sqref="AD6">
    <cfRule type="cellIs" priority="273" stopIfTrue="1" operator="between">
      <formula>1</formula>
      <formula>24</formula>
    </cfRule>
  </conditionalFormatting>
  <conditionalFormatting sqref="AD6">
    <cfRule type="cellIs" priority="272" stopIfTrue="1" operator="between">
      <formula>1</formula>
      <formula>24</formula>
    </cfRule>
  </conditionalFormatting>
  <conditionalFormatting sqref="AD6">
    <cfRule type="cellIs" priority="271" stopIfTrue="1" operator="between">
      <formula>1</formula>
      <formula>24</formula>
    </cfRule>
  </conditionalFormatting>
  <conditionalFormatting sqref="AD6">
    <cfRule type="cellIs" priority="270" stopIfTrue="1" operator="between">
      <formula>1</formula>
      <formula>24</formula>
    </cfRule>
  </conditionalFormatting>
  <conditionalFormatting sqref="AD6">
    <cfRule type="cellIs" priority="269" stopIfTrue="1" operator="between">
      <formula>1</formula>
      <formula>24</formula>
    </cfRule>
  </conditionalFormatting>
  <conditionalFormatting sqref="AD6">
    <cfRule type="cellIs" priority="268" stopIfTrue="1" operator="between">
      <formula>1</formula>
      <formula>24</formula>
    </cfRule>
  </conditionalFormatting>
  <conditionalFormatting sqref="AD6">
    <cfRule type="cellIs" priority="267" stopIfTrue="1" operator="between">
      <formula>1</formula>
      <formula>24</formula>
    </cfRule>
  </conditionalFormatting>
  <conditionalFormatting sqref="AD6">
    <cfRule type="cellIs" priority="266" stopIfTrue="1" operator="between">
      <formula>1</formula>
      <formula>24</formula>
    </cfRule>
  </conditionalFormatting>
  <conditionalFormatting sqref="AD6">
    <cfRule type="cellIs" priority="265" stopIfTrue="1" operator="between">
      <formula>1</formula>
      <formula>24</formula>
    </cfRule>
  </conditionalFormatting>
  <conditionalFormatting sqref="AD6">
    <cfRule type="cellIs" priority="264" stopIfTrue="1" operator="between">
      <formula>1</formula>
      <formula>24</formula>
    </cfRule>
  </conditionalFormatting>
  <conditionalFormatting sqref="AD6">
    <cfRule type="cellIs" priority="263" stopIfTrue="1" operator="between">
      <formula>1</formula>
      <formula>24</formula>
    </cfRule>
  </conditionalFormatting>
  <conditionalFormatting sqref="AD6">
    <cfRule type="cellIs" priority="262" stopIfTrue="1" operator="between">
      <formula>1</formula>
      <formula>24</formula>
    </cfRule>
  </conditionalFormatting>
  <conditionalFormatting sqref="AD6">
    <cfRule type="cellIs" priority="261" stopIfTrue="1" operator="between">
      <formula>1</formula>
      <formula>24</formula>
    </cfRule>
  </conditionalFormatting>
  <conditionalFormatting sqref="AD6">
    <cfRule type="cellIs" priority="260" stopIfTrue="1" operator="between">
      <formula>1</formula>
      <formula>24</formula>
    </cfRule>
  </conditionalFormatting>
  <conditionalFormatting sqref="AD6">
    <cfRule type="cellIs" priority="259" stopIfTrue="1" operator="between">
      <formula>1</formula>
      <formula>24</formula>
    </cfRule>
  </conditionalFormatting>
  <conditionalFormatting sqref="AD6">
    <cfRule type="cellIs" priority="258" stopIfTrue="1" operator="between">
      <formula>1</formula>
      <formula>24</formula>
    </cfRule>
  </conditionalFormatting>
  <conditionalFormatting sqref="AD6">
    <cfRule type="cellIs" priority="257" stopIfTrue="1" operator="between">
      <formula>1</formula>
      <formula>24</formula>
    </cfRule>
  </conditionalFormatting>
  <conditionalFormatting sqref="AD6">
    <cfRule type="cellIs" priority="256" stopIfTrue="1" operator="between">
      <formula>1</formula>
      <formula>24</formula>
    </cfRule>
  </conditionalFormatting>
  <conditionalFormatting sqref="AD5">
    <cfRule type="cellIs" priority="255" stopIfTrue="1" operator="between">
      <formula>1</formula>
      <formula>24</formula>
    </cfRule>
  </conditionalFormatting>
  <conditionalFormatting sqref="AD5">
    <cfRule type="cellIs" priority="254" stopIfTrue="1" operator="between">
      <formula>1</formula>
      <formula>24</formula>
    </cfRule>
  </conditionalFormatting>
  <conditionalFormatting sqref="AD5">
    <cfRule type="cellIs" priority="253" stopIfTrue="1" operator="between">
      <formula>1</formula>
      <formula>24</formula>
    </cfRule>
  </conditionalFormatting>
  <conditionalFormatting sqref="AD5">
    <cfRule type="cellIs" priority="252" stopIfTrue="1" operator="between">
      <formula>1</formula>
      <formula>24</formula>
    </cfRule>
  </conditionalFormatting>
  <conditionalFormatting sqref="AD5">
    <cfRule type="cellIs" priority="251" stopIfTrue="1" operator="between">
      <formula>1</formula>
      <formula>24</formula>
    </cfRule>
  </conditionalFormatting>
  <conditionalFormatting sqref="AD5">
    <cfRule type="cellIs" priority="250" stopIfTrue="1" operator="between">
      <formula>1</formula>
      <formula>24</formula>
    </cfRule>
  </conditionalFormatting>
  <conditionalFormatting sqref="AD5">
    <cfRule type="cellIs" priority="249" stopIfTrue="1" operator="between">
      <formula>1</formula>
      <formula>24</formula>
    </cfRule>
  </conditionalFormatting>
  <conditionalFormatting sqref="AD5">
    <cfRule type="cellIs" priority="248" stopIfTrue="1" operator="between">
      <formula>1</formula>
      <formula>24</formula>
    </cfRule>
  </conditionalFormatting>
  <conditionalFormatting sqref="AD5">
    <cfRule type="cellIs" priority="247" stopIfTrue="1" operator="between">
      <formula>1</formula>
      <formula>24</formula>
    </cfRule>
  </conditionalFormatting>
  <conditionalFormatting sqref="M3:M6">
    <cfRule type="cellIs" priority="246" stopIfTrue="1" operator="between">
      <formula>1</formula>
      <formula>24</formula>
    </cfRule>
  </conditionalFormatting>
  <conditionalFormatting sqref="M3:M6">
    <cfRule type="cellIs" priority="245" stopIfTrue="1" operator="between">
      <formula>1</formula>
      <formula>24</formula>
    </cfRule>
  </conditionalFormatting>
  <conditionalFormatting sqref="G7">
    <cfRule type="cellIs" priority="244" stopIfTrue="1" operator="between">
      <formula>1</formula>
      <formula>24</formula>
    </cfRule>
  </conditionalFormatting>
  <conditionalFormatting sqref="G7">
    <cfRule type="cellIs" priority="243" stopIfTrue="1" operator="between">
      <formula>1</formula>
      <formula>24</formula>
    </cfRule>
  </conditionalFormatting>
  <conditionalFormatting sqref="G11:G13">
    <cfRule type="cellIs" priority="242" stopIfTrue="1" operator="between">
      <formula>1</formula>
      <formula>24</formula>
    </cfRule>
  </conditionalFormatting>
  <conditionalFormatting sqref="K11:K13">
    <cfRule type="cellIs" priority="241" stopIfTrue="1" operator="between">
      <formula>1</formula>
      <formula>24</formula>
    </cfRule>
  </conditionalFormatting>
  <conditionalFormatting sqref="R11:U13">
    <cfRule type="cellIs" priority="240" stopIfTrue="1" operator="between">
      <formula>1</formula>
      <formula>24</formula>
    </cfRule>
  </conditionalFormatting>
  <conditionalFormatting sqref="V11:AE13">
    <cfRule type="cellIs" priority="239" stopIfTrue="1" operator="between">
      <formula>1</formula>
      <formula>24</formula>
    </cfRule>
  </conditionalFormatting>
  <conditionalFormatting sqref="AD11:AD13">
    <cfRule type="cellIs" priority="238" stopIfTrue="1" operator="between">
      <formula>1</formula>
      <formula>24</formula>
    </cfRule>
  </conditionalFormatting>
  <conditionalFormatting sqref="AD11:AD13">
    <cfRule type="cellIs" priority="237" stopIfTrue="1" operator="between">
      <formula>1</formula>
      <formula>24</formula>
    </cfRule>
  </conditionalFormatting>
  <conditionalFormatting sqref="AD11:AD13">
    <cfRule type="cellIs" priority="236" stopIfTrue="1" operator="between">
      <formula>1</formula>
      <formula>24</formula>
    </cfRule>
  </conditionalFormatting>
  <conditionalFormatting sqref="AD11:AD13">
    <cfRule type="cellIs" priority="235" stopIfTrue="1" operator="between">
      <formula>1</formula>
      <formula>24</formula>
    </cfRule>
  </conditionalFormatting>
  <conditionalFormatting sqref="AD11:AD13">
    <cfRule type="cellIs" priority="234" stopIfTrue="1" operator="between">
      <formula>1</formula>
      <formula>24</formula>
    </cfRule>
  </conditionalFormatting>
  <conditionalFormatting sqref="AD11:AD13">
    <cfRule type="cellIs" priority="233" stopIfTrue="1" operator="between">
      <formula>1</formula>
      <formula>24</formula>
    </cfRule>
  </conditionalFormatting>
  <conditionalFormatting sqref="AD11:AD13">
    <cfRule type="cellIs" priority="232" stopIfTrue="1" operator="between">
      <formula>1</formula>
      <formula>24</formula>
    </cfRule>
  </conditionalFormatting>
  <conditionalFormatting sqref="AD11:AD13">
    <cfRule type="cellIs" priority="231" stopIfTrue="1" operator="between">
      <formula>1</formula>
      <formula>24</formula>
    </cfRule>
  </conditionalFormatting>
  <conditionalFormatting sqref="AD11:AD13">
    <cfRule type="cellIs" priority="230" stopIfTrue="1" operator="between">
      <formula>1</formula>
      <formula>24</formula>
    </cfRule>
  </conditionalFormatting>
  <conditionalFormatting sqref="AD11:AD13">
    <cfRule type="cellIs" priority="229" stopIfTrue="1" operator="between">
      <formula>1</formula>
      <formula>24</formula>
    </cfRule>
  </conditionalFormatting>
  <conditionalFormatting sqref="AD11:AD13">
    <cfRule type="cellIs" priority="228" stopIfTrue="1" operator="between">
      <formula>1</formula>
      <formula>24</formula>
    </cfRule>
  </conditionalFormatting>
  <conditionalFormatting sqref="AD11:AD13">
    <cfRule type="cellIs" priority="227" stopIfTrue="1" operator="between">
      <formula>1</formula>
      <formula>24</formula>
    </cfRule>
  </conditionalFormatting>
  <conditionalFormatting sqref="AD11:AD13">
    <cfRule type="cellIs" priority="226" stopIfTrue="1" operator="between">
      <formula>1</formula>
      <formula>24</formula>
    </cfRule>
  </conditionalFormatting>
  <conditionalFormatting sqref="AD11:AD13">
    <cfRule type="cellIs" priority="225" stopIfTrue="1" operator="between">
      <formula>1</formula>
      <formula>24</formula>
    </cfRule>
  </conditionalFormatting>
  <conditionalFormatting sqref="AD11:AD13">
    <cfRule type="cellIs" priority="224" stopIfTrue="1" operator="between">
      <formula>1</formula>
      <formula>24</formula>
    </cfRule>
  </conditionalFormatting>
  <conditionalFormatting sqref="AD11:AD13">
    <cfRule type="cellIs" priority="223" stopIfTrue="1" operator="between">
      <formula>1</formula>
      <formula>24</formula>
    </cfRule>
  </conditionalFormatting>
  <conditionalFormatting sqref="AD11:AD13">
    <cfRule type="cellIs" priority="222" stopIfTrue="1" operator="between">
      <formula>1</formula>
      <formula>24</formula>
    </cfRule>
  </conditionalFormatting>
  <conditionalFormatting sqref="AD11:AD13">
    <cfRule type="cellIs" priority="221" stopIfTrue="1" operator="between">
      <formula>1</formula>
      <formula>24</formula>
    </cfRule>
  </conditionalFormatting>
  <conditionalFormatting sqref="AD11:AD13">
    <cfRule type="cellIs" priority="220" stopIfTrue="1" operator="between">
      <formula>1</formula>
      <formula>24</formula>
    </cfRule>
  </conditionalFormatting>
  <conditionalFormatting sqref="AD11:AD13">
    <cfRule type="cellIs" priority="219" stopIfTrue="1" operator="between">
      <formula>1</formula>
      <formula>24</formula>
    </cfRule>
  </conditionalFormatting>
  <conditionalFormatting sqref="AD11:AD13">
    <cfRule type="cellIs" priority="218" stopIfTrue="1" operator="between">
      <formula>1</formula>
      <formula>24</formula>
    </cfRule>
  </conditionalFormatting>
  <conditionalFormatting sqref="AD11:AD13">
    <cfRule type="cellIs" priority="217" stopIfTrue="1" operator="between">
      <formula>1</formula>
      <formula>24</formula>
    </cfRule>
  </conditionalFormatting>
  <conditionalFormatting sqref="AD11:AD13">
    <cfRule type="cellIs" priority="216" stopIfTrue="1" operator="between">
      <formula>1</formula>
      <formula>24</formula>
    </cfRule>
  </conditionalFormatting>
  <conditionalFormatting sqref="AD11:AD13">
    <cfRule type="cellIs" priority="215" stopIfTrue="1" operator="between">
      <formula>1</formula>
      <formula>24</formula>
    </cfRule>
  </conditionalFormatting>
  <conditionalFormatting sqref="AD11:AD13">
    <cfRule type="cellIs" priority="214" stopIfTrue="1" operator="between">
      <formula>1</formula>
      <formula>24</formula>
    </cfRule>
  </conditionalFormatting>
  <conditionalFormatting sqref="AD11:AD13">
    <cfRule type="cellIs" priority="213" stopIfTrue="1" operator="between">
      <formula>1</formula>
      <formula>24</formula>
    </cfRule>
  </conditionalFormatting>
  <conditionalFormatting sqref="AD11:AD13">
    <cfRule type="cellIs" priority="212" stopIfTrue="1" operator="between">
      <formula>1</formula>
      <formula>24</formula>
    </cfRule>
  </conditionalFormatting>
  <conditionalFormatting sqref="AD11:AD13">
    <cfRule type="cellIs" priority="211" stopIfTrue="1" operator="between">
      <formula>1</formula>
      <formula>24</formula>
    </cfRule>
  </conditionalFormatting>
  <conditionalFormatting sqref="AD11:AD13">
    <cfRule type="cellIs" priority="210" stopIfTrue="1" operator="between">
      <formula>1</formula>
      <formula>24</formula>
    </cfRule>
  </conditionalFormatting>
  <conditionalFormatting sqref="AG11:AH13">
    <cfRule type="cellIs" priority="209" stopIfTrue="1" operator="between">
      <formula>1</formula>
      <formula>24</formula>
    </cfRule>
  </conditionalFormatting>
  <conditionalFormatting sqref="AU11">
    <cfRule type="cellIs" priority="208" stopIfTrue="1" operator="between">
      <formula>1</formula>
      <formula>24</formula>
    </cfRule>
  </conditionalFormatting>
  <conditionalFormatting sqref="K14:K16">
    <cfRule type="cellIs" priority="207" stopIfTrue="1" operator="between">
      <formula>1</formula>
      <formula>24</formula>
    </cfRule>
  </conditionalFormatting>
  <conditionalFormatting sqref="R14:Z16">
    <cfRule type="cellIs" priority="206" stopIfTrue="1" operator="between">
      <formula>1</formula>
      <formula>24</formula>
    </cfRule>
  </conditionalFormatting>
  <conditionalFormatting sqref="AA14:AE16">
    <cfRule type="cellIs" priority="205" stopIfTrue="1" operator="between">
      <formula>1</formula>
      <formula>24</formula>
    </cfRule>
  </conditionalFormatting>
  <conditionalFormatting sqref="AD14">
    <cfRule type="cellIs" priority="204" stopIfTrue="1" operator="between">
      <formula>1</formula>
      <formula>24</formula>
    </cfRule>
  </conditionalFormatting>
  <conditionalFormatting sqref="AD15">
    <cfRule type="cellIs" priority="203" stopIfTrue="1" operator="between">
      <formula>1</formula>
      <formula>24</formula>
    </cfRule>
  </conditionalFormatting>
  <conditionalFormatting sqref="AD15">
    <cfRule type="cellIs" priority="202" stopIfTrue="1" operator="between">
      <formula>1</formula>
      <formula>24</formula>
    </cfRule>
  </conditionalFormatting>
  <conditionalFormatting sqref="AD15">
    <cfRule type="cellIs" priority="201" stopIfTrue="1" operator="between">
      <formula>1</formula>
      <formula>24</formula>
    </cfRule>
  </conditionalFormatting>
  <conditionalFormatting sqref="AD15">
    <cfRule type="cellIs" priority="200" stopIfTrue="1" operator="between">
      <formula>1</formula>
      <formula>24</formula>
    </cfRule>
  </conditionalFormatting>
  <conditionalFormatting sqref="AD15">
    <cfRule type="cellIs" priority="199" stopIfTrue="1" operator="between">
      <formula>1</formula>
      <formula>24</formula>
    </cfRule>
  </conditionalFormatting>
  <conditionalFormatting sqref="AD15">
    <cfRule type="cellIs" priority="198" stopIfTrue="1" operator="between">
      <formula>1</formula>
      <formula>24</formula>
    </cfRule>
  </conditionalFormatting>
  <conditionalFormatting sqref="AD15">
    <cfRule type="cellIs" priority="197" stopIfTrue="1" operator="between">
      <formula>1</formula>
      <formula>24</formula>
    </cfRule>
  </conditionalFormatting>
  <conditionalFormatting sqref="AD15">
    <cfRule type="cellIs" priority="196" stopIfTrue="1" operator="between">
      <formula>1</formula>
      <formula>24</formula>
    </cfRule>
  </conditionalFormatting>
  <conditionalFormatting sqref="AD15">
    <cfRule type="cellIs" priority="195" stopIfTrue="1" operator="between">
      <formula>1</formula>
      <formula>24</formula>
    </cfRule>
  </conditionalFormatting>
  <conditionalFormatting sqref="AD15">
    <cfRule type="cellIs" priority="194" stopIfTrue="1" operator="between">
      <formula>1</formula>
      <formula>24</formula>
    </cfRule>
  </conditionalFormatting>
  <conditionalFormatting sqref="AD15">
    <cfRule type="cellIs" priority="193" stopIfTrue="1" operator="between">
      <formula>1</formula>
      <formula>24</formula>
    </cfRule>
  </conditionalFormatting>
  <conditionalFormatting sqref="AD15">
    <cfRule type="cellIs" priority="192" stopIfTrue="1" operator="between">
      <formula>1</formula>
      <formula>24</formula>
    </cfRule>
  </conditionalFormatting>
  <conditionalFormatting sqref="AD15">
    <cfRule type="cellIs" priority="191" stopIfTrue="1" operator="between">
      <formula>1</formula>
      <formula>24</formula>
    </cfRule>
  </conditionalFormatting>
  <conditionalFormatting sqref="AD15">
    <cfRule type="cellIs" priority="190" stopIfTrue="1" operator="between">
      <formula>1</formula>
      <formula>24</formula>
    </cfRule>
  </conditionalFormatting>
  <conditionalFormatting sqref="AD15">
    <cfRule type="cellIs" priority="189" stopIfTrue="1" operator="between">
      <formula>1</formula>
      <formula>24</formula>
    </cfRule>
  </conditionalFormatting>
  <conditionalFormatting sqref="AD15">
    <cfRule type="cellIs" priority="188" stopIfTrue="1" operator="between">
      <formula>1</formula>
      <formula>24</formula>
    </cfRule>
  </conditionalFormatting>
  <conditionalFormatting sqref="AD15">
    <cfRule type="cellIs" priority="187" stopIfTrue="1" operator="between">
      <formula>1</formula>
      <formula>24</formula>
    </cfRule>
  </conditionalFormatting>
  <conditionalFormatting sqref="AD15">
    <cfRule type="cellIs" priority="186" stopIfTrue="1" operator="between">
      <formula>1</formula>
      <formula>24</formula>
    </cfRule>
  </conditionalFormatting>
  <conditionalFormatting sqref="AD15">
    <cfRule type="cellIs" priority="185" stopIfTrue="1" operator="between">
      <formula>1</formula>
      <formula>24</formula>
    </cfRule>
  </conditionalFormatting>
  <conditionalFormatting sqref="AD15">
    <cfRule type="cellIs" priority="184" stopIfTrue="1" operator="between">
      <formula>1</formula>
      <formula>24</formula>
    </cfRule>
  </conditionalFormatting>
  <conditionalFormatting sqref="AD15">
    <cfRule type="cellIs" priority="183" stopIfTrue="1" operator="between">
      <formula>1</formula>
      <formula>24</formula>
    </cfRule>
  </conditionalFormatting>
  <conditionalFormatting sqref="AD15">
    <cfRule type="cellIs" priority="182" stopIfTrue="1" operator="between">
      <formula>1</formula>
      <formula>24</formula>
    </cfRule>
  </conditionalFormatting>
  <conditionalFormatting sqref="AD15">
    <cfRule type="cellIs" priority="181" stopIfTrue="1" operator="between">
      <formula>1</formula>
      <formula>24</formula>
    </cfRule>
  </conditionalFormatting>
  <conditionalFormatting sqref="AD15">
    <cfRule type="cellIs" priority="180" stopIfTrue="1" operator="between">
      <formula>1</formula>
      <formula>24</formula>
    </cfRule>
  </conditionalFormatting>
  <conditionalFormatting sqref="AD15">
    <cfRule type="cellIs" priority="179" stopIfTrue="1" operator="between">
      <formula>1</formula>
      <formula>24</formula>
    </cfRule>
  </conditionalFormatting>
  <conditionalFormatting sqref="AD15">
    <cfRule type="cellIs" priority="178" stopIfTrue="1" operator="between">
      <formula>1</formula>
      <formula>24</formula>
    </cfRule>
  </conditionalFormatting>
  <conditionalFormatting sqref="AD15">
    <cfRule type="cellIs" priority="177" stopIfTrue="1" operator="between">
      <formula>1</formula>
      <formula>24</formula>
    </cfRule>
  </conditionalFormatting>
  <conditionalFormatting sqref="AD15">
    <cfRule type="cellIs" priority="176" stopIfTrue="1" operator="between">
      <formula>1</formula>
      <formula>24</formula>
    </cfRule>
  </conditionalFormatting>
  <conditionalFormatting sqref="AD15">
    <cfRule type="cellIs" priority="175" stopIfTrue="1" operator="between">
      <formula>1</formula>
      <formula>24</formula>
    </cfRule>
  </conditionalFormatting>
  <conditionalFormatting sqref="AD15">
    <cfRule type="cellIs" priority="174" stopIfTrue="1" operator="between">
      <formula>1</formula>
      <formula>24</formula>
    </cfRule>
  </conditionalFormatting>
  <conditionalFormatting sqref="AD15">
    <cfRule type="cellIs" priority="173" stopIfTrue="1" operator="between">
      <formula>1</formula>
      <formula>24</formula>
    </cfRule>
  </conditionalFormatting>
  <conditionalFormatting sqref="AD15">
    <cfRule type="cellIs" priority="172" stopIfTrue="1" operator="between">
      <formula>1</formula>
      <formula>24</formula>
    </cfRule>
  </conditionalFormatting>
  <conditionalFormatting sqref="AD15">
    <cfRule type="cellIs" priority="171" stopIfTrue="1" operator="between">
      <formula>1</formula>
      <formula>24</formula>
    </cfRule>
  </conditionalFormatting>
  <conditionalFormatting sqref="AD15">
    <cfRule type="cellIs" priority="170" stopIfTrue="1" operator="between">
      <formula>1</formula>
      <formula>24</formula>
    </cfRule>
  </conditionalFormatting>
  <conditionalFormatting sqref="AD15">
    <cfRule type="cellIs" priority="169" stopIfTrue="1" operator="between">
      <formula>1</formula>
      <formula>24</formula>
    </cfRule>
  </conditionalFormatting>
  <conditionalFormatting sqref="AD15">
    <cfRule type="cellIs" priority="168" stopIfTrue="1" operator="between">
      <formula>1</formula>
      <formula>24</formula>
    </cfRule>
  </conditionalFormatting>
  <conditionalFormatting sqref="AD15">
    <cfRule type="cellIs" priority="167" stopIfTrue="1" operator="between">
      <formula>1</formula>
      <formula>24</formula>
    </cfRule>
  </conditionalFormatting>
  <conditionalFormatting sqref="AD15">
    <cfRule type="cellIs" priority="166" stopIfTrue="1" operator="between">
      <formula>1</formula>
      <formula>24</formula>
    </cfRule>
  </conditionalFormatting>
  <conditionalFormatting sqref="AD15">
    <cfRule type="cellIs" priority="165" stopIfTrue="1" operator="between">
      <formula>1</formula>
      <formula>24</formula>
    </cfRule>
  </conditionalFormatting>
  <conditionalFormatting sqref="AD15">
    <cfRule type="cellIs" priority="164" stopIfTrue="1" operator="between">
      <formula>1</formula>
      <formula>24</formula>
    </cfRule>
  </conditionalFormatting>
  <conditionalFormatting sqref="AD15">
    <cfRule type="cellIs" priority="163" stopIfTrue="1" operator="between">
      <formula>1</formula>
      <formula>24</formula>
    </cfRule>
  </conditionalFormatting>
  <conditionalFormatting sqref="AD15">
    <cfRule type="cellIs" priority="162" stopIfTrue="1" operator="between">
      <formula>1</formula>
      <formula>24</formula>
    </cfRule>
  </conditionalFormatting>
  <conditionalFormatting sqref="AD15">
    <cfRule type="cellIs" priority="161" stopIfTrue="1" operator="between">
      <formula>1</formula>
      <formula>24</formula>
    </cfRule>
  </conditionalFormatting>
  <conditionalFormatting sqref="AD15">
    <cfRule type="cellIs" priority="160" stopIfTrue="1" operator="between">
      <formula>1</formula>
      <formula>24</formula>
    </cfRule>
  </conditionalFormatting>
  <conditionalFormatting sqref="AD15">
    <cfRule type="cellIs" priority="159" stopIfTrue="1" operator="between">
      <formula>1</formula>
      <formula>24</formula>
    </cfRule>
  </conditionalFormatting>
  <conditionalFormatting sqref="AD15">
    <cfRule type="cellIs" priority="158" stopIfTrue="1" operator="between">
      <formula>1</formula>
      <formula>24</formula>
    </cfRule>
  </conditionalFormatting>
  <conditionalFormatting sqref="AD15">
    <cfRule type="cellIs" priority="157" stopIfTrue="1" operator="between">
      <formula>1</formula>
      <formula>24</formula>
    </cfRule>
  </conditionalFormatting>
  <conditionalFormatting sqref="AD15">
    <cfRule type="cellIs" priority="156" stopIfTrue="1" operator="between">
      <formula>1</formula>
      <formula>24</formula>
    </cfRule>
  </conditionalFormatting>
  <conditionalFormatting sqref="AD15">
    <cfRule type="cellIs" priority="155" stopIfTrue="1" operator="between">
      <formula>1</formula>
      <formula>24</formula>
    </cfRule>
  </conditionalFormatting>
  <conditionalFormatting sqref="AD15">
    <cfRule type="cellIs" priority="154" stopIfTrue="1" operator="between">
      <formula>1</formula>
      <formula>24</formula>
    </cfRule>
  </conditionalFormatting>
  <conditionalFormatting sqref="AD15">
    <cfRule type="cellIs" priority="153" stopIfTrue="1" operator="between">
      <formula>1</formula>
      <formula>24</formula>
    </cfRule>
  </conditionalFormatting>
  <conditionalFormatting sqref="AD15">
    <cfRule type="cellIs" priority="152" stopIfTrue="1" operator="between">
      <formula>1</formula>
      <formula>24</formula>
    </cfRule>
  </conditionalFormatting>
  <conditionalFormatting sqref="AD15">
    <cfRule type="cellIs" priority="151" stopIfTrue="1" operator="between">
      <formula>1</formula>
      <formula>24</formula>
    </cfRule>
  </conditionalFormatting>
  <conditionalFormatting sqref="AD15">
    <cfRule type="cellIs" priority="150" stopIfTrue="1" operator="between">
      <formula>1</formula>
      <formula>24</formula>
    </cfRule>
  </conditionalFormatting>
  <conditionalFormatting sqref="AD15">
    <cfRule type="cellIs" priority="149" stopIfTrue="1" operator="between">
      <formula>1</formula>
      <formula>24</formula>
    </cfRule>
  </conditionalFormatting>
  <conditionalFormatting sqref="AD15">
    <cfRule type="cellIs" priority="148" stopIfTrue="1" operator="between">
      <formula>1</formula>
      <formula>24</formula>
    </cfRule>
  </conditionalFormatting>
  <conditionalFormatting sqref="AD15">
    <cfRule type="cellIs" priority="147" stopIfTrue="1" operator="between">
      <formula>1</formula>
      <formula>24</formula>
    </cfRule>
  </conditionalFormatting>
  <conditionalFormatting sqref="AD15">
    <cfRule type="cellIs" priority="146" stopIfTrue="1" operator="between">
      <formula>1</formula>
      <formula>24</formula>
    </cfRule>
  </conditionalFormatting>
  <conditionalFormatting sqref="AD15">
    <cfRule type="cellIs" priority="145" stopIfTrue="1" operator="between">
      <formula>1</formula>
      <formula>24</formula>
    </cfRule>
  </conditionalFormatting>
  <conditionalFormatting sqref="AD15">
    <cfRule type="cellIs" priority="144" stopIfTrue="1" operator="between">
      <formula>1</formula>
      <formula>24</formula>
    </cfRule>
  </conditionalFormatting>
  <conditionalFormatting sqref="AD15">
    <cfRule type="cellIs" priority="143" stopIfTrue="1" operator="between">
      <formula>1</formula>
      <formula>24</formula>
    </cfRule>
  </conditionalFormatting>
  <conditionalFormatting sqref="AD15">
    <cfRule type="cellIs" priority="142" stopIfTrue="1" operator="between">
      <formula>1</formula>
      <formula>24</formula>
    </cfRule>
  </conditionalFormatting>
  <conditionalFormatting sqref="AD15">
    <cfRule type="cellIs" priority="141" stopIfTrue="1" operator="between">
      <formula>1</formula>
      <formula>24</formula>
    </cfRule>
  </conditionalFormatting>
  <conditionalFormatting sqref="AD15">
    <cfRule type="cellIs" priority="140" stopIfTrue="1" operator="between">
      <formula>1</formula>
      <formula>24</formula>
    </cfRule>
  </conditionalFormatting>
  <conditionalFormatting sqref="AD15">
    <cfRule type="cellIs" priority="139" stopIfTrue="1" operator="between">
      <formula>1</formula>
      <formula>24</formula>
    </cfRule>
  </conditionalFormatting>
  <conditionalFormatting sqref="AD15">
    <cfRule type="cellIs" priority="138" stopIfTrue="1" operator="between">
      <formula>1</formula>
      <formula>24</formula>
    </cfRule>
  </conditionalFormatting>
  <conditionalFormatting sqref="AD15">
    <cfRule type="cellIs" priority="137" stopIfTrue="1" operator="between">
      <formula>1</formula>
      <formula>24</formula>
    </cfRule>
  </conditionalFormatting>
  <conditionalFormatting sqref="AG14:AH16">
    <cfRule type="cellIs" priority="136" stopIfTrue="1" operator="between">
      <formula>1</formula>
      <formula>24</formula>
    </cfRule>
  </conditionalFormatting>
  <conditionalFormatting sqref="K4">
    <cfRule type="cellIs" priority="135" stopIfTrue="1" operator="between">
      <formula>1</formula>
      <formula>24</formula>
    </cfRule>
  </conditionalFormatting>
  <conditionalFormatting sqref="M5 G5 K5 AQ5 AG5:AH5 R5:AD5">
    <cfRule type="cellIs" priority="134" stopIfTrue="1" operator="between">
      <formula>1</formula>
      <formula>24</formula>
    </cfRule>
  </conditionalFormatting>
  <conditionalFormatting sqref="BF5">
    <cfRule type="cellIs" priority="133" stopIfTrue="1" operator="between">
      <formula>1</formula>
      <formula>24</formula>
    </cfRule>
  </conditionalFormatting>
  <conditionalFormatting sqref="BH5">
    <cfRule type="cellIs" priority="132" stopIfTrue="1" operator="between">
      <formula>1</formula>
      <formula>24</formula>
    </cfRule>
  </conditionalFormatting>
  <conditionalFormatting sqref="BJ5">
    <cfRule type="cellIs" priority="131" stopIfTrue="1" operator="between">
      <formula>1</formula>
      <formula>24</formula>
    </cfRule>
  </conditionalFormatting>
  <conditionalFormatting sqref="R5">
    <cfRule type="cellIs" priority="130" stopIfTrue="1" operator="between">
      <formula>1</formula>
      <formula>24</formula>
    </cfRule>
  </conditionalFormatting>
  <conditionalFormatting sqref="S5">
    <cfRule type="cellIs" priority="129" stopIfTrue="1" operator="between">
      <formula>1</formula>
      <formula>24</formula>
    </cfRule>
  </conditionalFormatting>
  <conditionalFormatting sqref="T5">
    <cfRule type="cellIs" priority="128" stopIfTrue="1" operator="between">
      <formula>1</formula>
      <formula>24</formula>
    </cfRule>
  </conditionalFormatting>
  <conditionalFormatting sqref="U5">
    <cfRule type="cellIs" priority="127" stopIfTrue="1" operator="between">
      <formula>1</formula>
      <formula>24</formula>
    </cfRule>
  </conditionalFormatting>
  <conditionalFormatting sqref="V5:W5">
    <cfRule type="cellIs" priority="126" stopIfTrue="1" operator="between">
      <formula>1</formula>
      <formula>24</formula>
    </cfRule>
  </conditionalFormatting>
  <conditionalFormatting sqref="X5">
    <cfRule type="cellIs" priority="125" stopIfTrue="1" operator="between">
      <formula>1</formula>
      <formula>24</formula>
    </cfRule>
  </conditionalFormatting>
  <conditionalFormatting sqref="Y5:AA5">
    <cfRule type="cellIs" priority="124" stopIfTrue="1" operator="between">
      <formula>1</formula>
      <formula>24</formula>
    </cfRule>
  </conditionalFormatting>
  <conditionalFormatting sqref="AB5">
    <cfRule type="cellIs" priority="123" stopIfTrue="1" operator="between">
      <formula>1</formula>
      <formula>24</formula>
    </cfRule>
  </conditionalFormatting>
  <conditionalFormatting sqref="AC5">
    <cfRule type="cellIs" priority="122" stopIfTrue="1" operator="between">
      <formula>1</formula>
      <formula>24</formula>
    </cfRule>
  </conditionalFormatting>
  <conditionalFormatting sqref="AD5">
    <cfRule type="cellIs" priority="121" stopIfTrue="1" operator="between">
      <formula>1</formula>
      <formula>24</formula>
    </cfRule>
  </conditionalFormatting>
  <conditionalFormatting sqref="AE5">
    <cfRule type="cellIs" priority="120" stopIfTrue="1" operator="between">
      <formula>1</formula>
      <formula>24</formula>
    </cfRule>
  </conditionalFormatting>
  <conditionalFormatting sqref="AG5:AH5">
    <cfRule type="cellIs" priority="119" stopIfTrue="1" operator="between">
      <formula>1</formula>
      <formula>24</formula>
    </cfRule>
  </conditionalFormatting>
  <conditionalFormatting sqref="Y5">
    <cfRule type="cellIs" priority="118" stopIfTrue="1" operator="between">
      <formula>1</formula>
      <formula>24</formula>
    </cfRule>
  </conditionalFormatting>
  <conditionalFormatting sqref="AB5">
    <cfRule type="cellIs" priority="117" stopIfTrue="1" operator="between">
      <formula>1</formula>
      <formula>24</formula>
    </cfRule>
  </conditionalFormatting>
  <conditionalFormatting sqref="AA5">
    <cfRule type="cellIs" priority="116" stopIfTrue="1" operator="between">
      <formula>1</formula>
      <formula>24</formula>
    </cfRule>
  </conditionalFormatting>
  <conditionalFormatting sqref="AG5">
    <cfRule type="cellIs" priority="115" stopIfTrue="1" operator="between">
      <formula>1</formula>
      <formula>24</formula>
    </cfRule>
  </conditionalFormatting>
  <conditionalFormatting sqref="AG5">
    <cfRule type="cellIs" priority="114" stopIfTrue="1" operator="between">
      <formula>1</formula>
      <formula>24</formula>
    </cfRule>
  </conditionalFormatting>
  <conditionalFormatting sqref="AH5">
    <cfRule type="cellIs" priority="113" stopIfTrue="1" operator="between">
      <formula>1</formula>
      <formula>24</formula>
    </cfRule>
  </conditionalFormatting>
  <conditionalFormatting sqref="X5">
    <cfRule type="cellIs" priority="112" stopIfTrue="1" operator="between">
      <formula>1</formula>
      <formula>24</formula>
    </cfRule>
  </conditionalFormatting>
  <conditionalFormatting sqref="AB5">
    <cfRule type="cellIs" priority="111" stopIfTrue="1" operator="between">
      <formula>1</formula>
      <formula>24</formula>
    </cfRule>
  </conditionalFormatting>
  <conditionalFormatting sqref="Y5">
    <cfRule type="cellIs" priority="110" stopIfTrue="1" operator="between">
      <formula>1</formula>
      <formula>24</formula>
    </cfRule>
  </conditionalFormatting>
  <conditionalFormatting sqref="AG5">
    <cfRule type="cellIs" priority="109" stopIfTrue="1" operator="between">
      <formula>1</formula>
      <formula>24</formula>
    </cfRule>
  </conditionalFormatting>
  <conditionalFormatting sqref="AH5">
    <cfRule type="cellIs" priority="108" stopIfTrue="1" operator="between">
      <formula>1</formula>
      <formula>24</formula>
    </cfRule>
  </conditionalFormatting>
  <conditionalFormatting sqref="X5">
    <cfRule type="cellIs" priority="107" stopIfTrue="1" operator="between">
      <formula>1</formula>
      <formula>24</formula>
    </cfRule>
  </conditionalFormatting>
  <conditionalFormatting sqref="AB5">
    <cfRule type="cellIs" priority="106" stopIfTrue="1" operator="between">
      <formula>1</formula>
      <formula>24</formula>
    </cfRule>
  </conditionalFormatting>
  <conditionalFormatting sqref="Y5">
    <cfRule type="cellIs" priority="105" stopIfTrue="1" operator="between">
      <formula>1</formula>
      <formula>24</formula>
    </cfRule>
  </conditionalFormatting>
  <conditionalFormatting sqref="U5">
    <cfRule type="cellIs" priority="104" stopIfTrue="1" operator="between">
      <formula>1</formula>
      <formula>24</formula>
    </cfRule>
  </conditionalFormatting>
  <conditionalFormatting sqref="Y5:Z5">
    <cfRule type="cellIs" priority="103" stopIfTrue="1" operator="between">
      <formula>1</formula>
      <formula>24</formula>
    </cfRule>
  </conditionalFormatting>
  <conditionalFormatting sqref="AG5">
    <cfRule type="cellIs" priority="102" stopIfTrue="1" operator="between">
      <formula>1</formula>
      <formula>24</formula>
    </cfRule>
  </conditionalFormatting>
  <conditionalFormatting sqref="AH5">
    <cfRule type="cellIs" priority="101" stopIfTrue="1" operator="between">
      <formula>1</formula>
      <formula>24</formula>
    </cfRule>
  </conditionalFormatting>
  <conditionalFormatting sqref="AG5:AH5">
    <cfRule type="cellIs" priority="100" stopIfTrue="1" operator="between">
      <formula>1</formula>
      <formula>24</formula>
    </cfRule>
  </conditionalFormatting>
  <conditionalFormatting sqref="AG5:AH5">
    <cfRule type="cellIs" priority="99" stopIfTrue="1" operator="between">
      <formula>1</formula>
      <formula>24</formula>
    </cfRule>
  </conditionalFormatting>
  <conditionalFormatting sqref="X5">
    <cfRule type="cellIs" priority="98" stopIfTrue="1" operator="between">
      <formula>1</formula>
      <formula>24</formula>
    </cfRule>
  </conditionalFormatting>
  <conditionalFormatting sqref="AB5">
    <cfRule type="cellIs" priority="97" stopIfTrue="1" operator="between">
      <formula>1</formula>
      <formula>24</formula>
    </cfRule>
  </conditionalFormatting>
  <conditionalFormatting sqref="R5:AD5">
    <cfRule type="cellIs" priority="96" stopIfTrue="1" operator="between">
      <formula>1</formula>
      <formula>24</formula>
    </cfRule>
  </conditionalFormatting>
  <conditionalFormatting sqref="R5">
    <cfRule type="cellIs" priority="95" stopIfTrue="1" operator="between">
      <formula>1</formula>
      <formula>24</formula>
    </cfRule>
  </conditionalFormatting>
  <conditionalFormatting sqref="S5">
    <cfRule type="cellIs" priority="94" stopIfTrue="1" operator="between">
      <formula>1</formula>
      <formula>24</formula>
    </cfRule>
  </conditionalFormatting>
  <conditionalFormatting sqref="T5">
    <cfRule type="cellIs" priority="93" stopIfTrue="1" operator="between">
      <formula>1</formula>
      <formula>24</formula>
    </cfRule>
  </conditionalFormatting>
  <conditionalFormatting sqref="V5:W5">
    <cfRule type="cellIs" priority="92" stopIfTrue="1" operator="between">
      <formula>1</formula>
      <formula>24</formula>
    </cfRule>
  </conditionalFormatting>
  <conditionalFormatting sqref="AC5">
    <cfRule type="cellIs" priority="91" stopIfTrue="1" operator="between">
      <formula>1</formula>
      <formula>24</formula>
    </cfRule>
  </conditionalFormatting>
  <conditionalFormatting sqref="AD5">
    <cfRule type="cellIs" priority="90" stopIfTrue="1" operator="between">
      <formula>1</formula>
      <formula>24</formula>
    </cfRule>
  </conditionalFormatting>
  <conditionalFormatting sqref="AE5">
    <cfRule type="cellIs" priority="89" stopIfTrue="1" operator="between">
      <formula>1</formula>
      <formula>24</formula>
    </cfRule>
  </conditionalFormatting>
  <conditionalFormatting sqref="Y5">
    <cfRule type="cellIs" priority="88" stopIfTrue="1" operator="between">
      <formula>1</formula>
      <formula>24</formula>
    </cfRule>
  </conditionalFormatting>
  <conditionalFormatting sqref="X5">
    <cfRule type="cellIs" priority="87" stopIfTrue="1" operator="between">
      <formula>1</formula>
      <formula>24</formula>
    </cfRule>
  </conditionalFormatting>
  <conditionalFormatting sqref="AB5">
    <cfRule type="cellIs" priority="86" stopIfTrue="1" operator="between">
      <formula>1</formula>
      <formula>24</formula>
    </cfRule>
  </conditionalFormatting>
  <conditionalFormatting sqref="Y5">
    <cfRule type="cellIs" priority="85" stopIfTrue="1" operator="between">
      <formula>1</formula>
      <formula>24</formula>
    </cfRule>
  </conditionalFormatting>
  <conditionalFormatting sqref="U5">
    <cfRule type="cellIs" priority="84" stopIfTrue="1" operator="between">
      <formula>1</formula>
      <formula>24</formula>
    </cfRule>
  </conditionalFormatting>
  <conditionalFormatting sqref="Y5:Z5">
    <cfRule type="cellIs" priority="83" stopIfTrue="1" operator="between">
      <formula>1</formula>
      <formula>24</formula>
    </cfRule>
  </conditionalFormatting>
  <conditionalFormatting sqref="X5">
    <cfRule type="cellIs" priority="82" stopIfTrue="1" operator="between">
      <formula>1</formula>
      <formula>24</formula>
    </cfRule>
  </conditionalFormatting>
  <conditionalFormatting sqref="Y5">
    <cfRule type="cellIs" priority="81" stopIfTrue="1" operator="between">
      <formula>1</formula>
      <formula>24</formula>
    </cfRule>
  </conditionalFormatting>
  <conditionalFormatting sqref="U5">
    <cfRule type="cellIs" priority="80" stopIfTrue="1" operator="between">
      <formula>1</formula>
      <formula>24</formula>
    </cfRule>
  </conditionalFormatting>
  <conditionalFormatting sqref="Y5:Z5">
    <cfRule type="cellIs" priority="79" stopIfTrue="1" operator="between">
      <formula>1</formula>
      <formula>24</formula>
    </cfRule>
  </conditionalFormatting>
  <conditionalFormatting sqref="Z5">
    <cfRule type="cellIs" priority="78" stopIfTrue="1" operator="between">
      <formula>1</formula>
      <formula>24</formula>
    </cfRule>
  </conditionalFormatting>
  <conditionalFormatting sqref="Y5">
    <cfRule type="cellIs" priority="77" stopIfTrue="1" operator="between">
      <formula>1</formula>
      <formula>24</formula>
    </cfRule>
  </conditionalFormatting>
  <conditionalFormatting sqref="V5">
    <cfRule type="cellIs" priority="76" stopIfTrue="1" operator="between">
      <formula>1</formula>
      <formula>24</formula>
    </cfRule>
  </conditionalFormatting>
  <conditionalFormatting sqref="V5">
    <cfRule type="cellIs" priority="75" stopIfTrue="1" operator="between">
      <formula>1</formula>
      <formula>24</formula>
    </cfRule>
  </conditionalFormatting>
  <conditionalFormatting sqref="AB5">
    <cfRule type="cellIs" priority="74" stopIfTrue="1" operator="between">
      <formula>1</formula>
      <formula>24</formula>
    </cfRule>
  </conditionalFormatting>
  <conditionalFormatting sqref="AA5">
    <cfRule type="cellIs" priority="73" stopIfTrue="1" operator="between">
      <formula>1</formula>
      <formula>24</formula>
    </cfRule>
  </conditionalFormatting>
  <conditionalFormatting sqref="AB5">
    <cfRule type="cellIs" priority="72" stopIfTrue="1" operator="between">
      <formula>1</formula>
      <formula>24</formula>
    </cfRule>
  </conditionalFormatting>
  <conditionalFormatting sqref="AD5">
    <cfRule type="cellIs" priority="71" stopIfTrue="1" operator="between">
      <formula>1</formula>
      <formula>24</formula>
    </cfRule>
  </conditionalFormatting>
  <conditionalFormatting sqref="AD5">
    <cfRule type="cellIs" priority="70" stopIfTrue="1" operator="between">
      <formula>1</formula>
      <formula>24</formula>
    </cfRule>
  </conditionalFormatting>
  <conditionalFormatting sqref="AG5">
    <cfRule type="cellIs" priority="69" stopIfTrue="1" operator="between">
      <formula>1</formula>
      <formula>24</formula>
    </cfRule>
  </conditionalFormatting>
  <conditionalFormatting sqref="AH5">
    <cfRule type="cellIs" priority="68" stopIfTrue="1" operator="between">
      <formula>1</formula>
      <formula>24</formula>
    </cfRule>
  </conditionalFormatting>
  <conditionalFormatting sqref="AG5:AH5">
    <cfRule type="cellIs" priority="67" stopIfTrue="1" operator="between">
      <formula>1</formula>
      <formula>24</formula>
    </cfRule>
  </conditionalFormatting>
  <conditionalFormatting sqref="AG5:AH5">
    <cfRule type="cellIs" priority="66" stopIfTrue="1" operator="between">
      <formula>1</formula>
      <formula>24</formula>
    </cfRule>
  </conditionalFormatting>
  <conditionalFormatting sqref="G5:H5">
    <cfRule type="cellIs" priority="65" stopIfTrue="1" operator="between">
      <formula>1</formula>
      <formula>24</formula>
    </cfRule>
  </conditionalFormatting>
  <conditionalFormatting sqref="K5">
    <cfRule type="cellIs" priority="64" stopIfTrue="1" operator="between">
      <formula>1</formula>
      <formula>24</formula>
    </cfRule>
  </conditionalFormatting>
  <conditionalFormatting sqref="K5">
    <cfRule type="cellIs" priority="63" stopIfTrue="1" operator="between">
      <formula>1</formula>
      <formula>24</formula>
    </cfRule>
  </conditionalFormatting>
  <conditionalFormatting sqref="K5">
    <cfRule type="cellIs" priority="62" stopIfTrue="1" operator="between">
      <formula>1</formula>
      <formula>24</formula>
    </cfRule>
  </conditionalFormatting>
  <conditionalFormatting sqref="K5">
    <cfRule type="cellIs" priority="61" stopIfTrue="1" operator="between">
      <formula>1</formula>
      <formula>24</formula>
    </cfRule>
  </conditionalFormatting>
  <conditionalFormatting sqref="R5:AD5">
    <cfRule type="cellIs" priority="60" stopIfTrue="1" operator="between">
      <formula>1</formula>
      <formula>24</formula>
    </cfRule>
  </conditionalFormatting>
  <conditionalFormatting sqref="R5">
    <cfRule type="cellIs" priority="59" stopIfTrue="1" operator="between">
      <formula>1</formula>
      <formula>24</formula>
    </cfRule>
  </conditionalFormatting>
  <conditionalFormatting sqref="S5">
    <cfRule type="cellIs" priority="58" stopIfTrue="1" operator="between">
      <formula>1</formula>
      <formula>24</formula>
    </cfRule>
  </conditionalFormatting>
  <conditionalFormatting sqref="T5">
    <cfRule type="cellIs" priority="57" stopIfTrue="1" operator="between">
      <formula>1</formula>
      <formula>24</formula>
    </cfRule>
  </conditionalFormatting>
  <conditionalFormatting sqref="V5:W5">
    <cfRule type="cellIs" priority="56" stopIfTrue="1" operator="between">
      <formula>1</formula>
      <formula>24</formula>
    </cfRule>
  </conditionalFormatting>
  <conditionalFormatting sqref="X5">
    <cfRule type="cellIs" priority="55" stopIfTrue="1" operator="between">
      <formula>1</formula>
      <formula>24</formula>
    </cfRule>
  </conditionalFormatting>
  <conditionalFormatting sqref="Y5:AA5">
    <cfRule type="cellIs" priority="54" stopIfTrue="1" operator="between">
      <formula>1</formula>
      <formula>24</formula>
    </cfRule>
  </conditionalFormatting>
  <conditionalFormatting sqref="AB5">
    <cfRule type="cellIs" priority="53" stopIfTrue="1" operator="between">
      <formula>1</formula>
      <formula>24</formula>
    </cfRule>
  </conditionalFormatting>
  <conditionalFormatting sqref="AC5">
    <cfRule type="cellIs" priority="52" stopIfTrue="1" operator="between">
      <formula>1</formula>
      <formula>24</formula>
    </cfRule>
  </conditionalFormatting>
  <conditionalFormatting sqref="AD5">
    <cfRule type="cellIs" priority="51" stopIfTrue="1" operator="between">
      <formula>1</formula>
      <formula>24</formula>
    </cfRule>
  </conditionalFormatting>
  <conditionalFormatting sqref="AE5">
    <cfRule type="cellIs" priority="50" stopIfTrue="1" operator="between">
      <formula>1</formula>
      <formula>24</formula>
    </cfRule>
  </conditionalFormatting>
  <conditionalFormatting sqref="Y5">
    <cfRule type="cellIs" priority="49" stopIfTrue="1" operator="between">
      <formula>1</formula>
      <formula>24</formula>
    </cfRule>
  </conditionalFormatting>
  <conditionalFormatting sqref="AB5">
    <cfRule type="cellIs" priority="48" stopIfTrue="1" operator="between">
      <formula>1</formula>
      <formula>24</formula>
    </cfRule>
  </conditionalFormatting>
  <conditionalFormatting sqref="U5">
    <cfRule type="cellIs" priority="47" stopIfTrue="1" operator="between">
      <formula>1</formula>
      <formula>24</formula>
    </cfRule>
  </conditionalFormatting>
  <conditionalFormatting sqref="AB5">
    <cfRule type="cellIs" priority="46" stopIfTrue="1" operator="between">
      <formula>1</formula>
      <formula>24</formula>
    </cfRule>
  </conditionalFormatting>
  <conditionalFormatting sqref="U5">
    <cfRule type="cellIs" priority="45" stopIfTrue="1" operator="between">
      <formula>1</formula>
      <formula>24</formula>
    </cfRule>
  </conditionalFormatting>
  <conditionalFormatting sqref="AB5">
    <cfRule type="cellIs" priority="44" stopIfTrue="1" operator="between">
      <formula>1</formula>
      <formula>24</formula>
    </cfRule>
  </conditionalFormatting>
  <conditionalFormatting sqref="X5">
    <cfRule type="cellIs" priority="43" stopIfTrue="1" operator="between">
      <formula>1</formula>
      <formula>24</formula>
    </cfRule>
  </conditionalFormatting>
  <conditionalFormatting sqref="AB5">
    <cfRule type="cellIs" priority="42" stopIfTrue="1" operator="between">
      <formula>1</formula>
      <formula>24</formula>
    </cfRule>
  </conditionalFormatting>
  <conditionalFormatting sqref="R5:AD5">
    <cfRule type="cellIs" priority="41" stopIfTrue="1" operator="between">
      <formula>1</formula>
      <formula>24</formula>
    </cfRule>
  </conditionalFormatting>
  <conditionalFormatting sqref="R5">
    <cfRule type="cellIs" priority="40" stopIfTrue="1" operator="between">
      <formula>1</formula>
      <formula>24</formula>
    </cfRule>
  </conditionalFormatting>
  <conditionalFormatting sqref="S5">
    <cfRule type="cellIs" priority="39" stopIfTrue="1" operator="between">
      <formula>1</formula>
      <formula>24</formula>
    </cfRule>
  </conditionalFormatting>
  <conditionalFormatting sqref="T5">
    <cfRule type="cellIs" priority="38" stopIfTrue="1" operator="between">
      <formula>1</formula>
      <formula>24</formula>
    </cfRule>
  </conditionalFormatting>
  <conditionalFormatting sqref="V5:W5">
    <cfRule type="cellIs" priority="37" stopIfTrue="1" operator="between">
      <formula>1</formula>
      <formula>24</formula>
    </cfRule>
  </conditionalFormatting>
  <conditionalFormatting sqref="X5">
    <cfRule type="cellIs" priority="36" stopIfTrue="1" operator="between">
      <formula>1</formula>
      <formula>24</formula>
    </cfRule>
  </conditionalFormatting>
  <conditionalFormatting sqref="Y5:AA5">
    <cfRule type="cellIs" priority="35" stopIfTrue="1" operator="between">
      <formula>1</formula>
      <formula>24</formula>
    </cfRule>
  </conditionalFormatting>
  <conditionalFormatting sqref="AB5">
    <cfRule type="cellIs" priority="34" stopIfTrue="1" operator="between">
      <formula>1</formula>
      <formula>24</formula>
    </cfRule>
  </conditionalFormatting>
  <conditionalFormatting sqref="AC5">
    <cfRule type="cellIs" priority="33" stopIfTrue="1" operator="between">
      <formula>1</formula>
      <formula>24</formula>
    </cfRule>
  </conditionalFormatting>
  <conditionalFormatting sqref="AD5">
    <cfRule type="cellIs" priority="32" stopIfTrue="1" operator="between">
      <formula>1</formula>
      <formula>24</formula>
    </cfRule>
  </conditionalFormatting>
  <conditionalFormatting sqref="AE5">
    <cfRule type="cellIs" priority="31" stopIfTrue="1" operator="between">
      <formula>1</formula>
      <formula>24</formula>
    </cfRule>
  </conditionalFormatting>
  <conditionalFormatting sqref="AB5">
    <cfRule type="cellIs" priority="30" stopIfTrue="1" operator="between">
      <formula>1</formula>
      <formula>24</formula>
    </cfRule>
  </conditionalFormatting>
  <conditionalFormatting sqref="U5">
    <cfRule type="cellIs" priority="29" stopIfTrue="1" operator="between">
      <formula>1</formula>
      <formula>24</formula>
    </cfRule>
  </conditionalFormatting>
  <conditionalFormatting sqref="Y5">
    <cfRule type="cellIs" priority="28" stopIfTrue="1" operator="between">
      <formula>1</formula>
      <formula>24</formula>
    </cfRule>
  </conditionalFormatting>
  <conditionalFormatting sqref="AB5">
    <cfRule type="cellIs" priority="27" stopIfTrue="1" operator="between">
      <formula>1</formula>
      <formula>24</formula>
    </cfRule>
  </conditionalFormatting>
  <conditionalFormatting sqref="U5">
    <cfRule type="cellIs" priority="26" stopIfTrue="1" operator="between">
      <formula>1</formula>
      <formula>24</formula>
    </cfRule>
  </conditionalFormatting>
  <conditionalFormatting sqref="AB5">
    <cfRule type="cellIs" priority="25" stopIfTrue="1" operator="between">
      <formula>1</formula>
      <formula>24</formula>
    </cfRule>
  </conditionalFormatting>
  <conditionalFormatting sqref="AB5">
    <cfRule type="cellIs" priority="24" stopIfTrue="1" operator="between">
      <formula>1</formula>
      <formula>24</formula>
    </cfRule>
  </conditionalFormatting>
  <conditionalFormatting sqref="AB5">
    <cfRule type="cellIs" priority="23" stopIfTrue="1" operator="between">
      <formula>1</formula>
      <formula>24</formula>
    </cfRule>
  </conditionalFormatting>
  <conditionalFormatting sqref="AB5">
    <cfRule type="cellIs" priority="22" stopIfTrue="1" operator="between">
      <formula>1</formula>
      <formula>24</formula>
    </cfRule>
  </conditionalFormatting>
  <conditionalFormatting sqref="AB5">
    <cfRule type="cellIs" priority="21" stopIfTrue="1" operator="between">
      <formula>1</formula>
      <formula>24</formula>
    </cfRule>
  </conditionalFormatting>
  <conditionalFormatting sqref="AB5">
    <cfRule type="cellIs" priority="20" stopIfTrue="1" operator="between">
      <formula>1</formula>
      <formula>24</formula>
    </cfRule>
  </conditionalFormatting>
  <conditionalFormatting sqref="AM5 AG5:AH5">
    <cfRule type="cellIs" priority="19" stopIfTrue="1" operator="between">
      <formula>1</formula>
      <formula>24</formula>
    </cfRule>
  </conditionalFormatting>
  <conditionalFormatting sqref="AG5:AH5">
    <cfRule type="cellIs" priority="18" stopIfTrue="1" operator="between">
      <formula>1</formula>
      <formula>24</formula>
    </cfRule>
  </conditionalFormatting>
  <conditionalFormatting sqref="AG5:AH5">
    <cfRule type="cellIs" priority="17" stopIfTrue="1" operator="between">
      <formula>1</formula>
      <formula>24</formula>
    </cfRule>
  </conditionalFormatting>
  <conditionalFormatting sqref="AG5:AH5">
    <cfRule type="cellIs" priority="16" stopIfTrue="1" operator="between">
      <formula>1</formula>
      <formula>24</formula>
    </cfRule>
  </conditionalFormatting>
  <conditionalFormatting sqref="AG5:AH5">
    <cfRule type="cellIs" priority="15" stopIfTrue="1" operator="between">
      <formula>1</formula>
      <formula>24</formula>
    </cfRule>
  </conditionalFormatting>
  <conditionalFormatting sqref="AG5:AH5">
    <cfRule type="cellIs" priority="14" stopIfTrue="1" operator="between">
      <formula>1</formula>
      <formula>24</formula>
    </cfRule>
  </conditionalFormatting>
  <conditionalFormatting sqref="AG5:AH5">
    <cfRule type="cellIs" priority="13" stopIfTrue="1" operator="between">
      <formula>1</formula>
      <formula>24</formula>
    </cfRule>
  </conditionalFormatting>
  <conditionalFormatting sqref="AG5:AH5">
    <cfRule type="cellIs" priority="12" stopIfTrue="1" operator="between">
      <formula>1</formula>
      <formula>24</formula>
    </cfRule>
  </conditionalFormatting>
  <conditionalFormatting sqref="AG5:AH5">
    <cfRule type="cellIs" priority="11" stopIfTrue="1" operator="between">
      <formula>1</formula>
      <formula>24</formula>
    </cfRule>
  </conditionalFormatting>
  <conditionalFormatting sqref="AG5:AH5">
    <cfRule type="cellIs" priority="10" stopIfTrue="1" operator="between">
      <formula>1</formula>
      <formula>24</formula>
    </cfRule>
  </conditionalFormatting>
  <conditionalFormatting sqref="AB5">
    <cfRule type="cellIs" priority="9" stopIfTrue="1" operator="between">
      <formula>1</formula>
      <formula>24</formula>
    </cfRule>
  </conditionalFormatting>
  <conditionalFormatting sqref="AB5">
    <cfRule type="cellIs" priority="8" stopIfTrue="1" operator="between">
      <formula>1</formula>
      <formula>24</formula>
    </cfRule>
  </conditionalFormatting>
  <conditionalFormatting sqref="AB5">
    <cfRule type="cellIs" priority="7" stopIfTrue="1" operator="between">
      <formula>1</formula>
      <formula>24</formula>
    </cfRule>
  </conditionalFormatting>
  <conditionalFormatting sqref="AB5">
    <cfRule type="cellIs" priority="6" stopIfTrue="1" operator="between">
      <formula>1</formula>
      <formula>24</formula>
    </cfRule>
  </conditionalFormatting>
  <conditionalFormatting sqref="AB5">
    <cfRule type="cellIs" priority="5" stopIfTrue="1" operator="between">
      <formula>1</formula>
      <formula>24</formula>
    </cfRule>
  </conditionalFormatting>
  <conditionalFormatting sqref="AB5">
    <cfRule type="cellIs" priority="4" stopIfTrue="1" operator="between">
      <formula>1</formula>
      <formula>24</formula>
    </cfRule>
  </conditionalFormatting>
  <conditionalFormatting sqref="AB5">
    <cfRule type="cellIs" priority="3" stopIfTrue="1" operator="between">
      <formula>1</formula>
      <formula>24</formula>
    </cfRule>
  </conditionalFormatting>
  <conditionalFormatting sqref="AB5">
    <cfRule type="cellIs" priority="2" stopIfTrue="1" operator="between">
      <formula>1</formula>
      <formula>24</formula>
    </cfRule>
  </conditionalFormatting>
  <conditionalFormatting sqref="AB5">
    <cfRule type="cellIs" priority="1" stopIfTrue="1" operator="between">
      <formula>1</formula>
      <formula>24</formula>
    </cfRule>
  </conditionalFormatting>
  <dataValidations count="1">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BO100"/>
  <sheetViews>
    <sheetView workbookViewId="0">
      <pane xSplit="10" ySplit="4" topLeftCell="K5" activePane="bottomRight" state="frozen"/>
      <selection pane="topRight" activeCell="J1" sqref="J1"/>
      <selection pane="bottomLeft" activeCell="A4" sqref="A4"/>
      <selection pane="bottomRight" activeCell="K20" sqref="K20"/>
    </sheetView>
  </sheetViews>
  <sheetFormatPr defaultColWidth="3.875" defaultRowHeight="18" customHeight="1"/>
  <cols>
    <col min="1" max="1" width="3.875" style="117"/>
    <col min="2" max="2" width="7" style="117" customWidth="1"/>
    <col min="3"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375"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hidden="1" customWidth="1"/>
    <col min="30" max="30" width="10.125" style="129" hidden="1" customWidth="1"/>
    <col min="31" max="31" width="9" style="117" bestFit="1" customWidth="1"/>
    <col min="32" max="32" width="6" style="117" bestFit="1" customWidth="1"/>
    <col min="33" max="34" width="9.5" style="117" bestFit="1" customWidth="1"/>
    <col min="35" max="35" width="12.12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11" style="117" hidden="1" customWidth="1"/>
    <col min="44" max="44" width="10.25" style="117" hidden="1" customWidth="1"/>
    <col min="45" max="45" width="18" style="117" bestFit="1" customWidth="1"/>
    <col min="46" max="46" width="19" style="117" bestFit="1" customWidth="1"/>
    <col min="47" max="47" width="17.75" style="117" hidden="1" customWidth="1"/>
    <col min="48" max="48" width="8.25" style="117" customWidth="1"/>
    <col min="49" max="49" width="7.5" style="117" customWidth="1"/>
    <col min="50" max="50" width="11.875" style="117" customWidth="1"/>
    <col min="51" max="51" width="6.625" style="117" customWidth="1"/>
    <col min="52" max="52" width="16.7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67" width="11.5" style="117" customWidth="1"/>
    <col min="68" max="16384" width="3.875" style="117"/>
  </cols>
  <sheetData>
    <row r="1" spans="1:67" ht="31.5" customHeight="1">
      <c r="A1" s="247" t="str">
        <f>人事封面!B3&amp;人事封面!B4&amp;人事封面!B2&amp;"离职人事明细档案"</f>
        <v>2017年8月天府路离职人事明细档案</v>
      </c>
      <c r="B1" s="247"/>
      <c r="C1" s="247"/>
      <c r="D1" s="247"/>
      <c r="E1" s="247"/>
      <c r="F1" s="247"/>
      <c r="G1" s="247"/>
      <c r="H1" s="247"/>
      <c r="I1" s="247"/>
      <c r="J1" s="247"/>
      <c r="K1" s="247"/>
      <c r="L1" s="247"/>
      <c r="M1" s="247"/>
      <c r="N1" s="247"/>
      <c r="O1" s="247"/>
      <c r="P1" s="247"/>
      <c r="Q1" s="247"/>
      <c r="R1" s="247"/>
      <c r="S1" s="247"/>
      <c r="T1" s="247"/>
    </row>
    <row r="2" spans="1:67" s="176" customFormat="1" ht="28.5" customHeight="1">
      <c r="A2" s="175" t="s">
        <v>373</v>
      </c>
      <c r="B2" s="170" t="s">
        <v>208</v>
      </c>
      <c r="C2" s="170" t="s">
        <v>95</v>
      </c>
      <c r="D2" s="102" t="s">
        <v>115</v>
      </c>
      <c r="E2" s="119" t="s">
        <v>116</v>
      </c>
      <c r="F2" s="102" t="s">
        <v>117</v>
      </c>
      <c r="G2" s="102" t="s">
        <v>97</v>
      </c>
      <c r="H2" s="102" t="s">
        <v>324</v>
      </c>
      <c r="I2" s="102" t="s">
        <v>329</v>
      </c>
      <c r="J2" s="102" t="s">
        <v>330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210</v>
      </c>
      <c r="AG2" s="104" t="s">
        <v>133</v>
      </c>
      <c r="AH2" s="104" t="s">
        <v>134</v>
      </c>
      <c r="AI2" s="104" t="s">
        <v>333</v>
      </c>
      <c r="AJ2" s="104" t="s">
        <v>135</v>
      </c>
      <c r="AK2" s="104" t="s">
        <v>136</v>
      </c>
      <c r="AL2" s="103" t="s">
        <v>137</v>
      </c>
      <c r="AM2" s="171" t="s">
        <v>325</v>
      </c>
      <c r="AN2" s="172" t="s">
        <v>326</v>
      </c>
      <c r="AO2" s="172" t="s">
        <v>327</v>
      </c>
      <c r="AP2" s="173" t="s">
        <v>328</v>
      </c>
      <c r="AQ2" s="174" t="s">
        <v>110</v>
      </c>
      <c r="AR2" s="102" t="s">
        <v>138</v>
      </c>
      <c r="AS2" s="102" t="s">
        <v>212</v>
      </c>
      <c r="AT2" s="102" t="s">
        <v>213</v>
      </c>
      <c r="AU2" s="175" t="s">
        <v>214</v>
      </c>
      <c r="AV2" s="125" t="s">
        <v>368</v>
      </c>
      <c r="AW2" s="125" t="s">
        <v>369</v>
      </c>
      <c r="AX2" s="125" t="s">
        <v>370</v>
      </c>
      <c r="AY2" s="175" t="s">
        <v>332</v>
      </c>
      <c r="AZ2" s="175" t="s">
        <v>334</v>
      </c>
      <c r="BA2" s="175" t="s">
        <v>335</v>
      </c>
      <c r="BB2" s="102" t="s">
        <v>209</v>
      </c>
      <c r="BC2" s="102" t="s">
        <v>211</v>
      </c>
      <c r="BD2" s="175" t="s">
        <v>331</v>
      </c>
      <c r="BE2" s="190" t="s">
        <v>100</v>
      </c>
      <c r="BF2" s="190" t="s">
        <v>101</v>
      </c>
      <c r="BG2" s="190" t="s">
        <v>102</v>
      </c>
      <c r="BH2" s="190" t="s">
        <v>103</v>
      </c>
      <c r="BI2" s="190" t="s">
        <v>105</v>
      </c>
      <c r="BJ2" s="190" t="s">
        <v>106</v>
      </c>
      <c r="BK2" s="190" t="s">
        <v>109</v>
      </c>
      <c r="BL2" s="175" t="s">
        <v>339</v>
      </c>
      <c r="BM2" s="175" t="s">
        <v>340</v>
      </c>
      <c r="BN2" s="175" t="s">
        <v>298</v>
      </c>
      <c r="BO2" s="175" t="s">
        <v>341</v>
      </c>
    </row>
    <row r="3" spans="1:67" s="41" customFormat="1" ht="18" customHeight="1">
      <c r="A3" s="110" t="s">
        <v>579</v>
      </c>
      <c r="B3" s="205" t="s">
        <v>578</v>
      </c>
      <c r="C3" s="213">
        <v>8</v>
      </c>
      <c r="D3" s="150" t="s">
        <v>320</v>
      </c>
      <c r="E3" s="203" t="s">
        <v>571</v>
      </c>
      <c r="F3" s="157" t="s">
        <v>558</v>
      </c>
      <c r="G3" s="198" t="s">
        <v>140</v>
      </c>
      <c r="H3" s="198"/>
      <c r="I3" s="198" t="s">
        <v>156</v>
      </c>
      <c r="J3" s="215" t="s">
        <v>320</v>
      </c>
      <c r="K3" s="199" t="s">
        <v>155</v>
      </c>
      <c r="L3" s="204" t="s">
        <v>445</v>
      </c>
      <c r="M3" s="197" t="s">
        <v>568</v>
      </c>
      <c r="N3" s="204" t="s">
        <v>150</v>
      </c>
      <c r="O3" s="204" t="s">
        <v>145</v>
      </c>
      <c r="P3" s="198" t="s">
        <v>146</v>
      </c>
      <c r="Q3" s="206" t="s">
        <v>559</v>
      </c>
      <c r="R3" s="205">
        <v>13872274212</v>
      </c>
      <c r="S3" s="198" t="s">
        <v>560</v>
      </c>
      <c r="T3" s="198" t="s">
        <v>561</v>
      </c>
      <c r="U3" s="198" t="s">
        <v>433</v>
      </c>
      <c r="V3" s="198" t="s">
        <v>562</v>
      </c>
      <c r="W3" s="198" t="s">
        <v>563</v>
      </c>
      <c r="X3" s="197">
        <v>42546</v>
      </c>
      <c r="Y3" s="198" t="s">
        <v>433</v>
      </c>
      <c r="Z3" s="198" t="s">
        <v>562</v>
      </c>
      <c r="AA3" s="198" t="s">
        <v>563</v>
      </c>
      <c r="AB3" s="197">
        <v>42546</v>
      </c>
      <c r="AC3" s="136" t="s">
        <v>564</v>
      </c>
      <c r="AD3" s="198" t="s">
        <v>565</v>
      </c>
      <c r="AE3" s="197">
        <v>42893</v>
      </c>
      <c r="AF3" s="216">
        <v>0</v>
      </c>
      <c r="AG3" s="197">
        <v>42893</v>
      </c>
      <c r="AH3" s="197">
        <v>43988</v>
      </c>
      <c r="AI3" s="207" t="s">
        <v>383</v>
      </c>
      <c r="AJ3" s="206" t="s">
        <v>566</v>
      </c>
      <c r="AK3" s="198" t="s">
        <v>367</v>
      </c>
      <c r="AL3" s="198">
        <v>15927062290</v>
      </c>
      <c r="AM3" s="198"/>
      <c r="AN3" s="198"/>
      <c r="AO3" s="198"/>
      <c r="AP3" s="198"/>
      <c r="AQ3" s="203"/>
      <c r="AR3" s="211" t="s">
        <v>572</v>
      </c>
      <c r="AS3" s="208"/>
      <c r="AT3" s="208"/>
      <c r="AU3" s="203" t="s">
        <v>567</v>
      </c>
      <c r="AV3" s="203" t="s">
        <v>386</v>
      </c>
      <c r="AW3" s="203">
        <v>51</v>
      </c>
      <c r="AX3" s="203" t="s">
        <v>371</v>
      </c>
      <c r="AY3" s="213" t="s">
        <v>6</v>
      </c>
      <c r="AZ3" s="203" t="s">
        <v>418</v>
      </c>
      <c r="BA3" s="203" t="s">
        <v>383</v>
      </c>
      <c r="BB3" s="214" t="s">
        <v>46</v>
      </c>
      <c r="BC3" s="214">
        <v>1</v>
      </c>
      <c r="BD3" s="203" t="s">
        <v>575</v>
      </c>
      <c r="BE3" s="109"/>
      <c r="BF3" s="131"/>
      <c r="BG3" s="109"/>
      <c r="BH3" s="131"/>
      <c r="BI3" s="109"/>
      <c r="BJ3" s="131"/>
      <c r="BK3" s="109"/>
      <c r="BL3" s="180">
        <v>42925</v>
      </c>
      <c r="BM3" s="179" t="s">
        <v>576</v>
      </c>
      <c r="BN3" s="217" t="s">
        <v>577</v>
      </c>
      <c r="BO3" s="217"/>
    </row>
    <row r="4" spans="1:67" s="41" customFormat="1" ht="18" customHeight="1">
      <c r="A4" s="203" t="s">
        <v>229</v>
      </c>
      <c r="B4" s="205" t="s">
        <v>578</v>
      </c>
      <c r="C4" s="213">
        <v>6</v>
      </c>
      <c r="D4" s="150" t="s">
        <v>320</v>
      </c>
      <c r="E4" s="203" t="s">
        <v>453</v>
      </c>
      <c r="F4" s="157" t="s">
        <v>458</v>
      </c>
      <c r="G4" s="198" t="s">
        <v>16</v>
      </c>
      <c r="H4" s="198"/>
      <c r="I4" s="198" t="s">
        <v>156</v>
      </c>
      <c r="J4" s="215" t="s">
        <v>320</v>
      </c>
      <c r="K4" s="199" t="s">
        <v>151</v>
      </c>
      <c r="L4" s="204" t="s">
        <v>445</v>
      </c>
      <c r="M4" s="197" t="s">
        <v>470</v>
      </c>
      <c r="N4" s="204" t="s">
        <v>150</v>
      </c>
      <c r="O4" s="204" t="s">
        <v>145</v>
      </c>
      <c r="P4" s="198" t="s">
        <v>143</v>
      </c>
      <c r="Q4" s="206" t="s">
        <v>471</v>
      </c>
      <c r="R4" s="205">
        <v>18820804081</v>
      </c>
      <c r="S4" s="198" t="s">
        <v>472</v>
      </c>
      <c r="T4" s="198" t="s">
        <v>473</v>
      </c>
      <c r="U4" s="198" t="s">
        <v>113</v>
      </c>
      <c r="V4" s="198" t="s">
        <v>474</v>
      </c>
      <c r="W4" s="198" t="s">
        <v>475</v>
      </c>
      <c r="X4" s="197">
        <v>42552</v>
      </c>
      <c r="Y4" s="198" t="s">
        <v>113</v>
      </c>
      <c r="Z4" s="198" t="s">
        <v>474</v>
      </c>
      <c r="AA4" s="198" t="s">
        <v>475</v>
      </c>
      <c r="AB4" s="197">
        <v>42552</v>
      </c>
      <c r="AC4" s="136" t="s">
        <v>476</v>
      </c>
      <c r="AD4" s="198" t="s">
        <v>144</v>
      </c>
      <c r="AE4" s="197">
        <v>42833</v>
      </c>
      <c r="AF4" s="216">
        <v>0</v>
      </c>
      <c r="AG4" s="197">
        <v>42833</v>
      </c>
      <c r="AH4" s="197">
        <v>43928</v>
      </c>
      <c r="AI4" s="207" t="s">
        <v>383</v>
      </c>
      <c r="AJ4" s="206" t="s">
        <v>477</v>
      </c>
      <c r="AK4" s="206" t="s">
        <v>478</v>
      </c>
      <c r="AL4" s="198">
        <v>13887970298</v>
      </c>
      <c r="AM4" s="198"/>
      <c r="AN4" s="198"/>
      <c r="AO4" s="198"/>
      <c r="AP4" s="198"/>
      <c r="AQ4" s="203"/>
      <c r="AR4" s="211" t="s">
        <v>504</v>
      </c>
      <c r="AS4" s="208" t="s">
        <v>601</v>
      </c>
      <c r="AT4" s="208" t="s">
        <v>459</v>
      </c>
      <c r="AU4" s="203" t="s">
        <v>479</v>
      </c>
      <c r="AV4" s="203"/>
      <c r="AW4" s="203"/>
      <c r="AX4" s="203"/>
      <c r="AY4" s="213" t="s">
        <v>6</v>
      </c>
      <c r="AZ4" s="203" t="s">
        <v>592</v>
      </c>
      <c r="BA4" s="203" t="s">
        <v>383</v>
      </c>
      <c r="BB4" s="214" t="s">
        <v>480</v>
      </c>
      <c r="BC4" s="214">
        <v>4</v>
      </c>
      <c r="BD4" s="203" t="s">
        <v>542</v>
      </c>
      <c r="BE4" s="109"/>
      <c r="BF4" s="131"/>
      <c r="BG4" s="109"/>
      <c r="BH4" s="131"/>
      <c r="BI4" s="109"/>
      <c r="BJ4" s="131"/>
      <c r="BK4" s="109"/>
      <c r="BL4" s="180">
        <v>42949</v>
      </c>
      <c r="BM4" s="179" t="s">
        <v>576</v>
      </c>
      <c r="BN4" s="217" t="s">
        <v>577</v>
      </c>
      <c r="BO4" s="217"/>
    </row>
    <row r="5" spans="1:67" s="41" customFormat="1" ht="18" customHeight="1">
      <c r="A5" s="110"/>
      <c r="B5" s="205"/>
      <c r="C5" s="213"/>
      <c r="D5" s="150"/>
      <c r="E5" s="203"/>
      <c r="F5" s="157"/>
      <c r="G5" s="198"/>
      <c r="H5" s="115"/>
      <c r="I5" s="115"/>
      <c r="J5" s="115"/>
      <c r="K5" s="135"/>
      <c r="L5" s="204"/>
      <c r="M5" s="197"/>
      <c r="N5" s="204"/>
      <c r="O5" s="204"/>
      <c r="P5" s="198"/>
      <c r="Q5" s="206"/>
      <c r="R5" s="205"/>
      <c r="S5" s="198"/>
      <c r="T5" s="198"/>
      <c r="U5" s="198"/>
      <c r="V5" s="198"/>
      <c r="W5" s="198"/>
      <c r="X5" s="197"/>
      <c r="Y5" s="198"/>
      <c r="Z5" s="198"/>
      <c r="AA5" s="198"/>
      <c r="AB5" s="197"/>
      <c r="AC5" s="136"/>
      <c r="AD5" s="198"/>
      <c r="AE5" s="131"/>
      <c r="AF5" s="216"/>
      <c r="AG5" s="197"/>
      <c r="AH5" s="197"/>
      <c r="AI5" s="207"/>
      <c r="AJ5" s="207"/>
      <c r="AK5" s="207"/>
      <c r="AL5" s="207"/>
      <c r="AM5" s="207"/>
      <c r="AN5" s="207"/>
      <c r="AO5" s="207"/>
      <c r="AP5" s="207"/>
      <c r="AQ5" s="207"/>
      <c r="AR5" s="207"/>
      <c r="AS5" s="207"/>
      <c r="AT5" s="207"/>
      <c r="AU5" s="110"/>
      <c r="AV5" s="110"/>
      <c r="AW5" s="110"/>
      <c r="AX5" s="110"/>
      <c r="AY5" s="213"/>
      <c r="AZ5" s="203"/>
      <c r="BA5" s="203"/>
      <c r="BB5" s="214"/>
      <c r="BC5" s="214"/>
      <c r="BD5" s="203"/>
      <c r="BE5" s="109"/>
      <c r="BF5" s="131"/>
      <c r="BG5" s="109"/>
      <c r="BH5" s="131"/>
      <c r="BI5" s="109"/>
      <c r="BJ5" s="131"/>
      <c r="BK5" s="109"/>
      <c r="BL5" s="180"/>
      <c r="BM5" s="217"/>
      <c r="BN5" s="217"/>
      <c r="BO5" s="217"/>
    </row>
    <row r="6" spans="1:67" s="41" customFormat="1" ht="18" customHeight="1">
      <c r="A6" s="110"/>
      <c r="B6" s="205"/>
      <c r="C6" s="213"/>
      <c r="D6" s="150"/>
      <c r="E6" s="203"/>
      <c r="F6" s="157"/>
      <c r="G6" s="198"/>
      <c r="H6" s="115"/>
      <c r="I6" s="198"/>
      <c r="J6" s="115"/>
      <c r="K6" s="135"/>
      <c r="L6" s="204"/>
      <c r="M6" s="197"/>
      <c r="N6" s="204"/>
      <c r="O6" s="204"/>
      <c r="P6" s="198"/>
      <c r="Q6" s="206"/>
      <c r="R6" s="205"/>
      <c r="S6" s="198"/>
      <c r="T6" s="198"/>
      <c r="U6" s="198"/>
      <c r="V6" s="198"/>
      <c r="W6" s="198"/>
      <c r="X6" s="197"/>
      <c r="Y6" s="198"/>
      <c r="Z6" s="198"/>
      <c r="AA6" s="198"/>
      <c r="AB6" s="197"/>
      <c r="AC6" s="136"/>
      <c r="AD6" s="198"/>
      <c r="AE6" s="131"/>
      <c r="AF6" s="216"/>
      <c r="AG6" s="197"/>
      <c r="AH6" s="197"/>
      <c r="AI6" s="207"/>
      <c r="AJ6" s="207"/>
      <c r="AK6" s="207"/>
      <c r="AL6" s="207"/>
      <c r="AM6" s="207"/>
      <c r="AN6" s="207"/>
      <c r="AO6" s="207"/>
      <c r="AP6" s="207"/>
      <c r="AQ6" s="207"/>
      <c r="AR6" s="207"/>
      <c r="AS6" s="207"/>
      <c r="AT6" s="207"/>
      <c r="AU6" s="110"/>
      <c r="AV6" s="110"/>
      <c r="AW6" s="110"/>
      <c r="AX6" s="110"/>
      <c r="AY6" s="213"/>
      <c r="AZ6" s="203"/>
      <c r="BA6" s="203"/>
      <c r="BB6" s="214"/>
      <c r="BC6" s="214"/>
      <c r="BD6" s="203"/>
      <c r="BE6" s="109"/>
      <c r="BF6" s="131"/>
      <c r="BG6" s="109"/>
      <c r="BH6" s="131"/>
      <c r="BI6" s="109"/>
      <c r="BJ6" s="131"/>
      <c r="BK6" s="109"/>
      <c r="BL6" s="180"/>
      <c r="BM6" s="217"/>
      <c r="BN6" s="217"/>
      <c r="BO6" s="217"/>
    </row>
    <row r="7" spans="1:67" s="41" customFormat="1" ht="18" customHeight="1">
      <c r="A7" s="203"/>
      <c r="B7" s="205"/>
      <c r="C7" s="213"/>
      <c r="D7" s="150"/>
      <c r="E7" s="203"/>
      <c r="F7" s="157"/>
      <c r="G7" s="198"/>
      <c r="H7" s="198"/>
      <c r="I7" s="198"/>
      <c r="J7" s="215"/>
      <c r="K7" s="199"/>
      <c r="L7" s="204"/>
      <c r="M7" s="197"/>
      <c r="N7" s="204"/>
      <c r="O7" s="204"/>
      <c r="P7" s="198"/>
      <c r="Q7" s="206"/>
      <c r="R7" s="205"/>
      <c r="S7" s="198"/>
      <c r="T7" s="198"/>
      <c r="U7" s="198"/>
      <c r="V7" s="198"/>
      <c r="W7" s="198"/>
      <c r="X7" s="197"/>
      <c r="Y7" s="198"/>
      <c r="Z7" s="198"/>
      <c r="AA7" s="198"/>
      <c r="AB7" s="197"/>
      <c r="AC7" s="136"/>
      <c r="AD7" s="198"/>
      <c r="AE7" s="197"/>
      <c r="AF7" s="216"/>
      <c r="AG7" s="197"/>
      <c r="AH7" s="197"/>
      <c r="AI7" s="207"/>
      <c r="AJ7" s="206"/>
      <c r="AK7" s="206"/>
      <c r="AL7" s="198"/>
      <c r="AM7" s="198"/>
      <c r="AN7" s="198"/>
      <c r="AO7" s="198"/>
      <c r="AP7" s="198"/>
      <c r="AQ7" s="203"/>
      <c r="AR7" s="211"/>
      <c r="AS7" s="208"/>
      <c r="AT7" s="208"/>
      <c r="AU7" s="203"/>
      <c r="AV7" s="203"/>
      <c r="AW7" s="203"/>
      <c r="AX7" s="203"/>
      <c r="AY7" s="213"/>
      <c r="AZ7" s="203"/>
      <c r="BA7" s="203"/>
      <c r="BB7" s="214"/>
      <c r="BC7" s="214"/>
      <c r="BD7" s="203"/>
      <c r="BE7" s="109"/>
      <c r="BF7" s="131"/>
      <c r="BG7" s="109"/>
      <c r="BH7" s="131"/>
      <c r="BI7" s="109"/>
      <c r="BJ7" s="131"/>
      <c r="BK7" s="109"/>
      <c r="BL7" s="180"/>
      <c r="BM7" s="179"/>
      <c r="BN7" s="217"/>
      <c r="BO7" s="217"/>
    </row>
    <row r="8" spans="1:67" s="41" customFormat="1" ht="18" customHeight="1">
      <c r="A8" s="110"/>
      <c r="B8" s="205"/>
      <c r="C8" s="213"/>
      <c r="D8" s="150"/>
      <c r="E8" s="203"/>
      <c r="F8" s="157"/>
      <c r="G8" s="198"/>
      <c r="H8" s="198"/>
      <c r="I8" s="198"/>
      <c r="J8" s="215"/>
      <c r="K8" s="199"/>
      <c r="L8" s="204"/>
      <c r="M8" s="197"/>
      <c r="N8" s="204"/>
      <c r="O8" s="204"/>
      <c r="P8" s="198"/>
      <c r="Q8" s="206"/>
      <c r="R8" s="205"/>
      <c r="S8" s="198"/>
      <c r="T8" s="198"/>
      <c r="U8" s="198"/>
      <c r="V8" s="198"/>
      <c r="W8" s="198"/>
      <c r="X8" s="197"/>
      <c r="Y8" s="198"/>
      <c r="Z8" s="198"/>
      <c r="AA8" s="198"/>
      <c r="AB8" s="197"/>
      <c r="AC8" s="136"/>
      <c r="AD8" s="198"/>
      <c r="AE8" s="197"/>
      <c r="AF8" s="216"/>
      <c r="AG8" s="197"/>
      <c r="AH8" s="197"/>
      <c r="AI8" s="207"/>
      <c r="AJ8" s="206"/>
      <c r="AK8" s="206"/>
      <c r="AL8" s="198"/>
      <c r="AM8" s="198"/>
      <c r="AN8" s="198"/>
      <c r="AO8" s="198"/>
      <c r="AP8" s="198"/>
      <c r="AQ8" s="203"/>
      <c r="AR8" s="211"/>
      <c r="AS8" s="208"/>
      <c r="AT8" s="208"/>
      <c r="AU8" s="203"/>
      <c r="AV8" s="203"/>
      <c r="AW8" s="203"/>
      <c r="AX8" s="203"/>
      <c r="AY8" s="213"/>
      <c r="AZ8" s="203"/>
      <c r="BA8" s="203"/>
      <c r="BB8" s="214"/>
      <c r="BC8" s="214"/>
      <c r="BD8" s="203"/>
      <c r="BE8" s="109"/>
      <c r="BF8" s="131"/>
      <c r="BG8" s="109"/>
      <c r="BH8" s="131"/>
      <c r="BI8" s="109"/>
      <c r="BJ8" s="131"/>
      <c r="BK8" s="109"/>
      <c r="BL8" s="180"/>
      <c r="BM8" s="217"/>
      <c r="BN8" s="217"/>
      <c r="BO8" s="217"/>
    </row>
    <row r="9" spans="1:67" s="41" customFormat="1" ht="18" customHeight="1">
      <c r="A9" s="110"/>
      <c r="B9" s="205"/>
      <c r="C9" s="213"/>
      <c r="D9" s="150"/>
      <c r="E9" s="203"/>
      <c r="F9" s="157"/>
      <c r="G9" s="198"/>
      <c r="H9" s="198"/>
      <c r="I9" s="198"/>
      <c r="J9" s="215"/>
      <c r="K9" s="199"/>
      <c r="L9" s="204"/>
      <c r="M9" s="197"/>
      <c r="N9" s="204"/>
      <c r="O9" s="204"/>
      <c r="P9" s="198"/>
      <c r="Q9" s="206"/>
      <c r="R9" s="205"/>
      <c r="S9" s="198"/>
      <c r="T9" s="198"/>
      <c r="U9" s="198"/>
      <c r="V9" s="198"/>
      <c r="W9" s="198"/>
      <c r="X9" s="197"/>
      <c r="Y9" s="198"/>
      <c r="Z9" s="198"/>
      <c r="AA9" s="198"/>
      <c r="AB9" s="197"/>
      <c r="AC9" s="136"/>
      <c r="AD9" s="198"/>
      <c r="AE9" s="197"/>
      <c r="AF9" s="216"/>
      <c r="AG9" s="197"/>
      <c r="AH9" s="197"/>
      <c r="AI9" s="207"/>
      <c r="AJ9" s="206"/>
      <c r="AK9" s="206"/>
      <c r="AL9" s="198"/>
      <c r="AM9" s="198"/>
      <c r="AN9" s="198"/>
      <c r="AO9" s="198"/>
      <c r="AP9" s="198"/>
      <c r="AQ9" s="203"/>
      <c r="AR9" s="211"/>
      <c r="AS9" s="208"/>
      <c r="AT9" s="208"/>
      <c r="AU9" s="203"/>
      <c r="AV9" s="203"/>
      <c r="AW9" s="203"/>
      <c r="AX9" s="203"/>
      <c r="AY9" s="213"/>
      <c r="AZ9" s="203"/>
      <c r="BA9" s="203"/>
      <c r="BB9" s="214"/>
      <c r="BC9" s="214"/>
      <c r="BD9" s="203"/>
      <c r="BE9" s="109"/>
      <c r="BF9" s="131"/>
      <c r="BG9" s="109"/>
      <c r="BH9" s="131"/>
      <c r="BI9" s="109"/>
      <c r="BJ9" s="131"/>
      <c r="BK9" s="109"/>
      <c r="BL9" s="180"/>
      <c r="BM9" s="179"/>
      <c r="BN9" s="217"/>
      <c r="BO9" s="217"/>
    </row>
    <row r="10" spans="1:67" s="41" customFormat="1" ht="18" customHeight="1">
      <c r="A10" s="110"/>
      <c r="B10" s="116"/>
      <c r="C10" s="149"/>
      <c r="D10" s="150"/>
      <c r="E10" s="203"/>
      <c r="F10" s="108"/>
      <c r="G10" s="115"/>
      <c r="H10" s="115"/>
      <c r="I10" s="115"/>
      <c r="J10" s="115"/>
      <c r="K10" s="135"/>
      <c r="L10" s="114"/>
      <c r="M10" s="131"/>
      <c r="N10" s="114"/>
      <c r="O10" s="114"/>
      <c r="P10" s="115"/>
      <c r="Q10" s="109"/>
      <c r="R10" s="116"/>
      <c r="S10" s="115"/>
      <c r="T10" s="115"/>
      <c r="U10" s="115"/>
      <c r="V10" s="115"/>
      <c r="W10" s="115"/>
      <c r="X10" s="131"/>
      <c r="Y10" s="135"/>
      <c r="Z10" s="115"/>
      <c r="AA10" s="114"/>
      <c r="AB10" s="131"/>
      <c r="AC10" s="136"/>
      <c r="AD10" s="115"/>
      <c r="AE10" s="131"/>
      <c r="AF10" s="166"/>
      <c r="AG10" s="131"/>
      <c r="AH10" s="197"/>
      <c r="AI10" s="137"/>
      <c r="AJ10" s="109"/>
      <c r="AK10" s="115"/>
      <c r="AL10" s="115"/>
      <c r="AM10" s="115"/>
      <c r="AN10" s="115"/>
      <c r="AO10" s="115"/>
      <c r="AP10" s="115"/>
      <c r="AQ10" s="110"/>
      <c r="AR10" s="167"/>
      <c r="AS10" s="139"/>
      <c r="AT10" s="139"/>
      <c r="AU10" s="110"/>
      <c r="AV10" s="110"/>
      <c r="AW10" s="110"/>
      <c r="AX10" s="110"/>
      <c r="AY10" s="149"/>
      <c r="AZ10" s="110"/>
      <c r="BA10" s="110"/>
      <c r="BB10" s="168"/>
      <c r="BC10" s="169"/>
      <c r="BD10" s="110"/>
      <c r="BE10" s="109"/>
      <c r="BF10" s="131"/>
      <c r="BG10" s="109"/>
      <c r="BH10" s="131"/>
      <c r="BI10" s="109"/>
      <c r="BJ10" s="131"/>
      <c r="BK10" s="109"/>
      <c r="BL10" s="180"/>
      <c r="BM10" s="179"/>
      <c r="BN10" s="217"/>
      <c r="BO10" s="179"/>
    </row>
    <row r="11" spans="1:67" s="41" customFormat="1" ht="18" customHeight="1">
      <c r="A11" s="110"/>
      <c r="B11" s="116"/>
      <c r="C11" s="149"/>
      <c r="D11" s="150"/>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97"/>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179"/>
      <c r="BN11" s="217"/>
      <c r="BO11" s="179"/>
    </row>
    <row r="12" spans="1:67" s="41" customFormat="1" ht="18" customHeight="1">
      <c r="A12" s="110"/>
      <c r="B12" s="116"/>
      <c r="C12" s="149"/>
      <c r="D12" s="150"/>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217"/>
      <c r="BO12" s="179"/>
    </row>
    <row r="13" spans="1:67" s="41" customFormat="1" ht="18" customHeight="1">
      <c r="A13" s="110"/>
      <c r="B13" s="116"/>
      <c r="C13" s="149"/>
      <c r="D13" s="150"/>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c r="BO13" s="179"/>
    </row>
    <row r="14" spans="1:67" s="41" customFormat="1" ht="18" customHeight="1">
      <c r="A14" s="110"/>
      <c r="B14" s="116"/>
      <c r="C14" s="149"/>
      <c r="D14" s="150"/>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c r="BO14" s="179"/>
    </row>
    <row r="15" spans="1:67" s="41" customFormat="1" ht="18" customHeight="1">
      <c r="A15" s="110"/>
      <c r="B15" s="116"/>
      <c r="C15" s="149"/>
      <c r="D15" s="150"/>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c r="BO15" s="179"/>
    </row>
    <row r="16" spans="1:67" s="41" customFormat="1" ht="18" customHeight="1">
      <c r="A16" s="110"/>
      <c r="B16" s="116"/>
      <c r="C16" s="149"/>
      <c r="D16" s="150"/>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c r="BO16" s="179"/>
    </row>
    <row r="17" spans="1:67" s="41" customFormat="1" ht="18" customHeight="1">
      <c r="A17" s="110"/>
      <c r="B17" s="116"/>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c r="BO17" s="179"/>
    </row>
    <row r="18" spans="1:67" s="41" customFormat="1" ht="18" customHeight="1">
      <c r="A18" s="110"/>
      <c r="B18" s="116"/>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c r="BO18" s="179"/>
    </row>
    <row r="19" spans="1:67" s="41" customFormat="1" ht="18" customHeight="1">
      <c r="A19" s="110"/>
      <c r="B19" s="116"/>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c r="BO19" s="179"/>
    </row>
    <row r="20" spans="1:67"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c r="BO20" s="179"/>
    </row>
    <row r="21" spans="1:67" s="41" customFormat="1" ht="18" customHeight="1">
      <c r="A21" s="110"/>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c r="BO21" s="179"/>
    </row>
    <row r="22" spans="1:67" s="41" customFormat="1" ht="18" customHeight="1">
      <c r="A22" s="110"/>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c r="BO22" s="179"/>
    </row>
    <row r="23" spans="1:67" s="41" customFormat="1" ht="18" customHeight="1">
      <c r="A23" s="110"/>
      <c r="B23" s="116"/>
      <c r="C23" s="149"/>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c r="BO23" s="179"/>
    </row>
    <row r="24" spans="1:67" s="41" customFormat="1" ht="18" customHeight="1">
      <c r="A24" s="110"/>
      <c r="B24" s="116"/>
      <c r="C24" s="149"/>
      <c r="D24" s="150"/>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c r="BO24" s="179"/>
    </row>
    <row r="25" spans="1:67" s="41" customFormat="1" ht="18" customHeight="1">
      <c r="A25" s="110"/>
      <c r="B25" s="116"/>
      <c r="C25" s="149"/>
      <c r="D25" s="150"/>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c r="BO25" s="179"/>
    </row>
    <row r="26" spans="1:67" s="41" customFormat="1" ht="18" customHeight="1">
      <c r="A26" s="110"/>
      <c r="B26" s="116"/>
      <c r="C26" s="149"/>
      <c r="D26" s="150"/>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c r="BO26" s="179"/>
    </row>
    <row r="27" spans="1:67"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c r="BO27" s="179"/>
    </row>
    <row r="28" spans="1:67"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c r="BO28" s="179"/>
    </row>
    <row r="29" spans="1:67"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c r="BO29" s="179"/>
    </row>
    <row r="30" spans="1:67"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c r="BO30" s="179"/>
    </row>
    <row r="31" spans="1:67"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c r="BO31" s="179"/>
    </row>
    <row r="32" spans="1:67"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c r="BO32" s="179"/>
    </row>
    <row r="33" spans="1:67"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c r="BO33" s="179"/>
    </row>
    <row r="34" spans="1:67"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c r="BO34" s="179"/>
    </row>
    <row r="35" spans="1:67"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c r="BO35" s="179"/>
    </row>
    <row r="36" spans="1:67"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c r="BO36" s="179"/>
    </row>
    <row r="37" spans="1:67" s="41" customFormat="1" ht="18" customHeight="1">
      <c r="A37" s="110"/>
      <c r="B37" s="116"/>
      <c r="C37" s="149"/>
      <c r="D37" s="150"/>
      <c r="E37" s="110"/>
      <c r="F37" s="108"/>
      <c r="G37" s="115"/>
      <c r="H37" s="115"/>
      <c r="I37" s="115"/>
      <c r="J37" s="115"/>
      <c r="K37" s="135"/>
      <c r="L37" s="114"/>
      <c r="M37" s="131"/>
      <c r="N37" s="114"/>
      <c r="O37" s="114"/>
      <c r="P37" s="115"/>
      <c r="Q37" s="109"/>
      <c r="R37" s="116"/>
      <c r="S37" s="115"/>
      <c r="T37" s="115"/>
      <c r="U37" s="115"/>
      <c r="V37" s="115"/>
      <c r="W37" s="115"/>
      <c r="X37" s="131"/>
      <c r="Y37" s="135"/>
      <c r="Z37" s="115"/>
      <c r="AA37" s="114"/>
      <c r="AB37" s="131"/>
      <c r="AC37" s="136"/>
      <c r="AD37" s="115"/>
      <c r="AE37" s="131"/>
      <c r="AF37" s="166"/>
      <c r="AG37" s="131"/>
      <c r="AH37" s="131"/>
      <c r="AI37" s="137"/>
      <c r="AJ37" s="109"/>
      <c r="AK37" s="115"/>
      <c r="AL37" s="115"/>
      <c r="AM37" s="115"/>
      <c r="AN37" s="115"/>
      <c r="AO37" s="115"/>
      <c r="AP37" s="115"/>
      <c r="AQ37" s="110"/>
      <c r="AR37" s="167"/>
      <c r="AS37" s="139"/>
      <c r="AT37" s="139"/>
      <c r="AU37" s="110"/>
      <c r="AV37" s="110"/>
      <c r="AW37" s="110"/>
      <c r="AX37" s="110"/>
      <c r="AY37" s="149"/>
      <c r="AZ37" s="110"/>
      <c r="BA37" s="110"/>
      <c r="BB37" s="168"/>
      <c r="BC37" s="169"/>
      <c r="BD37" s="110"/>
      <c r="BE37" s="109"/>
      <c r="BF37" s="131"/>
      <c r="BG37" s="109"/>
      <c r="BH37" s="131"/>
      <c r="BI37" s="109"/>
      <c r="BJ37" s="131"/>
      <c r="BK37" s="109"/>
      <c r="BL37" s="180"/>
      <c r="BM37" s="179"/>
      <c r="BN37" s="179"/>
      <c r="BO37" s="179"/>
    </row>
    <row r="38" spans="1:67" s="41" customFormat="1" ht="18" customHeight="1">
      <c r="A38" s="110"/>
      <c r="B38" s="116"/>
      <c r="C38" s="149"/>
      <c r="D38" s="150"/>
      <c r="E38" s="110"/>
      <c r="F38" s="108"/>
      <c r="G38" s="115"/>
      <c r="H38" s="115"/>
      <c r="I38" s="115"/>
      <c r="J38" s="115"/>
      <c r="K38" s="135"/>
      <c r="L38" s="114"/>
      <c r="M38" s="131"/>
      <c r="N38" s="114"/>
      <c r="O38" s="114"/>
      <c r="P38" s="115"/>
      <c r="Q38" s="109"/>
      <c r="R38" s="116"/>
      <c r="S38" s="115"/>
      <c r="T38" s="115"/>
      <c r="U38" s="115"/>
      <c r="V38" s="115"/>
      <c r="W38" s="115"/>
      <c r="X38" s="131"/>
      <c r="Y38" s="135"/>
      <c r="Z38" s="115"/>
      <c r="AA38" s="114"/>
      <c r="AB38" s="131"/>
      <c r="AC38" s="136"/>
      <c r="AD38" s="115"/>
      <c r="AE38" s="131"/>
      <c r="AF38" s="166"/>
      <c r="AG38" s="131"/>
      <c r="AH38" s="131"/>
      <c r="AI38" s="137"/>
      <c r="AJ38" s="109"/>
      <c r="AK38" s="115"/>
      <c r="AL38" s="115"/>
      <c r="AM38" s="115"/>
      <c r="AN38" s="115"/>
      <c r="AO38" s="115"/>
      <c r="AP38" s="115"/>
      <c r="AQ38" s="110"/>
      <c r="AR38" s="167"/>
      <c r="AS38" s="139"/>
      <c r="AT38" s="139"/>
      <c r="AU38" s="110"/>
      <c r="AV38" s="110"/>
      <c r="AW38" s="110"/>
      <c r="AX38" s="110"/>
      <c r="AY38" s="149"/>
      <c r="AZ38" s="110"/>
      <c r="BA38" s="110"/>
      <c r="BB38" s="168"/>
      <c r="BC38" s="169"/>
      <c r="BD38" s="110"/>
      <c r="BE38" s="109"/>
      <c r="BF38" s="131"/>
      <c r="BG38" s="109"/>
      <c r="BH38" s="131"/>
      <c r="BI38" s="109"/>
      <c r="BJ38" s="131"/>
      <c r="BK38" s="109"/>
      <c r="BL38" s="180"/>
      <c r="BM38" s="179"/>
      <c r="BN38" s="179"/>
      <c r="BO38" s="179"/>
    </row>
    <row r="39" spans="1:67" s="41" customFormat="1" ht="18" customHeight="1">
      <c r="A39" s="110"/>
      <c r="B39" s="116"/>
      <c r="C39" s="149"/>
      <c r="D39" s="150"/>
      <c r="E39" s="110"/>
      <c r="F39" s="108"/>
      <c r="G39" s="115"/>
      <c r="H39" s="115"/>
      <c r="I39" s="115"/>
      <c r="J39" s="115"/>
      <c r="K39" s="135"/>
      <c r="L39" s="114"/>
      <c r="M39" s="131"/>
      <c r="N39" s="114"/>
      <c r="O39" s="114"/>
      <c r="P39" s="115"/>
      <c r="Q39" s="109"/>
      <c r="R39" s="116"/>
      <c r="S39" s="115"/>
      <c r="T39" s="115"/>
      <c r="U39" s="115"/>
      <c r="V39" s="115"/>
      <c r="W39" s="115"/>
      <c r="X39" s="131"/>
      <c r="Y39" s="135"/>
      <c r="Z39" s="115"/>
      <c r="AA39" s="114"/>
      <c r="AB39" s="131"/>
      <c r="AC39" s="136"/>
      <c r="AD39" s="115"/>
      <c r="AE39" s="131"/>
      <c r="AF39" s="166"/>
      <c r="AG39" s="131"/>
      <c r="AH39" s="131"/>
      <c r="AI39" s="137"/>
      <c r="AJ39" s="109"/>
      <c r="AK39" s="115"/>
      <c r="AL39" s="115"/>
      <c r="AM39" s="115"/>
      <c r="AN39" s="115"/>
      <c r="AO39" s="115"/>
      <c r="AP39" s="115"/>
      <c r="AQ39" s="110"/>
      <c r="AR39" s="167"/>
      <c r="AS39" s="139"/>
      <c r="AT39" s="139"/>
      <c r="AU39" s="110"/>
      <c r="AV39" s="110"/>
      <c r="AW39" s="110"/>
      <c r="AX39" s="110"/>
      <c r="AY39" s="149"/>
      <c r="AZ39" s="110"/>
      <c r="BA39" s="110"/>
      <c r="BB39" s="168"/>
      <c r="BC39" s="169"/>
      <c r="BD39" s="110"/>
      <c r="BE39" s="109"/>
      <c r="BF39" s="131"/>
      <c r="BG39" s="109"/>
      <c r="BH39" s="131"/>
      <c r="BI39" s="109"/>
      <c r="BJ39" s="131"/>
      <c r="BK39" s="109"/>
      <c r="BL39" s="180"/>
      <c r="BM39" s="179"/>
      <c r="BN39" s="179"/>
      <c r="BO39" s="179"/>
    </row>
    <row r="40" spans="1:67" s="41" customFormat="1" ht="18" customHeight="1">
      <c r="A40" s="110"/>
      <c r="B40" s="116"/>
      <c r="C40" s="149"/>
      <c r="D40" s="150"/>
      <c r="E40" s="110"/>
      <c r="F40" s="108"/>
      <c r="G40" s="115"/>
      <c r="H40" s="115"/>
      <c r="I40" s="115"/>
      <c r="J40" s="115"/>
      <c r="K40" s="135"/>
      <c r="L40" s="114"/>
      <c r="M40" s="131"/>
      <c r="N40" s="114"/>
      <c r="O40" s="114"/>
      <c r="P40" s="115"/>
      <c r="Q40" s="109"/>
      <c r="R40" s="116"/>
      <c r="S40" s="115"/>
      <c r="T40" s="115"/>
      <c r="U40" s="115"/>
      <c r="V40" s="115"/>
      <c r="W40" s="115"/>
      <c r="X40" s="131"/>
      <c r="Y40" s="135"/>
      <c r="Z40" s="115"/>
      <c r="AA40" s="114"/>
      <c r="AB40" s="131"/>
      <c r="AC40" s="136"/>
      <c r="AD40" s="115"/>
      <c r="AE40" s="131"/>
      <c r="AF40" s="166"/>
      <c r="AG40" s="131"/>
      <c r="AH40" s="131"/>
      <c r="AI40" s="137"/>
      <c r="AJ40" s="109"/>
      <c r="AK40" s="115"/>
      <c r="AL40" s="115"/>
      <c r="AM40" s="115"/>
      <c r="AN40" s="115"/>
      <c r="AO40" s="115"/>
      <c r="AP40" s="115"/>
      <c r="AQ40" s="110"/>
      <c r="AR40" s="167"/>
      <c r="AS40" s="139"/>
      <c r="AT40" s="139"/>
      <c r="AU40" s="110"/>
      <c r="AV40" s="110"/>
      <c r="AW40" s="110"/>
      <c r="AX40" s="110"/>
      <c r="AY40" s="149"/>
      <c r="AZ40" s="110"/>
      <c r="BA40" s="110"/>
      <c r="BB40" s="168"/>
      <c r="BC40" s="169"/>
      <c r="BD40" s="110"/>
      <c r="BE40" s="109"/>
      <c r="BF40" s="131"/>
      <c r="BG40" s="109"/>
      <c r="BH40" s="131"/>
      <c r="BI40" s="109"/>
      <c r="BJ40" s="131"/>
      <c r="BK40" s="109"/>
      <c r="BL40" s="180"/>
      <c r="BM40" s="179"/>
      <c r="BN40" s="179"/>
      <c r="BO40" s="179"/>
    </row>
    <row r="41" spans="1:67" s="41" customFormat="1" ht="18" customHeight="1">
      <c r="A41" s="110"/>
      <c r="B41" s="116"/>
      <c r="C41" s="149"/>
      <c r="D41" s="150"/>
      <c r="E41" s="110"/>
      <c r="F41" s="108"/>
      <c r="G41" s="115"/>
      <c r="H41" s="115"/>
      <c r="I41" s="115"/>
      <c r="J41" s="115"/>
      <c r="K41" s="135"/>
      <c r="L41" s="114"/>
      <c r="M41" s="131"/>
      <c r="N41" s="114"/>
      <c r="O41" s="114"/>
      <c r="P41" s="115"/>
      <c r="Q41" s="109"/>
      <c r="R41" s="116"/>
      <c r="S41" s="115"/>
      <c r="T41" s="115"/>
      <c r="U41" s="115"/>
      <c r="V41" s="115"/>
      <c r="W41" s="115"/>
      <c r="X41" s="131"/>
      <c r="Y41" s="135"/>
      <c r="Z41" s="115"/>
      <c r="AA41" s="114"/>
      <c r="AB41" s="131"/>
      <c r="AC41" s="136"/>
      <c r="AD41" s="115"/>
      <c r="AE41" s="131"/>
      <c r="AF41" s="166"/>
      <c r="AG41" s="131"/>
      <c r="AH41" s="131"/>
      <c r="AI41" s="137"/>
      <c r="AJ41" s="109"/>
      <c r="AK41" s="115"/>
      <c r="AL41" s="115"/>
      <c r="AM41" s="115"/>
      <c r="AN41" s="115"/>
      <c r="AO41" s="115"/>
      <c r="AP41" s="115"/>
      <c r="AQ41" s="110"/>
      <c r="AR41" s="167"/>
      <c r="AS41" s="139"/>
      <c r="AT41" s="139"/>
      <c r="AU41" s="110"/>
      <c r="AV41" s="110"/>
      <c r="AW41" s="110"/>
      <c r="AX41" s="110"/>
      <c r="AY41" s="149"/>
      <c r="AZ41" s="110"/>
      <c r="BA41" s="110"/>
      <c r="BB41" s="168"/>
      <c r="BC41" s="169"/>
      <c r="BD41" s="110"/>
      <c r="BE41" s="109"/>
      <c r="BF41" s="131"/>
      <c r="BG41" s="109"/>
      <c r="BH41" s="131"/>
      <c r="BI41" s="109"/>
      <c r="BJ41" s="131"/>
      <c r="BK41" s="109"/>
      <c r="BL41" s="180"/>
      <c r="BM41" s="179"/>
      <c r="BN41" s="179"/>
      <c r="BO41" s="179"/>
    </row>
    <row r="42" spans="1:67" s="41" customFormat="1" ht="18" customHeight="1">
      <c r="A42" s="110"/>
      <c r="B42" s="116"/>
      <c r="C42" s="149"/>
      <c r="D42" s="150"/>
      <c r="E42" s="110"/>
      <c r="F42" s="108"/>
      <c r="G42" s="115"/>
      <c r="H42" s="115"/>
      <c r="I42" s="115"/>
      <c r="J42" s="115"/>
      <c r="K42" s="135"/>
      <c r="L42" s="114"/>
      <c r="M42" s="131"/>
      <c r="N42" s="114"/>
      <c r="O42" s="114"/>
      <c r="P42" s="115"/>
      <c r="Q42" s="109"/>
      <c r="R42" s="116"/>
      <c r="S42" s="115"/>
      <c r="T42" s="115"/>
      <c r="U42" s="115"/>
      <c r="V42" s="115"/>
      <c r="W42" s="115"/>
      <c r="X42" s="131"/>
      <c r="Y42" s="135"/>
      <c r="Z42" s="115"/>
      <c r="AA42" s="114"/>
      <c r="AB42" s="131"/>
      <c r="AC42" s="136"/>
      <c r="AD42" s="115"/>
      <c r="AE42" s="131"/>
      <c r="AF42" s="166"/>
      <c r="AG42" s="131"/>
      <c r="AH42" s="131"/>
      <c r="AI42" s="137"/>
      <c r="AJ42" s="109"/>
      <c r="AK42" s="115"/>
      <c r="AL42" s="115"/>
      <c r="AM42" s="115"/>
      <c r="AN42" s="115"/>
      <c r="AO42" s="115"/>
      <c r="AP42" s="115"/>
      <c r="AQ42" s="110"/>
      <c r="AR42" s="167"/>
      <c r="AS42" s="139"/>
      <c r="AT42" s="139"/>
      <c r="AU42" s="110"/>
      <c r="AV42" s="110"/>
      <c r="AW42" s="110"/>
      <c r="AX42" s="110"/>
      <c r="AY42" s="149"/>
      <c r="AZ42" s="110"/>
      <c r="BA42" s="110"/>
      <c r="BB42" s="168"/>
      <c r="BC42" s="169"/>
      <c r="BD42" s="110"/>
      <c r="BE42" s="109"/>
      <c r="BF42" s="131"/>
      <c r="BG42" s="109"/>
      <c r="BH42" s="131"/>
      <c r="BI42" s="109"/>
      <c r="BJ42" s="131"/>
      <c r="BK42" s="109"/>
      <c r="BL42" s="180"/>
      <c r="BM42" s="179"/>
      <c r="BN42" s="179"/>
      <c r="BO42" s="179"/>
    </row>
    <row r="43" spans="1:67" s="41" customFormat="1" ht="18" customHeight="1">
      <c r="A43" s="110"/>
      <c r="B43" s="116"/>
      <c r="C43" s="149"/>
      <c r="D43" s="150"/>
      <c r="E43" s="110"/>
      <c r="F43" s="108"/>
      <c r="G43" s="115"/>
      <c r="H43" s="115"/>
      <c r="I43" s="115"/>
      <c r="J43" s="115"/>
      <c r="K43" s="135"/>
      <c r="L43" s="114"/>
      <c r="M43" s="131"/>
      <c r="N43" s="114"/>
      <c r="O43" s="114"/>
      <c r="P43" s="115"/>
      <c r="Q43" s="109"/>
      <c r="R43" s="116"/>
      <c r="S43" s="115"/>
      <c r="T43" s="115"/>
      <c r="U43" s="115"/>
      <c r="V43" s="115"/>
      <c r="W43" s="115"/>
      <c r="X43" s="131"/>
      <c r="Y43" s="135"/>
      <c r="Z43" s="115"/>
      <c r="AA43" s="114"/>
      <c r="AB43" s="131"/>
      <c r="AC43" s="136"/>
      <c r="AD43" s="115"/>
      <c r="AE43" s="131"/>
      <c r="AF43" s="166"/>
      <c r="AG43" s="131"/>
      <c r="AH43" s="131"/>
      <c r="AI43" s="137"/>
      <c r="AJ43" s="109"/>
      <c r="AK43" s="115"/>
      <c r="AL43" s="115"/>
      <c r="AM43" s="115"/>
      <c r="AN43" s="115"/>
      <c r="AO43" s="115"/>
      <c r="AP43" s="115"/>
      <c r="AQ43" s="110"/>
      <c r="AR43" s="167"/>
      <c r="AS43" s="139"/>
      <c r="AT43" s="139"/>
      <c r="AU43" s="110"/>
      <c r="AV43" s="110"/>
      <c r="AW43" s="110"/>
      <c r="AX43" s="110"/>
      <c r="AY43" s="149"/>
      <c r="AZ43" s="110"/>
      <c r="BA43" s="110"/>
      <c r="BB43" s="168"/>
      <c r="BC43" s="169"/>
      <c r="BD43" s="110"/>
      <c r="BE43" s="109"/>
      <c r="BF43" s="131"/>
      <c r="BG43" s="109"/>
      <c r="BH43" s="131"/>
      <c r="BI43" s="109"/>
      <c r="BJ43" s="131"/>
      <c r="BK43" s="109"/>
      <c r="BL43" s="180"/>
      <c r="BM43" s="179"/>
      <c r="BN43" s="179"/>
      <c r="BO43" s="179"/>
    </row>
    <row r="44" spans="1:67" s="41" customFormat="1" ht="18" customHeight="1">
      <c r="A44" s="110"/>
      <c r="B44" s="116"/>
      <c r="C44" s="149"/>
      <c r="D44" s="150"/>
      <c r="E44" s="110"/>
      <c r="F44" s="108"/>
      <c r="G44" s="115"/>
      <c r="H44" s="115"/>
      <c r="I44" s="115"/>
      <c r="J44" s="115"/>
      <c r="K44" s="135"/>
      <c r="L44" s="114"/>
      <c r="M44" s="131"/>
      <c r="N44" s="114"/>
      <c r="O44" s="114"/>
      <c r="P44" s="115"/>
      <c r="Q44" s="109"/>
      <c r="R44" s="116"/>
      <c r="S44" s="115"/>
      <c r="T44" s="115"/>
      <c r="U44" s="115"/>
      <c r="V44" s="115"/>
      <c r="W44" s="115"/>
      <c r="X44" s="131"/>
      <c r="Y44" s="135"/>
      <c r="Z44" s="115"/>
      <c r="AA44" s="114"/>
      <c r="AB44" s="131"/>
      <c r="AC44" s="136"/>
      <c r="AD44" s="115"/>
      <c r="AE44" s="131"/>
      <c r="AF44" s="166"/>
      <c r="AG44" s="131"/>
      <c r="AH44" s="131"/>
      <c r="AI44" s="137"/>
      <c r="AJ44" s="109"/>
      <c r="AK44" s="115"/>
      <c r="AL44" s="115"/>
      <c r="AM44" s="115"/>
      <c r="AN44" s="115"/>
      <c r="AO44" s="115"/>
      <c r="AP44" s="115"/>
      <c r="AQ44" s="110"/>
      <c r="AR44" s="167"/>
      <c r="AS44" s="139"/>
      <c r="AT44" s="139"/>
      <c r="AU44" s="110"/>
      <c r="AV44" s="110"/>
      <c r="AW44" s="110"/>
      <c r="AX44" s="110"/>
      <c r="AY44" s="149"/>
      <c r="AZ44" s="110"/>
      <c r="BA44" s="110"/>
      <c r="BB44" s="168"/>
      <c r="BC44" s="169"/>
      <c r="BD44" s="110"/>
      <c r="BE44" s="109"/>
      <c r="BF44" s="131"/>
      <c r="BG44" s="109"/>
      <c r="BH44" s="131"/>
      <c r="BI44" s="109"/>
      <c r="BJ44" s="131"/>
      <c r="BK44" s="109"/>
      <c r="BL44" s="180"/>
      <c r="BM44" s="179"/>
      <c r="BN44" s="179"/>
      <c r="BO44" s="179"/>
    </row>
    <row r="45" spans="1:67" s="41" customFormat="1" ht="18" customHeight="1">
      <c r="A45" s="110"/>
      <c r="B45" s="116"/>
      <c r="C45" s="149"/>
      <c r="D45" s="150"/>
      <c r="E45" s="110"/>
      <c r="F45" s="108"/>
      <c r="G45" s="115"/>
      <c r="H45" s="115"/>
      <c r="I45" s="115"/>
      <c r="J45" s="115"/>
      <c r="K45" s="135"/>
      <c r="L45" s="114"/>
      <c r="M45" s="131"/>
      <c r="N45" s="114"/>
      <c r="O45" s="114"/>
      <c r="P45" s="115"/>
      <c r="Q45" s="109"/>
      <c r="R45" s="116"/>
      <c r="S45" s="115"/>
      <c r="T45" s="115"/>
      <c r="U45" s="115"/>
      <c r="V45" s="115"/>
      <c r="W45" s="115"/>
      <c r="X45" s="131"/>
      <c r="Y45" s="135"/>
      <c r="Z45" s="115"/>
      <c r="AA45" s="114"/>
      <c r="AB45" s="131"/>
      <c r="AC45" s="136"/>
      <c r="AD45" s="115"/>
      <c r="AE45" s="131"/>
      <c r="AF45" s="166"/>
      <c r="AG45" s="131"/>
      <c r="AH45" s="131"/>
      <c r="AI45" s="137"/>
      <c r="AJ45" s="109"/>
      <c r="AK45" s="115"/>
      <c r="AL45" s="115"/>
      <c r="AM45" s="115"/>
      <c r="AN45" s="115"/>
      <c r="AO45" s="115"/>
      <c r="AP45" s="115"/>
      <c r="AQ45" s="110"/>
      <c r="AR45" s="167"/>
      <c r="AS45" s="139"/>
      <c r="AT45" s="139"/>
      <c r="AU45" s="110"/>
      <c r="AV45" s="110"/>
      <c r="AW45" s="110"/>
      <c r="AX45" s="110"/>
      <c r="AY45" s="149"/>
      <c r="AZ45" s="110"/>
      <c r="BA45" s="110"/>
      <c r="BB45" s="168"/>
      <c r="BC45" s="169"/>
      <c r="BD45" s="110"/>
      <c r="BE45" s="109"/>
      <c r="BF45" s="131"/>
      <c r="BG45" s="109"/>
      <c r="BH45" s="131"/>
      <c r="BI45" s="109"/>
      <c r="BJ45" s="131"/>
      <c r="BK45" s="109"/>
      <c r="BL45" s="180"/>
      <c r="BM45" s="179"/>
      <c r="BN45" s="179"/>
      <c r="BO45" s="179"/>
    </row>
    <row r="46" spans="1:67" s="41" customFormat="1" ht="18" customHeight="1">
      <c r="A46" s="110"/>
      <c r="B46" s="116"/>
      <c r="C46" s="149"/>
      <c r="D46" s="150"/>
      <c r="E46" s="110"/>
      <c r="F46" s="108"/>
      <c r="G46" s="115"/>
      <c r="H46" s="115"/>
      <c r="I46" s="115"/>
      <c r="J46" s="115"/>
      <c r="K46" s="135"/>
      <c r="L46" s="114"/>
      <c r="M46" s="131"/>
      <c r="N46" s="114"/>
      <c r="O46" s="114"/>
      <c r="P46" s="115"/>
      <c r="Q46" s="109"/>
      <c r="R46" s="116"/>
      <c r="S46" s="115"/>
      <c r="T46" s="115"/>
      <c r="U46" s="115"/>
      <c r="V46" s="115"/>
      <c r="W46" s="115"/>
      <c r="X46" s="131"/>
      <c r="Y46" s="135"/>
      <c r="Z46" s="115"/>
      <c r="AA46" s="114"/>
      <c r="AB46" s="131"/>
      <c r="AC46" s="136"/>
      <c r="AD46" s="115"/>
      <c r="AE46" s="131"/>
      <c r="AF46" s="166"/>
      <c r="AG46" s="131"/>
      <c r="AH46" s="131"/>
      <c r="AI46" s="137"/>
      <c r="AJ46" s="109"/>
      <c r="AK46" s="115"/>
      <c r="AL46" s="115"/>
      <c r="AM46" s="115"/>
      <c r="AN46" s="115"/>
      <c r="AO46" s="115"/>
      <c r="AP46" s="115"/>
      <c r="AQ46" s="110"/>
      <c r="AR46" s="167"/>
      <c r="AS46" s="139"/>
      <c r="AT46" s="139"/>
      <c r="AU46" s="110"/>
      <c r="AV46" s="110"/>
      <c r="AW46" s="110"/>
      <c r="AX46" s="110"/>
      <c r="AY46" s="149"/>
      <c r="AZ46" s="110"/>
      <c r="BA46" s="110"/>
      <c r="BB46" s="168"/>
      <c r="BC46" s="169"/>
      <c r="BD46" s="110"/>
      <c r="BE46" s="109"/>
      <c r="BF46" s="131"/>
      <c r="BG46" s="109"/>
      <c r="BH46" s="131"/>
      <c r="BI46" s="109"/>
      <c r="BJ46" s="131"/>
      <c r="BK46" s="109"/>
      <c r="BL46" s="180"/>
      <c r="BM46" s="179"/>
      <c r="BN46" s="179"/>
      <c r="BO46" s="179"/>
    </row>
    <row r="47" spans="1:67" s="41" customFormat="1" ht="18" customHeight="1">
      <c r="A47" s="110"/>
      <c r="B47" s="116"/>
      <c r="C47" s="149"/>
      <c r="D47" s="150"/>
      <c r="E47" s="110"/>
      <c r="F47" s="108"/>
      <c r="G47" s="115"/>
      <c r="H47" s="115"/>
      <c r="I47" s="115"/>
      <c r="J47" s="115"/>
      <c r="K47" s="135"/>
      <c r="L47" s="114"/>
      <c r="M47" s="131"/>
      <c r="N47" s="114"/>
      <c r="O47" s="114"/>
      <c r="P47" s="115"/>
      <c r="Q47" s="109"/>
      <c r="R47" s="116"/>
      <c r="S47" s="115"/>
      <c r="T47" s="115"/>
      <c r="U47" s="115"/>
      <c r="V47" s="115"/>
      <c r="W47" s="115"/>
      <c r="X47" s="131"/>
      <c r="Y47" s="135"/>
      <c r="Z47" s="115"/>
      <c r="AA47" s="114"/>
      <c r="AB47" s="131"/>
      <c r="AC47" s="136"/>
      <c r="AD47" s="115"/>
      <c r="AE47" s="131"/>
      <c r="AF47" s="166"/>
      <c r="AG47" s="131"/>
      <c r="AH47" s="131"/>
      <c r="AI47" s="137"/>
      <c r="AJ47" s="109"/>
      <c r="AK47" s="115"/>
      <c r="AL47" s="115"/>
      <c r="AM47" s="115"/>
      <c r="AN47" s="115"/>
      <c r="AO47" s="115"/>
      <c r="AP47" s="115"/>
      <c r="AQ47" s="110"/>
      <c r="AR47" s="167"/>
      <c r="AS47" s="139"/>
      <c r="AT47" s="139"/>
      <c r="AU47" s="110"/>
      <c r="AV47" s="110"/>
      <c r="AW47" s="110"/>
      <c r="AX47" s="110"/>
      <c r="AY47" s="149"/>
      <c r="AZ47" s="110"/>
      <c r="BA47" s="110"/>
      <c r="BB47" s="168"/>
      <c r="BC47" s="169"/>
      <c r="BD47" s="110"/>
      <c r="BE47" s="109"/>
      <c r="BF47" s="131"/>
      <c r="BG47" s="109"/>
      <c r="BH47" s="131"/>
      <c r="BI47" s="109"/>
      <c r="BJ47" s="131"/>
      <c r="BK47" s="109"/>
      <c r="BL47" s="180"/>
      <c r="BM47" s="179"/>
      <c r="BN47" s="179"/>
      <c r="BO47" s="179"/>
    </row>
    <row r="48" spans="1:67" s="41" customFormat="1" ht="18" customHeight="1">
      <c r="A48" s="110"/>
      <c r="B48" s="116"/>
      <c r="C48" s="149"/>
      <c r="D48" s="150"/>
      <c r="E48" s="110"/>
      <c r="F48" s="108"/>
      <c r="G48" s="115"/>
      <c r="H48" s="115"/>
      <c r="I48" s="115"/>
      <c r="J48" s="115"/>
      <c r="K48" s="135"/>
      <c r="L48" s="114"/>
      <c r="M48" s="131"/>
      <c r="N48" s="114"/>
      <c r="O48" s="114"/>
      <c r="P48" s="115"/>
      <c r="Q48" s="109"/>
      <c r="R48" s="116"/>
      <c r="S48" s="115"/>
      <c r="T48" s="115"/>
      <c r="U48" s="115"/>
      <c r="V48" s="115"/>
      <c r="W48" s="115"/>
      <c r="X48" s="131"/>
      <c r="Y48" s="135"/>
      <c r="Z48" s="115"/>
      <c r="AA48" s="114"/>
      <c r="AB48" s="131"/>
      <c r="AC48" s="136"/>
      <c r="AD48" s="115"/>
      <c r="AE48" s="131"/>
      <c r="AF48" s="166"/>
      <c r="AG48" s="131"/>
      <c r="AH48" s="131"/>
      <c r="AI48" s="137"/>
      <c r="AJ48" s="109"/>
      <c r="AK48" s="115"/>
      <c r="AL48" s="115"/>
      <c r="AM48" s="115"/>
      <c r="AN48" s="115"/>
      <c r="AO48" s="115"/>
      <c r="AP48" s="115"/>
      <c r="AQ48" s="110"/>
      <c r="AR48" s="167"/>
      <c r="AS48" s="139"/>
      <c r="AT48" s="139"/>
      <c r="AU48" s="110"/>
      <c r="AV48" s="110"/>
      <c r="AW48" s="110"/>
      <c r="AX48" s="110"/>
      <c r="AY48" s="149"/>
      <c r="AZ48" s="110"/>
      <c r="BA48" s="110"/>
      <c r="BB48" s="168"/>
      <c r="BC48" s="169"/>
      <c r="BD48" s="110"/>
      <c r="BE48" s="109"/>
      <c r="BF48" s="131"/>
      <c r="BG48" s="109"/>
      <c r="BH48" s="131"/>
      <c r="BI48" s="109"/>
      <c r="BJ48" s="131"/>
      <c r="BK48" s="109"/>
      <c r="BL48" s="180"/>
      <c r="BM48" s="179"/>
      <c r="BN48" s="179"/>
      <c r="BO48" s="179"/>
    </row>
    <row r="49" spans="1:67" s="41" customFormat="1" ht="18" customHeight="1">
      <c r="A49" s="110"/>
      <c r="B49" s="116"/>
      <c r="C49" s="149"/>
      <c r="D49" s="150"/>
      <c r="E49" s="110"/>
      <c r="F49" s="108"/>
      <c r="G49" s="115"/>
      <c r="H49" s="115"/>
      <c r="I49" s="115"/>
      <c r="J49" s="115"/>
      <c r="K49" s="135"/>
      <c r="L49" s="114"/>
      <c r="M49" s="131"/>
      <c r="N49" s="114"/>
      <c r="O49" s="114"/>
      <c r="P49" s="115"/>
      <c r="Q49" s="109"/>
      <c r="R49" s="116"/>
      <c r="S49" s="115"/>
      <c r="T49" s="115"/>
      <c r="U49" s="115"/>
      <c r="V49" s="115"/>
      <c r="W49" s="115"/>
      <c r="X49" s="131"/>
      <c r="Y49" s="135"/>
      <c r="Z49" s="115"/>
      <c r="AA49" s="114"/>
      <c r="AB49" s="131"/>
      <c r="AC49" s="136"/>
      <c r="AD49" s="115"/>
      <c r="AE49" s="131"/>
      <c r="AF49" s="166"/>
      <c r="AG49" s="131"/>
      <c r="AH49" s="131"/>
      <c r="AI49" s="137"/>
      <c r="AJ49" s="109"/>
      <c r="AK49" s="115"/>
      <c r="AL49" s="115"/>
      <c r="AM49" s="115"/>
      <c r="AN49" s="115"/>
      <c r="AO49" s="115"/>
      <c r="AP49" s="115"/>
      <c r="AQ49" s="110"/>
      <c r="AR49" s="167"/>
      <c r="AS49" s="139"/>
      <c r="AT49" s="139"/>
      <c r="AU49" s="110"/>
      <c r="AV49" s="110"/>
      <c r="AW49" s="110"/>
      <c r="AX49" s="110"/>
      <c r="AY49" s="149"/>
      <c r="AZ49" s="110"/>
      <c r="BA49" s="110"/>
      <c r="BB49" s="168"/>
      <c r="BC49" s="169"/>
      <c r="BD49" s="110"/>
      <c r="BE49" s="109"/>
      <c r="BF49" s="131"/>
      <c r="BG49" s="109"/>
      <c r="BH49" s="131"/>
      <c r="BI49" s="109"/>
      <c r="BJ49" s="131"/>
      <c r="BK49" s="109"/>
      <c r="BL49" s="180"/>
      <c r="BM49" s="179"/>
      <c r="BN49" s="179"/>
      <c r="BO49" s="179"/>
    </row>
    <row r="50" spans="1:67" s="41" customFormat="1" ht="18" customHeight="1">
      <c r="A50" s="110"/>
      <c r="B50" s="116"/>
      <c r="C50" s="149"/>
      <c r="D50" s="150"/>
      <c r="E50" s="110"/>
      <c r="F50" s="108"/>
      <c r="G50" s="115"/>
      <c r="H50" s="115"/>
      <c r="I50" s="115"/>
      <c r="J50" s="115"/>
      <c r="K50" s="135"/>
      <c r="L50" s="114"/>
      <c r="M50" s="131"/>
      <c r="N50" s="114"/>
      <c r="O50" s="114"/>
      <c r="P50" s="115"/>
      <c r="Q50" s="109"/>
      <c r="R50" s="116"/>
      <c r="S50" s="115"/>
      <c r="T50" s="115"/>
      <c r="U50" s="115"/>
      <c r="V50" s="115"/>
      <c r="W50" s="115"/>
      <c r="X50" s="131"/>
      <c r="Y50" s="135"/>
      <c r="Z50" s="115"/>
      <c r="AA50" s="114"/>
      <c r="AB50" s="131"/>
      <c r="AC50" s="136"/>
      <c r="AD50" s="115"/>
      <c r="AE50" s="131"/>
      <c r="AF50" s="166"/>
      <c r="AG50" s="131"/>
      <c r="AH50" s="131"/>
      <c r="AI50" s="137"/>
      <c r="AJ50" s="109"/>
      <c r="AK50" s="115"/>
      <c r="AL50" s="115"/>
      <c r="AM50" s="115"/>
      <c r="AN50" s="115"/>
      <c r="AO50" s="115"/>
      <c r="AP50" s="115"/>
      <c r="AQ50" s="110"/>
      <c r="AR50" s="167"/>
      <c r="AS50" s="139"/>
      <c r="AT50" s="139"/>
      <c r="AU50" s="110"/>
      <c r="AV50" s="110"/>
      <c r="AW50" s="110"/>
      <c r="AX50" s="110"/>
      <c r="AY50" s="149"/>
      <c r="AZ50" s="110"/>
      <c r="BA50" s="110"/>
      <c r="BB50" s="168"/>
      <c r="BC50" s="169"/>
      <c r="BD50" s="110"/>
      <c r="BE50" s="109"/>
      <c r="BF50" s="131"/>
      <c r="BG50" s="109"/>
      <c r="BH50" s="131"/>
      <c r="BI50" s="109"/>
      <c r="BJ50" s="131"/>
      <c r="BK50" s="109"/>
      <c r="BL50" s="180"/>
      <c r="BM50" s="179"/>
      <c r="BN50" s="179"/>
      <c r="BO50" s="179"/>
    </row>
    <row r="51" spans="1:67" s="41" customFormat="1" ht="18" customHeight="1">
      <c r="A51" s="110"/>
      <c r="B51" s="116"/>
      <c r="C51" s="149"/>
      <c r="D51" s="150"/>
      <c r="E51" s="110"/>
      <c r="F51" s="108"/>
      <c r="G51" s="115"/>
      <c r="H51" s="115"/>
      <c r="I51" s="115"/>
      <c r="J51" s="115"/>
      <c r="K51" s="135"/>
      <c r="L51" s="114"/>
      <c r="M51" s="131"/>
      <c r="N51" s="114"/>
      <c r="O51" s="114"/>
      <c r="P51" s="115"/>
      <c r="Q51" s="109"/>
      <c r="R51" s="116"/>
      <c r="S51" s="115"/>
      <c r="T51" s="115"/>
      <c r="U51" s="115"/>
      <c r="V51" s="115"/>
      <c r="W51" s="115"/>
      <c r="X51" s="131"/>
      <c r="Y51" s="135"/>
      <c r="Z51" s="115"/>
      <c r="AA51" s="114"/>
      <c r="AB51" s="131"/>
      <c r="AC51" s="136"/>
      <c r="AD51" s="115"/>
      <c r="AE51" s="131"/>
      <c r="AF51" s="166"/>
      <c r="AG51" s="131"/>
      <c r="AH51" s="131"/>
      <c r="AI51" s="137"/>
      <c r="AJ51" s="109"/>
      <c r="AK51" s="115"/>
      <c r="AL51" s="115"/>
      <c r="AM51" s="115"/>
      <c r="AN51" s="115"/>
      <c r="AO51" s="115"/>
      <c r="AP51" s="115"/>
      <c r="AQ51" s="110"/>
      <c r="AR51" s="167"/>
      <c r="AS51" s="139"/>
      <c r="AT51" s="139"/>
      <c r="AU51" s="110"/>
      <c r="AV51" s="110"/>
      <c r="AW51" s="110"/>
      <c r="AX51" s="110"/>
      <c r="AY51" s="149"/>
      <c r="AZ51" s="110"/>
      <c r="BA51" s="110"/>
      <c r="BB51" s="168"/>
      <c r="BC51" s="169"/>
      <c r="BD51" s="110"/>
      <c r="BE51" s="109"/>
      <c r="BF51" s="131"/>
      <c r="BG51" s="109"/>
      <c r="BH51" s="131"/>
      <c r="BI51" s="109"/>
      <c r="BJ51" s="131"/>
      <c r="BK51" s="109"/>
      <c r="BL51" s="180"/>
      <c r="BM51" s="179"/>
      <c r="BN51" s="179"/>
      <c r="BO51" s="179"/>
    </row>
    <row r="52" spans="1:67" s="41" customFormat="1" ht="18" customHeight="1">
      <c r="A52" s="110"/>
      <c r="B52" s="116"/>
      <c r="C52" s="149"/>
      <c r="D52" s="150"/>
      <c r="E52" s="110"/>
      <c r="F52" s="108"/>
      <c r="G52" s="115"/>
      <c r="H52" s="115"/>
      <c r="I52" s="115"/>
      <c r="J52" s="115"/>
      <c r="K52" s="135"/>
      <c r="L52" s="114"/>
      <c r="M52" s="131"/>
      <c r="N52" s="114"/>
      <c r="O52" s="114"/>
      <c r="P52" s="115"/>
      <c r="Q52" s="109"/>
      <c r="R52" s="116"/>
      <c r="S52" s="115"/>
      <c r="T52" s="115"/>
      <c r="U52" s="115"/>
      <c r="V52" s="115"/>
      <c r="W52" s="115"/>
      <c r="X52" s="131"/>
      <c r="Y52" s="135"/>
      <c r="Z52" s="115"/>
      <c r="AA52" s="114"/>
      <c r="AB52" s="131"/>
      <c r="AC52" s="136"/>
      <c r="AD52" s="115"/>
      <c r="AE52" s="131"/>
      <c r="AF52" s="166"/>
      <c r="AG52" s="131"/>
      <c r="AH52" s="131"/>
      <c r="AI52" s="137"/>
      <c r="AJ52" s="109"/>
      <c r="AK52" s="115"/>
      <c r="AL52" s="115"/>
      <c r="AM52" s="115"/>
      <c r="AN52" s="115"/>
      <c r="AO52" s="115"/>
      <c r="AP52" s="115"/>
      <c r="AQ52" s="110"/>
      <c r="AR52" s="167"/>
      <c r="AS52" s="139"/>
      <c r="AT52" s="139"/>
      <c r="AU52" s="110"/>
      <c r="AV52" s="110"/>
      <c r="AW52" s="110"/>
      <c r="AX52" s="110"/>
      <c r="AY52" s="149"/>
      <c r="AZ52" s="110"/>
      <c r="BA52" s="110"/>
      <c r="BB52" s="168"/>
      <c r="BC52" s="169"/>
      <c r="BD52" s="110"/>
      <c r="BE52" s="109"/>
      <c r="BF52" s="131"/>
      <c r="BG52" s="109"/>
      <c r="BH52" s="131"/>
      <c r="BI52" s="109"/>
      <c r="BJ52" s="131"/>
      <c r="BK52" s="109"/>
      <c r="BL52" s="180"/>
      <c r="BM52" s="179"/>
      <c r="BN52" s="179"/>
      <c r="BO52" s="179"/>
    </row>
    <row r="53" spans="1:67" s="41" customFormat="1" ht="18" customHeight="1">
      <c r="A53" s="110"/>
      <c r="B53" s="116"/>
      <c r="C53" s="149"/>
      <c r="D53" s="150"/>
      <c r="E53" s="110"/>
      <c r="F53" s="108"/>
      <c r="G53" s="115"/>
      <c r="H53" s="115"/>
      <c r="I53" s="115"/>
      <c r="J53" s="115"/>
      <c r="K53" s="135"/>
      <c r="L53" s="114"/>
      <c r="M53" s="131"/>
      <c r="N53" s="114"/>
      <c r="O53" s="114"/>
      <c r="P53" s="115"/>
      <c r="Q53" s="109"/>
      <c r="R53" s="116"/>
      <c r="S53" s="115"/>
      <c r="T53" s="115"/>
      <c r="U53" s="115"/>
      <c r="V53" s="115"/>
      <c r="W53" s="115"/>
      <c r="X53" s="131"/>
      <c r="Y53" s="135"/>
      <c r="Z53" s="115"/>
      <c r="AA53" s="114"/>
      <c r="AB53" s="131"/>
      <c r="AC53" s="136"/>
      <c r="AD53" s="115"/>
      <c r="AE53" s="131"/>
      <c r="AF53" s="166"/>
      <c r="AG53" s="131"/>
      <c r="AH53" s="131"/>
      <c r="AI53" s="137"/>
      <c r="AJ53" s="109"/>
      <c r="AK53" s="115"/>
      <c r="AL53" s="115"/>
      <c r="AM53" s="115"/>
      <c r="AN53" s="115"/>
      <c r="AO53" s="115"/>
      <c r="AP53" s="115"/>
      <c r="AQ53" s="110"/>
      <c r="AR53" s="167"/>
      <c r="AS53" s="139"/>
      <c r="AT53" s="139"/>
      <c r="AU53" s="110"/>
      <c r="AV53" s="110"/>
      <c r="AW53" s="110"/>
      <c r="AX53" s="110"/>
      <c r="AY53" s="149"/>
      <c r="AZ53" s="110"/>
      <c r="BA53" s="110"/>
      <c r="BB53" s="168"/>
      <c r="BC53" s="169"/>
      <c r="BD53" s="110"/>
      <c r="BE53" s="109"/>
      <c r="BF53" s="131"/>
      <c r="BG53" s="109"/>
      <c r="BH53" s="131"/>
      <c r="BI53" s="109"/>
      <c r="BJ53" s="131"/>
      <c r="BK53" s="109"/>
      <c r="BL53" s="180"/>
      <c r="BM53" s="179"/>
      <c r="BN53" s="179"/>
      <c r="BO53" s="179"/>
    </row>
    <row r="54" spans="1:67" s="41" customFormat="1" ht="18" customHeight="1">
      <c r="A54" s="110"/>
      <c r="B54" s="116"/>
      <c r="C54" s="149"/>
      <c r="D54" s="150"/>
      <c r="E54" s="110"/>
      <c r="F54" s="108"/>
      <c r="G54" s="115"/>
      <c r="H54" s="115"/>
      <c r="I54" s="115"/>
      <c r="J54" s="115"/>
      <c r="K54" s="135"/>
      <c r="L54" s="114"/>
      <c r="M54" s="131"/>
      <c r="N54" s="114"/>
      <c r="O54" s="114"/>
      <c r="P54" s="115"/>
      <c r="Q54" s="109"/>
      <c r="R54" s="116"/>
      <c r="S54" s="115"/>
      <c r="T54" s="115"/>
      <c r="U54" s="115"/>
      <c r="V54" s="115"/>
      <c r="W54" s="115"/>
      <c r="X54" s="131"/>
      <c r="Y54" s="135"/>
      <c r="Z54" s="115"/>
      <c r="AA54" s="114"/>
      <c r="AB54" s="131"/>
      <c r="AC54" s="136"/>
      <c r="AD54" s="115"/>
      <c r="AE54" s="131"/>
      <c r="AF54" s="166"/>
      <c r="AG54" s="131"/>
      <c r="AH54" s="131"/>
      <c r="AI54" s="137"/>
      <c r="AJ54" s="109"/>
      <c r="AK54" s="115"/>
      <c r="AL54" s="115"/>
      <c r="AM54" s="115"/>
      <c r="AN54" s="115"/>
      <c r="AO54" s="115"/>
      <c r="AP54" s="115"/>
      <c r="AQ54" s="110"/>
      <c r="AR54" s="167"/>
      <c r="AS54" s="139"/>
      <c r="AT54" s="139"/>
      <c r="AU54" s="110"/>
      <c r="AV54" s="110"/>
      <c r="AW54" s="110"/>
      <c r="AX54" s="110"/>
      <c r="AY54" s="149"/>
      <c r="AZ54" s="110"/>
      <c r="BA54" s="110"/>
      <c r="BB54" s="168"/>
      <c r="BC54" s="169"/>
      <c r="BD54" s="110"/>
      <c r="BE54" s="109"/>
      <c r="BF54" s="131"/>
      <c r="BG54" s="109"/>
      <c r="BH54" s="131"/>
      <c r="BI54" s="109"/>
      <c r="BJ54" s="131"/>
      <c r="BK54" s="109"/>
      <c r="BL54" s="180"/>
      <c r="BM54" s="179"/>
      <c r="BN54" s="179"/>
      <c r="BO54" s="179"/>
    </row>
    <row r="55" spans="1:67" s="41" customFormat="1" ht="18" customHeight="1">
      <c r="A55" s="110"/>
      <c r="B55" s="116"/>
      <c r="C55" s="149"/>
      <c r="D55" s="150"/>
      <c r="E55" s="110"/>
      <c r="F55" s="108"/>
      <c r="G55" s="115"/>
      <c r="H55" s="115"/>
      <c r="I55" s="115"/>
      <c r="J55" s="115"/>
      <c r="K55" s="135"/>
      <c r="L55" s="114"/>
      <c r="M55" s="131"/>
      <c r="N55" s="114"/>
      <c r="O55" s="114"/>
      <c r="P55" s="115"/>
      <c r="Q55" s="109"/>
      <c r="R55" s="116"/>
      <c r="S55" s="115"/>
      <c r="T55" s="115"/>
      <c r="U55" s="115"/>
      <c r="V55" s="115"/>
      <c r="W55" s="115"/>
      <c r="X55" s="131"/>
      <c r="Y55" s="135"/>
      <c r="Z55" s="115"/>
      <c r="AA55" s="114"/>
      <c r="AB55" s="131"/>
      <c r="AC55" s="136"/>
      <c r="AD55" s="115"/>
      <c r="AE55" s="131"/>
      <c r="AF55" s="166"/>
      <c r="AG55" s="131"/>
      <c r="AH55" s="131"/>
      <c r="AI55" s="137"/>
      <c r="AJ55" s="109"/>
      <c r="AK55" s="115"/>
      <c r="AL55" s="115"/>
      <c r="AM55" s="115"/>
      <c r="AN55" s="115"/>
      <c r="AO55" s="115"/>
      <c r="AP55" s="115"/>
      <c r="AQ55" s="110"/>
      <c r="AR55" s="167"/>
      <c r="AS55" s="139"/>
      <c r="AT55" s="139"/>
      <c r="AU55" s="110"/>
      <c r="AV55" s="110"/>
      <c r="AW55" s="110"/>
      <c r="AX55" s="110"/>
      <c r="AY55" s="149"/>
      <c r="AZ55" s="110"/>
      <c r="BA55" s="110"/>
      <c r="BB55" s="168"/>
      <c r="BC55" s="169"/>
      <c r="BD55" s="110"/>
      <c r="BE55" s="109"/>
      <c r="BF55" s="131"/>
      <c r="BG55" s="109"/>
      <c r="BH55" s="131"/>
      <c r="BI55" s="109"/>
      <c r="BJ55" s="131"/>
      <c r="BK55" s="109"/>
      <c r="BL55" s="180"/>
      <c r="BM55" s="179"/>
      <c r="BN55" s="179"/>
      <c r="BO55" s="179"/>
    </row>
    <row r="56" spans="1:67" s="41" customFormat="1" ht="18" customHeight="1">
      <c r="A56" s="110"/>
      <c r="B56" s="116"/>
      <c r="C56" s="149"/>
      <c r="D56" s="150"/>
      <c r="E56" s="110"/>
      <c r="F56" s="108"/>
      <c r="G56" s="115"/>
      <c r="H56" s="115"/>
      <c r="I56" s="115"/>
      <c r="J56" s="115"/>
      <c r="K56" s="135"/>
      <c r="L56" s="114"/>
      <c r="M56" s="131"/>
      <c r="N56" s="114"/>
      <c r="O56" s="114"/>
      <c r="P56" s="115"/>
      <c r="Q56" s="109"/>
      <c r="R56" s="116"/>
      <c r="S56" s="115"/>
      <c r="T56" s="115"/>
      <c r="U56" s="115"/>
      <c r="V56" s="115"/>
      <c r="W56" s="115"/>
      <c r="X56" s="131"/>
      <c r="Y56" s="135"/>
      <c r="Z56" s="115"/>
      <c r="AA56" s="114"/>
      <c r="AB56" s="131"/>
      <c r="AC56" s="136"/>
      <c r="AD56" s="115"/>
      <c r="AE56" s="131"/>
      <c r="AF56" s="166"/>
      <c r="AG56" s="131"/>
      <c r="AH56" s="131"/>
      <c r="AI56" s="137"/>
      <c r="AJ56" s="109"/>
      <c r="AK56" s="115"/>
      <c r="AL56" s="115"/>
      <c r="AM56" s="115"/>
      <c r="AN56" s="115"/>
      <c r="AO56" s="115"/>
      <c r="AP56" s="115"/>
      <c r="AQ56" s="110"/>
      <c r="AR56" s="167"/>
      <c r="AS56" s="139"/>
      <c r="AT56" s="139"/>
      <c r="AU56" s="110"/>
      <c r="AV56" s="110"/>
      <c r="AW56" s="110"/>
      <c r="AX56" s="110"/>
      <c r="AY56" s="149"/>
      <c r="AZ56" s="110"/>
      <c r="BA56" s="110"/>
      <c r="BB56" s="168"/>
      <c r="BC56" s="169"/>
      <c r="BD56" s="110"/>
      <c r="BE56" s="109"/>
      <c r="BF56" s="131"/>
      <c r="BG56" s="109"/>
      <c r="BH56" s="131"/>
      <c r="BI56" s="109"/>
      <c r="BJ56" s="131"/>
      <c r="BK56" s="109"/>
      <c r="BL56" s="180"/>
      <c r="BM56" s="179"/>
      <c r="BN56" s="179"/>
      <c r="BO56" s="179"/>
    </row>
    <row r="57" spans="1:67" s="41" customFormat="1" ht="18" customHeight="1">
      <c r="A57" s="110"/>
      <c r="B57" s="116"/>
      <c r="C57" s="149"/>
      <c r="D57" s="150"/>
      <c r="E57" s="110"/>
      <c r="F57" s="108"/>
      <c r="G57" s="115"/>
      <c r="H57" s="115"/>
      <c r="I57" s="115"/>
      <c r="J57" s="115"/>
      <c r="K57" s="135"/>
      <c r="L57" s="114"/>
      <c r="M57" s="131"/>
      <c r="N57" s="114"/>
      <c r="O57" s="114"/>
      <c r="P57" s="115"/>
      <c r="Q57" s="109"/>
      <c r="R57" s="116"/>
      <c r="S57" s="115"/>
      <c r="T57" s="115"/>
      <c r="U57" s="115"/>
      <c r="V57" s="115"/>
      <c r="W57" s="115"/>
      <c r="X57" s="131"/>
      <c r="Y57" s="135"/>
      <c r="Z57" s="115"/>
      <c r="AA57" s="114"/>
      <c r="AB57" s="131"/>
      <c r="AC57" s="136"/>
      <c r="AD57" s="115"/>
      <c r="AE57" s="131"/>
      <c r="AF57" s="166"/>
      <c r="AG57" s="131"/>
      <c r="AH57" s="131"/>
      <c r="AI57" s="137"/>
      <c r="AJ57" s="109"/>
      <c r="AK57" s="115"/>
      <c r="AL57" s="115"/>
      <c r="AM57" s="115"/>
      <c r="AN57" s="115"/>
      <c r="AO57" s="115"/>
      <c r="AP57" s="115"/>
      <c r="AQ57" s="110"/>
      <c r="AR57" s="167"/>
      <c r="AS57" s="139"/>
      <c r="AT57" s="139"/>
      <c r="AU57" s="110"/>
      <c r="AV57" s="110"/>
      <c r="AW57" s="110"/>
      <c r="AX57" s="110"/>
      <c r="AY57" s="149"/>
      <c r="AZ57" s="110"/>
      <c r="BA57" s="110"/>
      <c r="BB57" s="168"/>
      <c r="BC57" s="169"/>
      <c r="BD57" s="110"/>
      <c r="BE57" s="109"/>
      <c r="BF57" s="131"/>
      <c r="BG57" s="109"/>
      <c r="BH57" s="131"/>
      <c r="BI57" s="109"/>
      <c r="BJ57" s="131"/>
      <c r="BK57" s="109"/>
      <c r="BL57" s="180"/>
      <c r="BM57" s="179"/>
      <c r="BN57" s="179"/>
      <c r="BO57" s="179"/>
    </row>
    <row r="58" spans="1:67" s="41" customFormat="1" ht="18" customHeight="1">
      <c r="A58" s="110"/>
      <c r="B58" s="116"/>
      <c r="C58" s="149"/>
      <c r="D58" s="150"/>
      <c r="E58" s="110"/>
      <c r="F58" s="108"/>
      <c r="G58" s="115"/>
      <c r="H58" s="115"/>
      <c r="I58" s="115"/>
      <c r="J58" s="115"/>
      <c r="K58" s="135"/>
      <c r="L58" s="114"/>
      <c r="M58" s="131"/>
      <c r="N58" s="114"/>
      <c r="O58" s="114"/>
      <c r="P58" s="115"/>
      <c r="Q58" s="109"/>
      <c r="R58" s="116"/>
      <c r="S58" s="115"/>
      <c r="T58" s="115"/>
      <c r="U58" s="115"/>
      <c r="V58" s="115"/>
      <c r="W58" s="115"/>
      <c r="X58" s="131"/>
      <c r="Y58" s="135"/>
      <c r="Z58" s="115"/>
      <c r="AA58" s="114"/>
      <c r="AB58" s="131"/>
      <c r="AC58" s="136"/>
      <c r="AD58" s="115"/>
      <c r="AE58" s="131"/>
      <c r="AF58" s="166"/>
      <c r="AG58" s="131"/>
      <c r="AH58" s="131"/>
      <c r="AI58" s="137"/>
      <c r="AJ58" s="109"/>
      <c r="AK58" s="115"/>
      <c r="AL58" s="115"/>
      <c r="AM58" s="115"/>
      <c r="AN58" s="115"/>
      <c r="AO58" s="115"/>
      <c r="AP58" s="115"/>
      <c r="AQ58" s="110"/>
      <c r="AR58" s="167"/>
      <c r="AS58" s="139"/>
      <c r="AT58" s="139"/>
      <c r="AU58" s="110"/>
      <c r="AV58" s="110"/>
      <c r="AW58" s="110"/>
      <c r="AX58" s="110"/>
      <c r="AY58" s="149"/>
      <c r="AZ58" s="110"/>
      <c r="BA58" s="110"/>
      <c r="BB58" s="168"/>
      <c r="BC58" s="169"/>
      <c r="BD58" s="110"/>
      <c r="BE58" s="109"/>
      <c r="BF58" s="131"/>
      <c r="BG58" s="109"/>
      <c r="BH58" s="131"/>
      <c r="BI58" s="109"/>
      <c r="BJ58" s="131"/>
      <c r="BK58" s="109"/>
      <c r="BL58" s="180"/>
      <c r="BM58" s="179"/>
      <c r="BN58" s="179"/>
      <c r="BO58" s="179"/>
    </row>
    <row r="59" spans="1:67" s="41" customFormat="1" ht="18" customHeight="1">
      <c r="A59" s="110"/>
      <c r="B59" s="116"/>
      <c r="C59" s="149"/>
      <c r="D59" s="150"/>
      <c r="E59" s="110"/>
      <c r="F59" s="108"/>
      <c r="G59" s="115"/>
      <c r="H59" s="115"/>
      <c r="I59" s="115"/>
      <c r="J59" s="115"/>
      <c r="K59" s="135"/>
      <c r="L59" s="114"/>
      <c r="M59" s="131"/>
      <c r="N59" s="114"/>
      <c r="O59" s="114"/>
      <c r="P59" s="115"/>
      <c r="Q59" s="109"/>
      <c r="R59" s="116"/>
      <c r="S59" s="115"/>
      <c r="T59" s="115"/>
      <c r="U59" s="115"/>
      <c r="V59" s="115"/>
      <c r="W59" s="115"/>
      <c r="X59" s="131"/>
      <c r="Y59" s="135"/>
      <c r="Z59" s="115"/>
      <c r="AA59" s="114"/>
      <c r="AB59" s="131"/>
      <c r="AC59" s="136"/>
      <c r="AD59" s="115"/>
      <c r="AE59" s="131"/>
      <c r="AF59" s="166"/>
      <c r="AG59" s="131"/>
      <c r="AH59" s="131"/>
      <c r="AI59" s="137"/>
      <c r="AJ59" s="109"/>
      <c r="AK59" s="115"/>
      <c r="AL59" s="115"/>
      <c r="AM59" s="115"/>
      <c r="AN59" s="115"/>
      <c r="AO59" s="115"/>
      <c r="AP59" s="115"/>
      <c r="AQ59" s="110"/>
      <c r="AR59" s="167"/>
      <c r="AS59" s="139"/>
      <c r="AT59" s="139"/>
      <c r="AU59" s="110"/>
      <c r="AV59" s="110"/>
      <c r="AW59" s="110"/>
      <c r="AX59" s="110"/>
      <c r="AY59" s="149"/>
      <c r="AZ59" s="110"/>
      <c r="BA59" s="110"/>
      <c r="BB59" s="168"/>
      <c r="BC59" s="169"/>
      <c r="BD59" s="110"/>
      <c r="BE59" s="109"/>
      <c r="BF59" s="131"/>
      <c r="BG59" s="109"/>
      <c r="BH59" s="131"/>
      <c r="BI59" s="109"/>
      <c r="BJ59" s="131"/>
      <c r="BK59" s="109"/>
      <c r="BL59" s="180"/>
      <c r="BM59" s="179"/>
      <c r="BN59" s="179"/>
      <c r="BO59" s="179"/>
    </row>
    <row r="60" spans="1:67" s="41" customFormat="1" ht="18" customHeight="1">
      <c r="A60" s="110"/>
      <c r="B60" s="116"/>
      <c r="C60" s="149"/>
      <c r="D60" s="150"/>
      <c r="E60" s="110"/>
      <c r="F60" s="108"/>
      <c r="G60" s="115"/>
      <c r="H60" s="115"/>
      <c r="I60" s="115"/>
      <c r="J60" s="115"/>
      <c r="K60" s="135"/>
      <c r="L60" s="114"/>
      <c r="M60" s="131"/>
      <c r="N60" s="114"/>
      <c r="O60" s="114"/>
      <c r="P60" s="115"/>
      <c r="Q60" s="109"/>
      <c r="R60" s="116"/>
      <c r="S60" s="115"/>
      <c r="T60" s="115"/>
      <c r="U60" s="115"/>
      <c r="V60" s="115"/>
      <c r="W60" s="115"/>
      <c r="X60" s="131"/>
      <c r="Y60" s="135"/>
      <c r="Z60" s="115"/>
      <c r="AA60" s="114"/>
      <c r="AB60" s="131"/>
      <c r="AC60" s="136"/>
      <c r="AD60" s="115"/>
      <c r="AE60" s="131"/>
      <c r="AF60" s="166"/>
      <c r="AG60" s="131"/>
      <c r="AH60" s="131"/>
      <c r="AI60" s="137"/>
      <c r="AJ60" s="109"/>
      <c r="AK60" s="115"/>
      <c r="AL60" s="115"/>
      <c r="AM60" s="115"/>
      <c r="AN60" s="115"/>
      <c r="AO60" s="115"/>
      <c r="AP60" s="115"/>
      <c r="AQ60" s="110"/>
      <c r="AR60" s="167"/>
      <c r="AS60" s="139"/>
      <c r="AT60" s="139"/>
      <c r="AU60" s="110"/>
      <c r="AV60" s="110"/>
      <c r="AW60" s="110"/>
      <c r="AX60" s="110"/>
      <c r="AY60" s="149"/>
      <c r="AZ60" s="110"/>
      <c r="BA60" s="110"/>
      <c r="BB60" s="168"/>
      <c r="BC60" s="169"/>
      <c r="BD60" s="110"/>
      <c r="BE60" s="109"/>
      <c r="BF60" s="131"/>
      <c r="BG60" s="109"/>
      <c r="BH60" s="131"/>
      <c r="BI60" s="109"/>
      <c r="BJ60" s="131"/>
      <c r="BK60" s="109"/>
      <c r="BL60" s="180"/>
      <c r="BM60" s="179"/>
      <c r="BN60" s="179"/>
      <c r="BO60" s="179"/>
    </row>
    <row r="61" spans="1:67" s="41" customFormat="1" ht="18" customHeight="1">
      <c r="A61" s="110"/>
      <c r="B61" s="116"/>
      <c r="C61" s="149"/>
      <c r="D61" s="150"/>
      <c r="E61" s="110"/>
      <c r="F61" s="108"/>
      <c r="G61" s="115"/>
      <c r="H61" s="115"/>
      <c r="I61" s="115"/>
      <c r="J61" s="115"/>
      <c r="K61" s="135"/>
      <c r="L61" s="114"/>
      <c r="M61" s="131"/>
      <c r="N61" s="114"/>
      <c r="O61" s="114"/>
      <c r="P61" s="115"/>
      <c r="Q61" s="109"/>
      <c r="R61" s="116"/>
      <c r="S61" s="115"/>
      <c r="T61" s="115"/>
      <c r="U61" s="115"/>
      <c r="V61" s="115"/>
      <c r="W61" s="115"/>
      <c r="X61" s="131"/>
      <c r="Y61" s="135"/>
      <c r="Z61" s="115"/>
      <c r="AA61" s="114"/>
      <c r="AB61" s="131"/>
      <c r="AC61" s="136"/>
      <c r="AD61" s="115"/>
      <c r="AE61" s="131"/>
      <c r="AF61" s="166"/>
      <c r="AG61" s="131"/>
      <c r="AH61" s="131"/>
      <c r="AI61" s="137"/>
      <c r="AJ61" s="109"/>
      <c r="AK61" s="115"/>
      <c r="AL61" s="115"/>
      <c r="AM61" s="115"/>
      <c r="AN61" s="115"/>
      <c r="AO61" s="115"/>
      <c r="AP61" s="115"/>
      <c r="AQ61" s="110"/>
      <c r="AR61" s="167"/>
      <c r="AS61" s="139"/>
      <c r="AT61" s="139"/>
      <c r="AU61" s="110"/>
      <c r="AV61" s="110"/>
      <c r="AW61" s="110"/>
      <c r="AX61" s="110"/>
      <c r="AY61" s="149"/>
      <c r="AZ61" s="110"/>
      <c r="BA61" s="110"/>
      <c r="BB61" s="168"/>
      <c r="BC61" s="169"/>
      <c r="BD61" s="110"/>
      <c r="BE61" s="109"/>
      <c r="BF61" s="131"/>
      <c r="BG61" s="109"/>
      <c r="BH61" s="131"/>
      <c r="BI61" s="109"/>
      <c r="BJ61" s="131"/>
      <c r="BK61" s="109"/>
      <c r="BL61" s="180"/>
      <c r="BM61" s="179"/>
      <c r="BN61" s="179"/>
      <c r="BO61" s="179"/>
    </row>
    <row r="62" spans="1:67" s="41" customFormat="1" ht="18" customHeight="1">
      <c r="A62" s="110"/>
      <c r="B62" s="116"/>
      <c r="C62" s="149"/>
      <c r="D62" s="150"/>
      <c r="E62" s="110"/>
      <c r="F62" s="108"/>
      <c r="G62" s="115"/>
      <c r="H62" s="115"/>
      <c r="I62" s="115"/>
      <c r="J62" s="115"/>
      <c r="K62" s="135"/>
      <c r="L62" s="114"/>
      <c r="M62" s="131"/>
      <c r="N62" s="114"/>
      <c r="O62" s="114"/>
      <c r="P62" s="115"/>
      <c r="Q62" s="109"/>
      <c r="R62" s="116"/>
      <c r="S62" s="115"/>
      <c r="T62" s="115"/>
      <c r="U62" s="115"/>
      <c r="V62" s="115"/>
      <c r="W62" s="115"/>
      <c r="X62" s="131"/>
      <c r="Y62" s="135"/>
      <c r="Z62" s="115"/>
      <c r="AA62" s="114"/>
      <c r="AB62" s="131"/>
      <c r="AC62" s="136"/>
      <c r="AD62" s="115"/>
      <c r="AE62" s="131"/>
      <c r="AF62" s="166"/>
      <c r="AG62" s="131"/>
      <c r="AH62" s="131"/>
      <c r="AI62" s="137"/>
      <c r="AJ62" s="109"/>
      <c r="AK62" s="115"/>
      <c r="AL62" s="115"/>
      <c r="AM62" s="115"/>
      <c r="AN62" s="115"/>
      <c r="AO62" s="115"/>
      <c r="AP62" s="115"/>
      <c r="AQ62" s="110"/>
      <c r="AR62" s="167"/>
      <c r="AS62" s="139"/>
      <c r="AT62" s="139"/>
      <c r="AU62" s="110"/>
      <c r="AV62" s="110"/>
      <c r="AW62" s="110"/>
      <c r="AX62" s="110"/>
      <c r="AY62" s="149"/>
      <c r="AZ62" s="110"/>
      <c r="BA62" s="110"/>
      <c r="BB62" s="168"/>
      <c r="BC62" s="169"/>
      <c r="BD62" s="110"/>
      <c r="BE62" s="109"/>
      <c r="BF62" s="131"/>
      <c r="BG62" s="109"/>
      <c r="BH62" s="131"/>
      <c r="BI62" s="109"/>
      <c r="BJ62" s="131"/>
      <c r="BK62" s="109"/>
      <c r="BL62" s="180"/>
      <c r="BM62" s="179"/>
      <c r="BN62" s="179"/>
      <c r="BO62" s="179"/>
    </row>
    <row r="63" spans="1:67" s="41" customFormat="1" ht="18" customHeight="1">
      <c r="A63" s="110"/>
      <c r="B63" s="116"/>
      <c r="C63" s="149"/>
      <c r="D63" s="150"/>
      <c r="E63" s="110"/>
      <c r="F63" s="108"/>
      <c r="G63" s="115"/>
      <c r="H63" s="115"/>
      <c r="I63" s="115"/>
      <c r="J63" s="115"/>
      <c r="K63" s="135"/>
      <c r="L63" s="114"/>
      <c r="M63" s="131"/>
      <c r="N63" s="114"/>
      <c r="O63" s="114"/>
      <c r="P63" s="115"/>
      <c r="Q63" s="109"/>
      <c r="R63" s="116"/>
      <c r="S63" s="115"/>
      <c r="T63" s="115"/>
      <c r="U63" s="115"/>
      <c r="V63" s="115"/>
      <c r="W63" s="115"/>
      <c r="X63" s="131"/>
      <c r="Y63" s="135"/>
      <c r="Z63" s="115"/>
      <c r="AA63" s="114"/>
      <c r="AB63" s="131"/>
      <c r="AC63" s="136"/>
      <c r="AD63" s="115"/>
      <c r="AE63" s="131"/>
      <c r="AF63" s="166"/>
      <c r="AG63" s="131"/>
      <c r="AH63" s="131"/>
      <c r="AI63" s="137"/>
      <c r="AJ63" s="109"/>
      <c r="AK63" s="115"/>
      <c r="AL63" s="115"/>
      <c r="AM63" s="115"/>
      <c r="AN63" s="115"/>
      <c r="AO63" s="115"/>
      <c r="AP63" s="115"/>
      <c r="AQ63" s="110"/>
      <c r="AR63" s="167"/>
      <c r="AS63" s="139"/>
      <c r="AT63" s="139"/>
      <c r="AU63" s="110"/>
      <c r="AV63" s="110"/>
      <c r="AW63" s="110"/>
      <c r="AX63" s="110"/>
      <c r="AY63" s="149"/>
      <c r="AZ63" s="110"/>
      <c r="BA63" s="110"/>
      <c r="BB63" s="168"/>
      <c r="BC63" s="169"/>
      <c r="BD63" s="110"/>
      <c r="BE63" s="109"/>
      <c r="BF63" s="131"/>
      <c r="BG63" s="109"/>
      <c r="BH63" s="131"/>
      <c r="BI63" s="109"/>
      <c r="BJ63" s="131"/>
      <c r="BK63" s="109"/>
      <c r="BL63" s="180"/>
      <c r="BM63" s="179"/>
      <c r="BN63" s="179"/>
      <c r="BO63" s="179"/>
    </row>
    <row r="64" spans="1:67" s="41" customFormat="1" ht="18" customHeight="1">
      <c r="A64" s="110"/>
      <c r="B64" s="116"/>
      <c r="C64" s="149"/>
      <c r="D64" s="150"/>
      <c r="E64" s="110"/>
      <c r="F64" s="108"/>
      <c r="G64" s="115"/>
      <c r="H64" s="115"/>
      <c r="I64" s="115"/>
      <c r="J64" s="115"/>
      <c r="K64" s="135"/>
      <c r="L64" s="114"/>
      <c r="M64" s="131"/>
      <c r="N64" s="114"/>
      <c r="O64" s="114"/>
      <c r="P64" s="115"/>
      <c r="Q64" s="109"/>
      <c r="R64" s="116"/>
      <c r="S64" s="115"/>
      <c r="T64" s="115"/>
      <c r="U64" s="115"/>
      <c r="V64" s="115"/>
      <c r="W64" s="115"/>
      <c r="X64" s="131"/>
      <c r="Y64" s="135"/>
      <c r="Z64" s="115"/>
      <c r="AA64" s="114"/>
      <c r="AB64" s="131"/>
      <c r="AC64" s="136"/>
      <c r="AD64" s="115"/>
      <c r="AE64" s="131"/>
      <c r="AF64" s="166"/>
      <c r="AG64" s="131"/>
      <c r="AH64" s="131"/>
      <c r="AI64" s="137"/>
      <c r="AJ64" s="109"/>
      <c r="AK64" s="115"/>
      <c r="AL64" s="115"/>
      <c r="AM64" s="115"/>
      <c r="AN64" s="115"/>
      <c r="AO64" s="115"/>
      <c r="AP64" s="115"/>
      <c r="AQ64" s="110"/>
      <c r="AR64" s="167"/>
      <c r="AS64" s="139"/>
      <c r="AT64" s="139"/>
      <c r="AU64" s="110"/>
      <c r="AV64" s="110"/>
      <c r="AW64" s="110"/>
      <c r="AX64" s="110"/>
      <c r="AY64" s="149"/>
      <c r="AZ64" s="110"/>
      <c r="BA64" s="110"/>
      <c r="BB64" s="168"/>
      <c r="BC64" s="169"/>
      <c r="BD64" s="110"/>
      <c r="BE64" s="109"/>
      <c r="BF64" s="131"/>
      <c r="BG64" s="109"/>
      <c r="BH64" s="131"/>
      <c r="BI64" s="109"/>
      <c r="BJ64" s="131"/>
      <c r="BK64" s="109"/>
      <c r="BL64" s="180"/>
      <c r="BM64" s="179"/>
      <c r="BN64" s="179"/>
      <c r="BO64" s="179"/>
    </row>
    <row r="65" spans="1:67" s="41" customFormat="1" ht="18" customHeight="1">
      <c r="A65" s="110"/>
      <c r="B65" s="116"/>
      <c r="C65" s="149"/>
      <c r="D65" s="150"/>
      <c r="E65" s="110"/>
      <c r="F65" s="108"/>
      <c r="G65" s="115"/>
      <c r="H65" s="115"/>
      <c r="I65" s="115"/>
      <c r="J65" s="115"/>
      <c r="K65" s="135"/>
      <c r="L65" s="114"/>
      <c r="M65" s="131"/>
      <c r="N65" s="114"/>
      <c r="O65" s="114"/>
      <c r="P65" s="115"/>
      <c r="Q65" s="109"/>
      <c r="R65" s="116"/>
      <c r="S65" s="115"/>
      <c r="T65" s="115"/>
      <c r="U65" s="115"/>
      <c r="V65" s="115"/>
      <c r="W65" s="115"/>
      <c r="X65" s="131"/>
      <c r="Y65" s="135"/>
      <c r="Z65" s="115"/>
      <c r="AA65" s="114"/>
      <c r="AB65" s="131"/>
      <c r="AC65" s="136"/>
      <c r="AD65" s="115"/>
      <c r="AE65" s="131"/>
      <c r="AF65" s="166"/>
      <c r="AG65" s="131"/>
      <c r="AH65" s="131"/>
      <c r="AI65" s="137"/>
      <c r="AJ65" s="109"/>
      <c r="AK65" s="115"/>
      <c r="AL65" s="115"/>
      <c r="AM65" s="115"/>
      <c r="AN65" s="115"/>
      <c r="AO65" s="115"/>
      <c r="AP65" s="115"/>
      <c r="AQ65" s="110"/>
      <c r="AR65" s="167"/>
      <c r="AS65" s="139"/>
      <c r="AT65" s="139"/>
      <c r="AU65" s="110"/>
      <c r="AV65" s="110"/>
      <c r="AW65" s="110"/>
      <c r="AX65" s="110"/>
      <c r="AY65" s="149"/>
      <c r="AZ65" s="110"/>
      <c r="BA65" s="110"/>
      <c r="BB65" s="168"/>
      <c r="BC65" s="169"/>
      <c r="BD65" s="110"/>
      <c r="BE65" s="109"/>
      <c r="BF65" s="131"/>
      <c r="BG65" s="109"/>
      <c r="BH65" s="131"/>
      <c r="BI65" s="109"/>
      <c r="BJ65" s="131"/>
      <c r="BK65" s="109"/>
      <c r="BL65" s="180"/>
      <c r="BM65" s="179"/>
      <c r="BN65" s="179"/>
      <c r="BO65" s="179"/>
    </row>
    <row r="66" spans="1:67" s="41" customFormat="1" ht="18" customHeight="1">
      <c r="A66" s="110"/>
      <c r="B66" s="116"/>
      <c r="C66" s="149"/>
      <c r="D66" s="150"/>
      <c r="E66" s="110"/>
      <c r="F66" s="108"/>
      <c r="G66" s="115"/>
      <c r="H66" s="115"/>
      <c r="I66" s="115"/>
      <c r="J66" s="115"/>
      <c r="K66" s="135"/>
      <c r="L66" s="114"/>
      <c r="M66" s="131"/>
      <c r="N66" s="114"/>
      <c r="O66" s="114"/>
      <c r="P66" s="115"/>
      <c r="Q66" s="109"/>
      <c r="R66" s="116"/>
      <c r="S66" s="115"/>
      <c r="T66" s="115"/>
      <c r="U66" s="115"/>
      <c r="V66" s="115"/>
      <c r="W66" s="115"/>
      <c r="X66" s="131"/>
      <c r="Y66" s="135"/>
      <c r="Z66" s="115"/>
      <c r="AA66" s="114"/>
      <c r="AB66" s="131"/>
      <c r="AC66" s="136"/>
      <c r="AD66" s="115"/>
      <c r="AE66" s="131"/>
      <c r="AF66" s="166"/>
      <c r="AG66" s="131"/>
      <c r="AH66" s="131"/>
      <c r="AI66" s="137"/>
      <c r="AJ66" s="109"/>
      <c r="AK66" s="115"/>
      <c r="AL66" s="115"/>
      <c r="AM66" s="115"/>
      <c r="AN66" s="115"/>
      <c r="AO66" s="115"/>
      <c r="AP66" s="115"/>
      <c r="AQ66" s="110"/>
      <c r="AR66" s="167"/>
      <c r="AS66" s="139"/>
      <c r="AT66" s="139"/>
      <c r="AU66" s="110"/>
      <c r="AV66" s="110"/>
      <c r="AW66" s="110"/>
      <c r="AX66" s="110"/>
      <c r="AY66" s="149"/>
      <c r="AZ66" s="110"/>
      <c r="BA66" s="110"/>
      <c r="BB66" s="168"/>
      <c r="BC66" s="169"/>
      <c r="BD66" s="110"/>
      <c r="BE66" s="109"/>
      <c r="BF66" s="131"/>
      <c r="BG66" s="109"/>
      <c r="BH66" s="131"/>
      <c r="BI66" s="109"/>
      <c r="BJ66" s="131"/>
      <c r="BK66" s="109"/>
      <c r="BL66" s="180"/>
      <c r="BM66" s="179"/>
      <c r="BN66" s="179"/>
      <c r="BO66" s="179"/>
    </row>
    <row r="67" spans="1:67" s="41" customFormat="1" ht="18" customHeight="1">
      <c r="A67" s="110"/>
      <c r="B67" s="116"/>
      <c r="C67" s="149"/>
      <c r="D67" s="150"/>
      <c r="E67" s="110"/>
      <c r="F67" s="108"/>
      <c r="G67" s="115"/>
      <c r="H67" s="115"/>
      <c r="I67" s="115"/>
      <c r="J67" s="115"/>
      <c r="K67" s="135"/>
      <c r="L67" s="114"/>
      <c r="M67" s="131"/>
      <c r="N67" s="114"/>
      <c r="O67" s="114"/>
      <c r="P67" s="115"/>
      <c r="Q67" s="109"/>
      <c r="R67" s="116"/>
      <c r="S67" s="115"/>
      <c r="T67" s="115"/>
      <c r="U67" s="115"/>
      <c r="V67" s="115"/>
      <c r="W67" s="115"/>
      <c r="X67" s="131"/>
      <c r="Y67" s="135"/>
      <c r="Z67" s="115"/>
      <c r="AA67" s="114"/>
      <c r="AB67" s="131"/>
      <c r="AC67" s="136"/>
      <c r="AD67" s="115"/>
      <c r="AE67" s="131"/>
      <c r="AF67" s="166"/>
      <c r="AG67" s="131"/>
      <c r="AH67" s="131"/>
      <c r="AI67" s="137"/>
      <c r="AJ67" s="109"/>
      <c r="AK67" s="115"/>
      <c r="AL67" s="115"/>
      <c r="AM67" s="115"/>
      <c r="AN67" s="115"/>
      <c r="AO67" s="115"/>
      <c r="AP67" s="115"/>
      <c r="AQ67" s="110"/>
      <c r="AR67" s="167"/>
      <c r="AS67" s="139"/>
      <c r="AT67" s="139"/>
      <c r="AU67" s="110"/>
      <c r="AV67" s="110"/>
      <c r="AW67" s="110"/>
      <c r="AX67" s="110"/>
      <c r="AY67" s="149"/>
      <c r="AZ67" s="110"/>
      <c r="BA67" s="110"/>
      <c r="BB67" s="168"/>
      <c r="BC67" s="169"/>
      <c r="BD67" s="110"/>
      <c r="BE67" s="109"/>
      <c r="BF67" s="131"/>
      <c r="BG67" s="109"/>
      <c r="BH67" s="131"/>
      <c r="BI67" s="109"/>
      <c r="BJ67" s="131"/>
      <c r="BK67" s="109"/>
      <c r="BL67" s="180"/>
      <c r="BM67" s="179"/>
      <c r="BN67" s="179"/>
      <c r="BO67" s="179"/>
    </row>
    <row r="68" spans="1:67" s="41" customFormat="1" ht="18" customHeight="1">
      <c r="A68" s="110"/>
      <c r="B68" s="116"/>
      <c r="C68" s="149"/>
      <c r="D68" s="150"/>
      <c r="E68" s="110"/>
      <c r="F68" s="108"/>
      <c r="G68" s="115"/>
      <c r="H68" s="115"/>
      <c r="I68" s="115"/>
      <c r="J68" s="115"/>
      <c r="K68" s="135"/>
      <c r="L68" s="114"/>
      <c r="M68" s="131"/>
      <c r="N68" s="114"/>
      <c r="O68" s="114"/>
      <c r="P68" s="115"/>
      <c r="Q68" s="109"/>
      <c r="R68" s="116"/>
      <c r="S68" s="115"/>
      <c r="T68" s="115"/>
      <c r="U68" s="115"/>
      <c r="V68" s="115"/>
      <c r="W68" s="115"/>
      <c r="X68" s="131"/>
      <c r="Y68" s="135"/>
      <c r="Z68" s="115"/>
      <c r="AA68" s="114"/>
      <c r="AB68" s="131"/>
      <c r="AC68" s="136"/>
      <c r="AD68" s="115"/>
      <c r="AE68" s="131"/>
      <c r="AF68" s="166"/>
      <c r="AG68" s="131"/>
      <c r="AH68" s="131"/>
      <c r="AI68" s="137"/>
      <c r="AJ68" s="109"/>
      <c r="AK68" s="115"/>
      <c r="AL68" s="115"/>
      <c r="AM68" s="115"/>
      <c r="AN68" s="115"/>
      <c r="AO68" s="115"/>
      <c r="AP68" s="115"/>
      <c r="AQ68" s="110"/>
      <c r="AR68" s="167"/>
      <c r="AS68" s="139"/>
      <c r="AT68" s="139"/>
      <c r="AU68" s="110"/>
      <c r="AV68" s="110"/>
      <c r="AW68" s="110"/>
      <c r="AX68" s="110"/>
      <c r="AY68" s="149"/>
      <c r="AZ68" s="110"/>
      <c r="BA68" s="110"/>
      <c r="BB68" s="168"/>
      <c r="BC68" s="169"/>
      <c r="BD68" s="110"/>
      <c r="BE68" s="109"/>
      <c r="BF68" s="131"/>
      <c r="BG68" s="109"/>
      <c r="BH68" s="131"/>
      <c r="BI68" s="109"/>
      <c r="BJ68" s="131"/>
      <c r="BK68" s="109"/>
      <c r="BL68" s="180"/>
      <c r="BM68" s="179"/>
      <c r="BN68" s="179"/>
      <c r="BO68" s="179"/>
    </row>
    <row r="69" spans="1:67" s="41" customFormat="1" ht="18" customHeight="1">
      <c r="A69" s="110"/>
      <c r="B69" s="116"/>
      <c r="C69" s="149"/>
      <c r="D69" s="150"/>
      <c r="E69" s="110"/>
      <c r="F69" s="108"/>
      <c r="G69" s="115"/>
      <c r="H69" s="115"/>
      <c r="I69" s="115"/>
      <c r="J69" s="115"/>
      <c r="K69" s="135"/>
      <c r="L69" s="114"/>
      <c r="M69" s="131"/>
      <c r="N69" s="114"/>
      <c r="O69" s="114"/>
      <c r="P69" s="115"/>
      <c r="Q69" s="109"/>
      <c r="R69" s="116"/>
      <c r="S69" s="115"/>
      <c r="T69" s="115"/>
      <c r="U69" s="115"/>
      <c r="V69" s="115"/>
      <c r="W69" s="115"/>
      <c r="X69" s="131"/>
      <c r="Y69" s="135"/>
      <c r="Z69" s="115"/>
      <c r="AA69" s="114"/>
      <c r="AB69" s="131"/>
      <c r="AC69" s="136"/>
      <c r="AD69" s="115"/>
      <c r="AE69" s="131"/>
      <c r="AF69" s="166"/>
      <c r="AG69" s="131"/>
      <c r="AH69" s="131"/>
      <c r="AI69" s="137"/>
      <c r="AJ69" s="109"/>
      <c r="AK69" s="115"/>
      <c r="AL69" s="115"/>
      <c r="AM69" s="115"/>
      <c r="AN69" s="115"/>
      <c r="AO69" s="115"/>
      <c r="AP69" s="115"/>
      <c r="AQ69" s="110"/>
      <c r="AR69" s="167"/>
      <c r="AS69" s="139"/>
      <c r="AT69" s="139"/>
      <c r="AU69" s="110"/>
      <c r="AV69" s="110"/>
      <c r="AW69" s="110"/>
      <c r="AX69" s="110"/>
      <c r="AY69" s="149"/>
      <c r="AZ69" s="110"/>
      <c r="BA69" s="110"/>
      <c r="BB69" s="168"/>
      <c r="BC69" s="169"/>
      <c r="BD69" s="110"/>
      <c r="BE69" s="109"/>
      <c r="BF69" s="131"/>
      <c r="BG69" s="109"/>
      <c r="BH69" s="131"/>
      <c r="BI69" s="109"/>
      <c r="BJ69" s="131"/>
      <c r="BK69" s="109"/>
      <c r="BL69" s="180"/>
      <c r="BM69" s="179"/>
      <c r="BN69" s="179"/>
      <c r="BO69" s="179"/>
    </row>
    <row r="70" spans="1:67" s="41" customFormat="1" ht="18" customHeight="1">
      <c r="A70" s="110"/>
      <c r="B70" s="116"/>
      <c r="C70" s="149"/>
      <c r="D70" s="150"/>
      <c r="E70" s="110"/>
      <c r="F70" s="108"/>
      <c r="G70" s="115"/>
      <c r="H70" s="115"/>
      <c r="I70" s="115"/>
      <c r="J70" s="115"/>
      <c r="K70" s="135"/>
      <c r="L70" s="114"/>
      <c r="M70" s="131"/>
      <c r="N70" s="114"/>
      <c r="O70" s="114"/>
      <c r="P70" s="115"/>
      <c r="Q70" s="109"/>
      <c r="R70" s="116"/>
      <c r="S70" s="115"/>
      <c r="T70" s="115"/>
      <c r="U70" s="115"/>
      <c r="V70" s="115"/>
      <c r="W70" s="115"/>
      <c r="X70" s="131"/>
      <c r="Y70" s="135"/>
      <c r="Z70" s="115"/>
      <c r="AA70" s="114"/>
      <c r="AB70" s="131"/>
      <c r="AC70" s="136"/>
      <c r="AD70" s="115"/>
      <c r="AE70" s="131"/>
      <c r="AF70" s="166"/>
      <c r="AG70" s="131"/>
      <c r="AH70" s="131"/>
      <c r="AI70" s="137"/>
      <c r="AJ70" s="109"/>
      <c r="AK70" s="115"/>
      <c r="AL70" s="115"/>
      <c r="AM70" s="115"/>
      <c r="AN70" s="115"/>
      <c r="AO70" s="115"/>
      <c r="AP70" s="115"/>
      <c r="AQ70" s="110"/>
      <c r="AR70" s="167"/>
      <c r="AS70" s="139"/>
      <c r="AT70" s="139"/>
      <c r="AU70" s="110"/>
      <c r="AV70" s="110"/>
      <c r="AW70" s="110"/>
      <c r="AX70" s="110"/>
      <c r="AY70" s="149"/>
      <c r="AZ70" s="110"/>
      <c r="BA70" s="110"/>
      <c r="BB70" s="168"/>
      <c r="BC70" s="169"/>
      <c r="BD70" s="110"/>
      <c r="BE70" s="109"/>
      <c r="BF70" s="131"/>
      <c r="BG70" s="109"/>
      <c r="BH70" s="131"/>
      <c r="BI70" s="109"/>
      <c r="BJ70" s="131"/>
      <c r="BK70" s="109"/>
      <c r="BL70" s="180"/>
      <c r="BM70" s="179"/>
      <c r="BN70" s="179"/>
      <c r="BO70" s="179"/>
    </row>
    <row r="71" spans="1:67" s="41" customFormat="1" ht="18" customHeight="1">
      <c r="A71" s="110"/>
      <c r="B71" s="116"/>
      <c r="C71" s="149"/>
      <c r="D71" s="150"/>
      <c r="E71" s="110"/>
      <c r="F71" s="108"/>
      <c r="G71" s="115"/>
      <c r="H71" s="115"/>
      <c r="I71" s="115"/>
      <c r="J71" s="115"/>
      <c r="K71" s="135"/>
      <c r="L71" s="114"/>
      <c r="M71" s="131"/>
      <c r="N71" s="114"/>
      <c r="O71" s="114"/>
      <c r="P71" s="115"/>
      <c r="Q71" s="109"/>
      <c r="R71" s="116"/>
      <c r="S71" s="115"/>
      <c r="T71" s="115"/>
      <c r="U71" s="115"/>
      <c r="V71" s="115"/>
      <c r="W71" s="115"/>
      <c r="X71" s="131"/>
      <c r="Y71" s="135"/>
      <c r="Z71" s="115"/>
      <c r="AA71" s="114"/>
      <c r="AB71" s="131"/>
      <c r="AC71" s="136"/>
      <c r="AD71" s="115"/>
      <c r="AE71" s="131"/>
      <c r="AF71" s="166"/>
      <c r="AG71" s="131"/>
      <c r="AH71" s="131"/>
      <c r="AI71" s="137"/>
      <c r="AJ71" s="109"/>
      <c r="AK71" s="115"/>
      <c r="AL71" s="115"/>
      <c r="AM71" s="115"/>
      <c r="AN71" s="115"/>
      <c r="AO71" s="115"/>
      <c r="AP71" s="115"/>
      <c r="AQ71" s="110"/>
      <c r="AR71" s="167"/>
      <c r="AS71" s="139"/>
      <c r="AT71" s="139"/>
      <c r="AU71" s="110"/>
      <c r="AV71" s="110"/>
      <c r="AW71" s="110"/>
      <c r="AX71" s="110"/>
      <c r="AY71" s="149"/>
      <c r="AZ71" s="110"/>
      <c r="BA71" s="110"/>
      <c r="BB71" s="168"/>
      <c r="BC71" s="169"/>
      <c r="BD71" s="110"/>
      <c r="BE71" s="109"/>
      <c r="BF71" s="131"/>
      <c r="BG71" s="109"/>
      <c r="BH71" s="131"/>
      <c r="BI71" s="109"/>
      <c r="BJ71" s="131"/>
      <c r="BK71" s="109"/>
      <c r="BL71" s="180"/>
      <c r="BM71" s="179"/>
      <c r="BN71" s="179"/>
      <c r="BO71" s="179"/>
    </row>
    <row r="72" spans="1:67" s="41" customFormat="1" ht="18" customHeight="1">
      <c r="A72" s="110"/>
      <c r="B72" s="116"/>
      <c r="C72" s="149"/>
      <c r="D72" s="150"/>
      <c r="E72" s="110"/>
      <c r="F72" s="108"/>
      <c r="G72" s="115"/>
      <c r="H72" s="115"/>
      <c r="I72" s="115"/>
      <c r="J72" s="115"/>
      <c r="K72" s="135"/>
      <c r="L72" s="114"/>
      <c r="M72" s="131"/>
      <c r="N72" s="114"/>
      <c r="O72" s="114"/>
      <c r="P72" s="115"/>
      <c r="Q72" s="109"/>
      <c r="R72" s="116"/>
      <c r="S72" s="115"/>
      <c r="T72" s="115"/>
      <c r="U72" s="115"/>
      <c r="V72" s="115"/>
      <c r="W72" s="115"/>
      <c r="X72" s="131"/>
      <c r="Y72" s="135"/>
      <c r="Z72" s="115"/>
      <c r="AA72" s="114"/>
      <c r="AB72" s="131"/>
      <c r="AC72" s="136"/>
      <c r="AD72" s="115"/>
      <c r="AE72" s="131"/>
      <c r="AF72" s="166"/>
      <c r="AG72" s="131"/>
      <c r="AH72" s="131"/>
      <c r="AI72" s="137"/>
      <c r="AJ72" s="109"/>
      <c r="AK72" s="115"/>
      <c r="AL72" s="115"/>
      <c r="AM72" s="115"/>
      <c r="AN72" s="115"/>
      <c r="AO72" s="115"/>
      <c r="AP72" s="115"/>
      <c r="AQ72" s="110"/>
      <c r="AR72" s="167"/>
      <c r="AS72" s="139"/>
      <c r="AT72" s="139"/>
      <c r="AU72" s="110"/>
      <c r="AV72" s="110"/>
      <c r="AW72" s="110"/>
      <c r="AX72" s="110"/>
      <c r="AY72" s="149"/>
      <c r="AZ72" s="110"/>
      <c r="BA72" s="110"/>
      <c r="BB72" s="168"/>
      <c r="BC72" s="169"/>
      <c r="BD72" s="110"/>
      <c r="BE72" s="109"/>
      <c r="BF72" s="131"/>
      <c r="BG72" s="109"/>
      <c r="BH72" s="131"/>
      <c r="BI72" s="109"/>
      <c r="BJ72" s="131"/>
      <c r="BK72" s="109"/>
      <c r="BL72" s="180"/>
      <c r="BM72" s="179"/>
      <c r="BN72" s="179"/>
      <c r="BO72" s="179"/>
    </row>
    <row r="73" spans="1:67" s="41" customFormat="1" ht="18" customHeight="1">
      <c r="A73" s="110"/>
      <c r="B73" s="116"/>
      <c r="C73" s="149"/>
      <c r="D73" s="150"/>
      <c r="E73" s="110"/>
      <c r="F73" s="108"/>
      <c r="G73" s="115"/>
      <c r="H73" s="115"/>
      <c r="I73" s="115"/>
      <c r="J73" s="115"/>
      <c r="K73" s="135"/>
      <c r="L73" s="114"/>
      <c r="M73" s="131"/>
      <c r="N73" s="114"/>
      <c r="O73" s="114"/>
      <c r="P73" s="115"/>
      <c r="Q73" s="109"/>
      <c r="R73" s="116"/>
      <c r="S73" s="115"/>
      <c r="T73" s="115"/>
      <c r="U73" s="115"/>
      <c r="V73" s="115"/>
      <c r="W73" s="115"/>
      <c r="X73" s="131"/>
      <c r="Y73" s="135"/>
      <c r="Z73" s="115"/>
      <c r="AA73" s="114"/>
      <c r="AB73" s="131"/>
      <c r="AC73" s="136"/>
      <c r="AD73" s="115"/>
      <c r="AE73" s="131"/>
      <c r="AF73" s="166"/>
      <c r="AG73" s="131"/>
      <c r="AH73" s="131"/>
      <c r="AI73" s="137"/>
      <c r="AJ73" s="109"/>
      <c r="AK73" s="115"/>
      <c r="AL73" s="115"/>
      <c r="AM73" s="115"/>
      <c r="AN73" s="115"/>
      <c r="AO73" s="115"/>
      <c r="AP73" s="115"/>
      <c r="AQ73" s="110"/>
      <c r="AR73" s="167"/>
      <c r="AS73" s="139"/>
      <c r="AT73" s="139"/>
      <c r="AU73" s="110"/>
      <c r="AV73" s="110"/>
      <c r="AW73" s="110"/>
      <c r="AX73" s="110"/>
      <c r="AY73" s="149"/>
      <c r="AZ73" s="110"/>
      <c r="BA73" s="110"/>
      <c r="BB73" s="168"/>
      <c r="BC73" s="169"/>
      <c r="BD73" s="110"/>
      <c r="BE73" s="109"/>
      <c r="BF73" s="131"/>
      <c r="BG73" s="109"/>
      <c r="BH73" s="131"/>
      <c r="BI73" s="109"/>
      <c r="BJ73" s="131"/>
      <c r="BK73" s="109"/>
      <c r="BL73" s="180"/>
      <c r="BM73" s="179"/>
      <c r="BN73" s="179"/>
      <c r="BO73" s="179"/>
    </row>
    <row r="74" spans="1:67" s="41" customFormat="1" ht="18" customHeight="1">
      <c r="A74" s="110"/>
      <c r="B74" s="116"/>
      <c r="C74" s="149"/>
      <c r="D74" s="150"/>
      <c r="E74" s="110"/>
      <c r="F74" s="108"/>
      <c r="G74" s="115"/>
      <c r="H74" s="115"/>
      <c r="I74" s="115"/>
      <c r="J74" s="115"/>
      <c r="K74" s="135"/>
      <c r="L74" s="114"/>
      <c r="M74" s="131"/>
      <c r="N74" s="114"/>
      <c r="O74" s="114"/>
      <c r="P74" s="115"/>
      <c r="Q74" s="109"/>
      <c r="R74" s="116"/>
      <c r="S74" s="115"/>
      <c r="T74" s="115"/>
      <c r="U74" s="115"/>
      <c r="V74" s="115"/>
      <c r="W74" s="115"/>
      <c r="X74" s="131"/>
      <c r="Y74" s="135"/>
      <c r="Z74" s="115"/>
      <c r="AA74" s="114"/>
      <c r="AB74" s="131"/>
      <c r="AC74" s="136"/>
      <c r="AD74" s="115"/>
      <c r="AE74" s="131"/>
      <c r="AF74" s="166"/>
      <c r="AG74" s="131"/>
      <c r="AH74" s="131"/>
      <c r="AI74" s="137"/>
      <c r="AJ74" s="109"/>
      <c r="AK74" s="115"/>
      <c r="AL74" s="115"/>
      <c r="AM74" s="115"/>
      <c r="AN74" s="115"/>
      <c r="AO74" s="115"/>
      <c r="AP74" s="115"/>
      <c r="AQ74" s="110"/>
      <c r="AR74" s="167"/>
      <c r="AS74" s="139"/>
      <c r="AT74" s="139"/>
      <c r="AU74" s="110"/>
      <c r="AV74" s="110"/>
      <c r="AW74" s="110"/>
      <c r="AX74" s="110"/>
      <c r="AY74" s="149"/>
      <c r="AZ74" s="110"/>
      <c r="BA74" s="110"/>
      <c r="BB74" s="168"/>
      <c r="BC74" s="169"/>
      <c r="BD74" s="110"/>
      <c r="BE74" s="109"/>
      <c r="BF74" s="131"/>
      <c r="BG74" s="109"/>
      <c r="BH74" s="131"/>
      <c r="BI74" s="109"/>
      <c r="BJ74" s="131"/>
      <c r="BK74" s="109"/>
      <c r="BL74" s="180"/>
      <c r="BM74" s="179"/>
      <c r="BN74" s="179"/>
      <c r="BO74" s="179"/>
    </row>
    <row r="75" spans="1:67" s="41" customFormat="1" ht="18" customHeight="1">
      <c r="A75" s="110"/>
      <c r="B75" s="116"/>
      <c r="C75" s="149"/>
      <c r="D75" s="150"/>
      <c r="E75" s="110"/>
      <c r="F75" s="108"/>
      <c r="G75" s="115"/>
      <c r="H75" s="115"/>
      <c r="I75" s="115"/>
      <c r="J75" s="115"/>
      <c r="K75" s="135"/>
      <c r="L75" s="114"/>
      <c r="M75" s="131"/>
      <c r="N75" s="114"/>
      <c r="O75" s="114"/>
      <c r="P75" s="115"/>
      <c r="Q75" s="109"/>
      <c r="R75" s="116"/>
      <c r="S75" s="115"/>
      <c r="T75" s="115"/>
      <c r="U75" s="115"/>
      <c r="V75" s="115"/>
      <c r="W75" s="115"/>
      <c r="X75" s="131"/>
      <c r="Y75" s="135"/>
      <c r="Z75" s="115"/>
      <c r="AA75" s="114"/>
      <c r="AB75" s="131"/>
      <c r="AC75" s="136"/>
      <c r="AD75" s="115"/>
      <c r="AE75" s="131"/>
      <c r="AF75" s="166"/>
      <c r="AG75" s="131"/>
      <c r="AH75" s="131"/>
      <c r="AI75" s="137"/>
      <c r="AJ75" s="109"/>
      <c r="AK75" s="115"/>
      <c r="AL75" s="115"/>
      <c r="AM75" s="115"/>
      <c r="AN75" s="115"/>
      <c r="AO75" s="115"/>
      <c r="AP75" s="115"/>
      <c r="AQ75" s="110"/>
      <c r="AR75" s="167"/>
      <c r="AS75" s="139"/>
      <c r="AT75" s="139"/>
      <c r="AU75" s="110"/>
      <c r="AV75" s="110"/>
      <c r="AW75" s="110"/>
      <c r="AX75" s="110"/>
      <c r="AY75" s="149"/>
      <c r="AZ75" s="110"/>
      <c r="BA75" s="110"/>
      <c r="BB75" s="168"/>
      <c r="BC75" s="169"/>
      <c r="BD75" s="110"/>
      <c r="BE75" s="109"/>
      <c r="BF75" s="131"/>
      <c r="BG75" s="109"/>
      <c r="BH75" s="131"/>
      <c r="BI75" s="109"/>
      <c r="BJ75" s="131"/>
      <c r="BK75" s="109"/>
      <c r="BL75" s="180"/>
      <c r="BM75" s="179"/>
      <c r="BN75" s="179"/>
      <c r="BO75" s="179"/>
    </row>
    <row r="76" spans="1:67" s="41" customFormat="1" ht="18" customHeight="1">
      <c r="A76" s="110"/>
      <c r="B76" s="116"/>
      <c r="C76" s="149"/>
      <c r="D76" s="150"/>
      <c r="E76" s="110"/>
      <c r="F76" s="108"/>
      <c r="G76" s="115"/>
      <c r="H76" s="115"/>
      <c r="I76" s="115"/>
      <c r="J76" s="115"/>
      <c r="K76" s="135"/>
      <c r="L76" s="114"/>
      <c r="M76" s="131"/>
      <c r="N76" s="114"/>
      <c r="O76" s="114"/>
      <c r="P76" s="115"/>
      <c r="Q76" s="109"/>
      <c r="R76" s="116"/>
      <c r="S76" s="115"/>
      <c r="T76" s="115"/>
      <c r="U76" s="115"/>
      <c r="V76" s="115"/>
      <c r="W76" s="115"/>
      <c r="X76" s="131"/>
      <c r="Y76" s="135"/>
      <c r="Z76" s="115"/>
      <c r="AA76" s="114"/>
      <c r="AB76" s="131"/>
      <c r="AC76" s="136"/>
      <c r="AD76" s="115"/>
      <c r="AE76" s="131"/>
      <c r="AF76" s="166"/>
      <c r="AG76" s="131"/>
      <c r="AH76" s="131"/>
      <c r="AI76" s="137"/>
      <c r="AJ76" s="109"/>
      <c r="AK76" s="115"/>
      <c r="AL76" s="115"/>
      <c r="AM76" s="115"/>
      <c r="AN76" s="115"/>
      <c r="AO76" s="115"/>
      <c r="AP76" s="115"/>
      <c r="AQ76" s="110"/>
      <c r="AR76" s="167"/>
      <c r="AS76" s="139"/>
      <c r="AT76" s="139"/>
      <c r="AU76" s="110"/>
      <c r="AV76" s="110"/>
      <c r="AW76" s="110"/>
      <c r="AX76" s="110"/>
      <c r="AY76" s="149"/>
      <c r="AZ76" s="110"/>
      <c r="BA76" s="110"/>
      <c r="BB76" s="168"/>
      <c r="BC76" s="169"/>
      <c r="BD76" s="110"/>
      <c r="BE76" s="109"/>
      <c r="BF76" s="131"/>
      <c r="BG76" s="109"/>
      <c r="BH76" s="131"/>
      <c r="BI76" s="109"/>
      <c r="BJ76" s="131"/>
      <c r="BK76" s="109"/>
      <c r="BL76" s="180"/>
      <c r="BM76" s="179"/>
      <c r="BN76" s="179"/>
      <c r="BO76" s="179"/>
    </row>
    <row r="77" spans="1:67" s="41" customFormat="1" ht="18" customHeight="1">
      <c r="A77" s="110"/>
      <c r="B77" s="116"/>
      <c r="C77" s="149"/>
      <c r="D77" s="150"/>
      <c r="E77" s="110"/>
      <c r="F77" s="108"/>
      <c r="G77" s="115"/>
      <c r="H77" s="115"/>
      <c r="I77" s="115"/>
      <c r="J77" s="115"/>
      <c r="K77" s="135"/>
      <c r="L77" s="114"/>
      <c r="M77" s="131"/>
      <c r="N77" s="114"/>
      <c r="O77" s="114"/>
      <c r="P77" s="115"/>
      <c r="Q77" s="109"/>
      <c r="R77" s="116"/>
      <c r="S77" s="115"/>
      <c r="T77" s="115"/>
      <c r="U77" s="115"/>
      <c r="V77" s="115"/>
      <c r="W77" s="115"/>
      <c r="X77" s="131"/>
      <c r="Y77" s="135"/>
      <c r="Z77" s="115"/>
      <c r="AA77" s="114"/>
      <c r="AB77" s="131"/>
      <c r="AC77" s="136"/>
      <c r="AD77" s="115"/>
      <c r="AE77" s="131"/>
      <c r="AF77" s="166"/>
      <c r="AG77" s="131"/>
      <c r="AH77" s="131"/>
      <c r="AI77" s="137"/>
      <c r="AJ77" s="109"/>
      <c r="AK77" s="115"/>
      <c r="AL77" s="115"/>
      <c r="AM77" s="115"/>
      <c r="AN77" s="115"/>
      <c r="AO77" s="115"/>
      <c r="AP77" s="115"/>
      <c r="AQ77" s="110"/>
      <c r="AR77" s="167"/>
      <c r="AS77" s="139"/>
      <c r="AT77" s="139"/>
      <c r="AU77" s="110"/>
      <c r="AV77" s="110"/>
      <c r="AW77" s="110"/>
      <c r="AX77" s="110"/>
      <c r="AY77" s="149"/>
      <c r="AZ77" s="110"/>
      <c r="BA77" s="110"/>
      <c r="BB77" s="168"/>
      <c r="BC77" s="169"/>
      <c r="BD77" s="110"/>
      <c r="BE77" s="109"/>
      <c r="BF77" s="131"/>
      <c r="BG77" s="109"/>
      <c r="BH77" s="131"/>
      <c r="BI77" s="109"/>
      <c r="BJ77" s="131"/>
      <c r="BK77" s="109"/>
      <c r="BL77" s="180"/>
      <c r="BM77" s="179"/>
      <c r="BN77" s="179"/>
      <c r="BO77" s="179"/>
    </row>
    <row r="78" spans="1:67" s="41" customFormat="1" ht="18" customHeight="1">
      <c r="A78" s="110"/>
      <c r="B78" s="116"/>
      <c r="C78" s="149"/>
      <c r="D78" s="150"/>
      <c r="E78" s="110"/>
      <c r="F78" s="108"/>
      <c r="G78" s="115"/>
      <c r="H78" s="115"/>
      <c r="I78" s="115"/>
      <c r="J78" s="115"/>
      <c r="K78" s="135"/>
      <c r="L78" s="114"/>
      <c r="M78" s="131"/>
      <c r="N78" s="114"/>
      <c r="O78" s="114"/>
      <c r="P78" s="115"/>
      <c r="Q78" s="109"/>
      <c r="R78" s="116"/>
      <c r="S78" s="115"/>
      <c r="T78" s="115"/>
      <c r="U78" s="115"/>
      <c r="V78" s="115"/>
      <c r="W78" s="115"/>
      <c r="X78" s="131"/>
      <c r="Y78" s="135"/>
      <c r="Z78" s="115"/>
      <c r="AA78" s="114"/>
      <c r="AB78" s="131"/>
      <c r="AC78" s="136"/>
      <c r="AD78" s="115"/>
      <c r="AE78" s="131"/>
      <c r="AF78" s="166"/>
      <c r="AG78" s="131"/>
      <c r="AH78" s="131"/>
      <c r="AI78" s="137"/>
      <c r="AJ78" s="109"/>
      <c r="AK78" s="115"/>
      <c r="AL78" s="115"/>
      <c r="AM78" s="115"/>
      <c r="AN78" s="115"/>
      <c r="AO78" s="115"/>
      <c r="AP78" s="115"/>
      <c r="AQ78" s="110"/>
      <c r="AR78" s="167"/>
      <c r="AS78" s="139"/>
      <c r="AT78" s="139"/>
      <c r="AU78" s="110"/>
      <c r="AV78" s="110"/>
      <c r="AW78" s="110"/>
      <c r="AX78" s="110"/>
      <c r="AY78" s="149"/>
      <c r="AZ78" s="110"/>
      <c r="BA78" s="110"/>
      <c r="BB78" s="168"/>
      <c r="BC78" s="169"/>
      <c r="BD78" s="110"/>
      <c r="BE78" s="109"/>
      <c r="BF78" s="131"/>
      <c r="BG78" s="109"/>
      <c r="BH78" s="131"/>
      <c r="BI78" s="109"/>
      <c r="BJ78" s="131"/>
      <c r="BK78" s="109"/>
      <c r="BL78" s="180"/>
      <c r="BM78" s="179"/>
      <c r="BN78" s="179"/>
      <c r="BO78" s="179"/>
    </row>
    <row r="79" spans="1:67" s="41" customFormat="1" ht="18" customHeight="1">
      <c r="A79" s="110"/>
      <c r="B79" s="116"/>
      <c r="C79" s="149"/>
      <c r="D79" s="150"/>
      <c r="E79" s="110"/>
      <c r="F79" s="108"/>
      <c r="G79" s="115"/>
      <c r="H79" s="115"/>
      <c r="I79" s="115"/>
      <c r="J79" s="115"/>
      <c r="K79" s="135"/>
      <c r="L79" s="114"/>
      <c r="M79" s="131"/>
      <c r="N79" s="114"/>
      <c r="O79" s="114"/>
      <c r="P79" s="115"/>
      <c r="Q79" s="109"/>
      <c r="R79" s="116"/>
      <c r="S79" s="115"/>
      <c r="T79" s="115"/>
      <c r="U79" s="115"/>
      <c r="V79" s="115"/>
      <c r="W79" s="115"/>
      <c r="X79" s="131"/>
      <c r="Y79" s="135"/>
      <c r="Z79" s="115"/>
      <c r="AA79" s="114"/>
      <c r="AB79" s="131"/>
      <c r="AC79" s="136"/>
      <c r="AD79" s="115"/>
      <c r="AE79" s="131"/>
      <c r="AF79" s="166"/>
      <c r="AG79" s="131"/>
      <c r="AH79" s="131"/>
      <c r="AI79" s="137"/>
      <c r="AJ79" s="109"/>
      <c r="AK79" s="115"/>
      <c r="AL79" s="115"/>
      <c r="AM79" s="115"/>
      <c r="AN79" s="115"/>
      <c r="AO79" s="115"/>
      <c r="AP79" s="115"/>
      <c r="AQ79" s="110"/>
      <c r="AR79" s="167"/>
      <c r="AS79" s="139"/>
      <c r="AT79" s="139"/>
      <c r="AU79" s="110"/>
      <c r="AV79" s="110"/>
      <c r="AW79" s="110"/>
      <c r="AX79" s="110"/>
      <c r="AY79" s="149"/>
      <c r="AZ79" s="110"/>
      <c r="BA79" s="110"/>
      <c r="BB79" s="168"/>
      <c r="BC79" s="169"/>
      <c r="BD79" s="110"/>
      <c r="BE79" s="109"/>
      <c r="BF79" s="131"/>
      <c r="BG79" s="109"/>
      <c r="BH79" s="131"/>
      <c r="BI79" s="109"/>
      <c r="BJ79" s="131"/>
      <c r="BK79" s="109"/>
      <c r="BL79" s="180"/>
      <c r="BM79" s="179"/>
      <c r="BN79" s="179"/>
      <c r="BO79" s="179"/>
    </row>
    <row r="80" spans="1:67" s="41" customFormat="1" ht="18" customHeight="1">
      <c r="A80" s="110"/>
      <c r="B80" s="116"/>
      <c r="C80" s="149"/>
      <c r="D80" s="150"/>
      <c r="E80" s="110"/>
      <c r="F80" s="108"/>
      <c r="G80" s="115"/>
      <c r="H80" s="115"/>
      <c r="I80" s="115"/>
      <c r="J80" s="115"/>
      <c r="K80" s="135"/>
      <c r="L80" s="114"/>
      <c r="M80" s="131"/>
      <c r="N80" s="114"/>
      <c r="O80" s="114"/>
      <c r="P80" s="115"/>
      <c r="Q80" s="109"/>
      <c r="R80" s="116"/>
      <c r="S80" s="115"/>
      <c r="T80" s="115"/>
      <c r="U80" s="115"/>
      <c r="V80" s="115"/>
      <c r="W80" s="115"/>
      <c r="X80" s="131"/>
      <c r="Y80" s="135"/>
      <c r="Z80" s="115"/>
      <c r="AA80" s="114"/>
      <c r="AB80" s="131"/>
      <c r="AC80" s="136"/>
      <c r="AD80" s="115"/>
      <c r="AE80" s="131"/>
      <c r="AF80" s="166"/>
      <c r="AG80" s="131"/>
      <c r="AH80" s="131"/>
      <c r="AI80" s="137"/>
      <c r="AJ80" s="109"/>
      <c r="AK80" s="115"/>
      <c r="AL80" s="115"/>
      <c r="AM80" s="115"/>
      <c r="AN80" s="115"/>
      <c r="AO80" s="115"/>
      <c r="AP80" s="115"/>
      <c r="AQ80" s="110"/>
      <c r="AR80" s="167"/>
      <c r="AS80" s="139"/>
      <c r="AT80" s="139"/>
      <c r="AU80" s="110"/>
      <c r="AV80" s="110"/>
      <c r="AW80" s="110"/>
      <c r="AX80" s="110"/>
      <c r="AY80" s="149"/>
      <c r="AZ80" s="110"/>
      <c r="BA80" s="110"/>
      <c r="BB80" s="168"/>
      <c r="BC80" s="169"/>
      <c r="BD80" s="110"/>
      <c r="BE80" s="109"/>
      <c r="BF80" s="131"/>
      <c r="BG80" s="109"/>
      <c r="BH80" s="131"/>
      <c r="BI80" s="109"/>
      <c r="BJ80" s="131"/>
      <c r="BK80" s="109"/>
      <c r="BL80" s="180"/>
      <c r="BM80" s="179"/>
      <c r="BN80" s="179"/>
      <c r="BO80" s="179"/>
    </row>
    <row r="81" spans="1:67" s="41" customFormat="1" ht="18" customHeight="1">
      <c r="A81" s="110"/>
      <c r="B81" s="116"/>
      <c r="C81" s="149"/>
      <c r="D81" s="150"/>
      <c r="E81" s="110"/>
      <c r="F81" s="108"/>
      <c r="G81" s="115"/>
      <c r="H81" s="115"/>
      <c r="I81" s="115"/>
      <c r="J81" s="115"/>
      <c r="K81" s="135"/>
      <c r="L81" s="114"/>
      <c r="M81" s="131"/>
      <c r="N81" s="114"/>
      <c r="O81" s="114"/>
      <c r="P81" s="115"/>
      <c r="Q81" s="109"/>
      <c r="R81" s="116"/>
      <c r="S81" s="115"/>
      <c r="T81" s="115"/>
      <c r="U81" s="115"/>
      <c r="V81" s="115"/>
      <c r="W81" s="115"/>
      <c r="X81" s="131"/>
      <c r="Y81" s="135"/>
      <c r="Z81" s="115"/>
      <c r="AA81" s="114"/>
      <c r="AB81" s="131"/>
      <c r="AC81" s="136"/>
      <c r="AD81" s="115"/>
      <c r="AE81" s="131"/>
      <c r="AF81" s="166"/>
      <c r="AG81" s="131"/>
      <c r="AH81" s="131"/>
      <c r="AI81" s="137"/>
      <c r="AJ81" s="109"/>
      <c r="AK81" s="115"/>
      <c r="AL81" s="115"/>
      <c r="AM81" s="115"/>
      <c r="AN81" s="115"/>
      <c r="AO81" s="115"/>
      <c r="AP81" s="115"/>
      <c r="AQ81" s="110"/>
      <c r="AR81" s="167"/>
      <c r="AS81" s="139"/>
      <c r="AT81" s="139"/>
      <c r="AU81" s="110"/>
      <c r="AV81" s="110"/>
      <c r="AW81" s="110"/>
      <c r="AX81" s="110"/>
      <c r="AY81" s="149"/>
      <c r="AZ81" s="110"/>
      <c r="BA81" s="110"/>
      <c r="BB81" s="168"/>
      <c r="BC81" s="169"/>
      <c r="BD81" s="110"/>
      <c r="BE81" s="109"/>
      <c r="BF81" s="131"/>
      <c r="BG81" s="109"/>
      <c r="BH81" s="131"/>
      <c r="BI81" s="109"/>
      <c r="BJ81" s="131"/>
      <c r="BK81" s="109"/>
      <c r="BL81" s="180"/>
      <c r="BM81" s="179"/>
      <c r="BN81" s="179"/>
      <c r="BO81" s="179"/>
    </row>
    <row r="82" spans="1:67" s="41" customFormat="1" ht="18" customHeight="1">
      <c r="A82" s="110"/>
      <c r="B82" s="116"/>
      <c r="C82" s="149"/>
      <c r="D82" s="150"/>
      <c r="E82" s="110"/>
      <c r="F82" s="108"/>
      <c r="G82" s="115"/>
      <c r="H82" s="115"/>
      <c r="I82" s="115"/>
      <c r="J82" s="115"/>
      <c r="K82" s="135"/>
      <c r="L82" s="114"/>
      <c r="M82" s="131"/>
      <c r="N82" s="114"/>
      <c r="O82" s="114"/>
      <c r="P82" s="115"/>
      <c r="Q82" s="109"/>
      <c r="R82" s="116"/>
      <c r="S82" s="115"/>
      <c r="T82" s="115"/>
      <c r="U82" s="115"/>
      <c r="V82" s="115"/>
      <c r="W82" s="115"/>
      <c r="X82" s="131"/>
      <c r="Y82" s="135"/>
      <c r="Z82" s="115"/>
      <c r="AA82" s="114"/>
      <c r="AB82" s="131"/>
      <c r="AC82" s="136"/>
      <c r="AD82" s="115"/>
      <c r="AE82" s="131"/>
      <c r="AF82" s="166"/>
      <c r="AG82" s="131"/>
      <c r="AH82" s="131"/>
      <c r="AI82" s="137"/>
      <c r="AJ82" s="109"/>
      <c r="AK82" s="115"/>
      <c r="AL82" s="115"/>
      <c r="AM82" s="115"/>
      <c r="AN82" s="115"/>
      <c r="AO82" s="115"/>
      <c r="AP82" s="115"/>
      <c r="AQ82" s="110"/>
      <c r="AR82" s="167"/>
      <c r="AS82" s="139"/>
      <c r="AT82" s="139"/>
      <c r="AU82" s="110"/>
      <c r="AV82" s="110"/>
      <c r="AW82" s="110"/>
      <c r="AX82" s="110"/>
      <c r="AY82" s="149"/>
      <c r="AZ82" s="110"/>
      <c r="BA82" s="110"/>
      <c r="BB82" s="168"/>
      <c r="BC82" s="169"/>
      <c r="BD82" s="110"/>
      <c r="BE82" s="109"/>
      <c r="BF82" s="131"/>
      <c r="BG82" s="109"/>
      <c r="BH82" s="131"/>
      <c r="BI82" s="109"/>
      <c r="BJ82" s="131"/>
      <c r="BK82" s="109"/>
      <c r="BL82" s="180"/>
      <c r="BM82" s="179"/>
      <c r="BN82" s="179"/>
      <c r="BO82" s="179"/>
    </row>
    <row r="83" spans="1:67" s="41" customFormat="1" ht="18" customHeight="1">
      <c r="A83" s="110"/>
      <c r="B83" s="116"/>
      <c r="C83" s="149"/>
      <c r="D83" s="150"/>
      <c r="E83" s="110"/>
      <c r="F83" s="108"/>
      <c r="G83" s="115"/>
      <c r="H83" s="115"/>
      <c r="I83" s="115"/>
      <c r="J83" s="115"/>
      <c r="K83" s="135"/>
      <c r="L83" s="114"/>
      <c r="M83" s="131"/>
      <c r="N83" s="114"/>
      <c r="O83" s="114"/>
      <c r="P83" s="115"/>
      <c r="Q83" s="109"/>
      <c r="R83" s="116"/>
      <c r="S83" s="115"/>
      <c r="T83" s="115"/>
      <c r="U83" s="115"/>
      <c r="V83" s="115"/>
      <c r="W83" s="115"/>
      <c r="X83" s="131"/>
      <c r="Y83" s="135"/>
      <c r="Z83" s="115"/>
      <c r="AA83" s="114"/>
      <c r="AB83" s="131"/>
      <c r="AC83" s="136"/>
      <c r="AD83" s="115"/>
      <c r="AE83" s="131"/>
      <c r="AF83" s="166"/>
      <c r="AG83" s="131"/>
      <c r="AH83" s="131"/>
      <c r="AI83" s="137"/>
      <c r="AJ83" s="109"/>
      <c r="AK83" s="115"/>
      <c r="AL83" s="115"/>
      <c r="AM83" s="115"/>
      <c r="AN83" s="115"/>
      <c r="AO83" s="115"/>
      <c r="AP83" s="115"/>
      <c r="AQ83" s="110"/>
      <c r="AR83" s="167"/>
      <c r="AS83" s="139"/>
      <c r="AT83" s="139"/>
      <c r="AU83" s="110"/>
      <c r="AV83" s="110"/>
      <c r="AW83" s="110"/>
      <c r="AX83" s="110"/>
      <c r="AY83" s="149"/>
      <c r="AZ83" s="110"/>
      <c r="BA83" s="110"/>
      <c r="BB83" s="168"/>
      <c r="BC83" s="169"/>
      <c r="BD83" s="110"/>
      <c r="BE83" s="109"/>
      <c r="BF83" s="131"/>
      <c r="BG83" s="109"/>
      <c r="BH83" s="131"/>
      <c r="BI83" s="109"/>
      <c r="BJ83" s="131"/>
      <c r="BK83" s="109"/>
      <c r="BL83" s="180"/>
      <c r="BM83" s="179"/>
      <c r="BN83" s="179"/>
      <c r="BO83" s="179"/>
    </row>
    <row r="84" spans="1:67" s="41" customFormat="1" ht="18" customHeight="1">
      <c r="A84" s="110"/>
      <c r="B84" s="116"/>
      <c r="C84" s="149"/>
      <c r="D84" s="150"/>
      <c r="E84" s="110"/>
      <c r="F84" s="108"/>
      <c r="G84" s="115"/>
      <c r="H84" s="115"/>
      <c r="I84" s="115"/>
      <c r="J84" s="115"/>
      <c r="K84" s="135"/>
      <c r="L84" s="114"/>
      <c r="M84" s="131"/>
      <c r="N84" s="114"/>
      <c r="O84" s="114"/>
      <c r="P84" s="115"/>
      <c r="Q84" s="109"/>
      <c r="R84" s="116"/>
      <c r="S84" s="115"/>
      <c r="T84" s="115"/>
      <c r="U84" s="115"/>
      <c r="V84" s="115"/>
      <c r="W84" s="115"/>
      <c r="X84" s="131"/>
      <c r="Y84" s="135"/>
      <c r="Z84" s="115"/>
      <c r="AA84" s="114"/>
      <c r="AB84" s="131"/>
      <c r="AC84" s="136"/>
      <c r="AD84" s="115"/>
      <c r="AE84" s="131"/>
      <c r="AF84" s="166"/>
      <c r="AG84" s="131"/>
      <c r="AH84" s="131"/>
      <c r="AI84" s="137"/>
      <c r="AJ84" s="109"/>
      <c r="AK84" s="115"/>
      <c r="AL84" s="115"/>
      <c r="AM84" s="115"/>
      <c r="AN84" s="115"/>
      <c r="AO84" s="115"/>
      <c r="AP84" s="115"/>
      <c r="AQ84" s="110"/>
      <c r="AR84" s="167"/>
      <c r="AS84" s="139"/>
      <c r="AT84" s="139"/>
      <c r="AU84" s="110"/>
      <c r="AV84" s="110"/>
      <c r="AW84" s="110"/>
      <c r="AX84" s="110"/>
      <c r="AY84" s="149"/>
      <c r="AZ84" s="110"/>
      <c r="BA84" s="110"/>
      <c r="BB84" s="168"/>
      <c r="BC84" s="169"/>
      <c r="BD84" s="110"/>
      <c r="BE84" s="109"/>
      <c r="BF84" s="131"/>
      <c r="BG84" s="109"/>
      <c r="BH84" s="131"/>
      <c r="BI84" s="109"/>
      <c r="BJ84" s="131"/>
      <c r="BK84" s="109"/>
      <c r="BL84" s="180"/>
      <c r="BM84" s="179"/>
      <c r="BN84" s="179"/>
      <c r="BO84" s="179"/>
    </row>
    <row r="85" spans="1:67" s="41" customFormat="1" ht="18" customHeight="1">
      <c r="A85" s="110"/>
      <c r="B85" s="116"/>
      <c r="C85" s="149"/>
      <c r="D85" s="150"/>
      <c r="E85" s="110"/>
      <c r="F85" s="108"/>
      <c r="G85" s="115"/>
      <c r="H85" s="115"/>
      <c r="I85" s="115"/>
      <c r="J85" s="115"/>
      <c r="K85" s="135"/>
      <c r="L85" s="114"/>
      <c r="M85" s="131"/>
      <c r="N85" s="114"/>
      <c r="O85" s="114"/>
      <c r="P85" s="115"/>
      <c r="Q85" s="109"/>
      <c r="R85" s="116"/>
      <c r="S85" s="115"/>
      <c r="T85" s="115"/>
      <c r="U85" s="115"/>
      <c r="V85" s="115"/>
      <c r="W85" s="115"/>
      <c r="X85" s="131"/>
      <c r="Y85" s="135"/>
      <c r="Z85" s="115"/>
      <c r="AA85" s="114"/>
      <c r="AB85" s="131"/>
      <c r="AC85" s="136"/>
      <c r="AD85" s="115"/>
      <c r="AE85" s="131"/>
      <c r="AF85" s="166"/>
      <c r="AG85" s="131"/>
      <c r="AH85" s="131"/>
      <c r="AI85" s="137"/>
      <c r="AJ85" s="109"/>
      <c r="AK85" s="115"/>
      <c r="AL85" s="115"/>
      <c r="AM85" s="115"/>
      <c r="AN85" s="115"/>
      <c r="AO85" s="115"/>
      <c r="AP85" s="115"/>
      <c r="AQ85" s="110"/>
      <c r="AR85" s="167"/>
      <c r="AS85" s="139"/>
      <c r="AT85" s="139"/>
      <c r="AU85" s="110"/>
      <c r="AV85" s="110"/>
      <c r="AW85" s="110"/>
      <c r="AX85" s="110"/>
      <c r="AY85" s="149"/>
      <c r="AZ85" s="110"/>
      <c r="BA85" s="110"/>
      <c r="BB85" s="168"/>
      <c r="BC85" s="169"/>
      <c r="BD85" s="110"/>
      <c r="BE85" s="109"/>
      <c r="BF85" s="131"/>
      <c r="BG85" s="109"/>
      <c r="BH85" s="131"/>
      <c r="BI85" s="109"/>
      <c r="BJ85" s="131"/>
      <c r="BK85" s="109"/>
      <c r="BL85" s="180"/>
      <c r="BM85" s="179"/>
      <c r="BN85" s="179"/>
      <c r="BO85" s="179"/>
    </row>
    <row r="86" spans="1:67" s="41" customFormat="1" ht="18" customHeight="1">
      <c r="A86" s="110"/>
      <c r="B86" s="116"/>
      <c r="C86" s="149"/>
      <c r="D86" s="150"/>
      <c r="E86" s="110"/>
      <c r="F86" s="108"/>
      <c r="G86" s="115"/>
      <c r="H86" s="115"/>
      <c r="I86" s="115"/>
      <c r="J86" s="115"/>
      <c r="K86" s="135"/>
      <c r="L86" s="114"/>
      <c r="M86" s="131"/>
      <c r="N86" s="114"/>
      <c r="O86" s="114"/>
      <c r="P86" s="115"/>
      <c r="Q86" s="109"/>
      <c r="R86" s="116"/>
      <c r="S86" s="115"/>
      <c r="T86" s="115"/>
      <c r="U86" s="115"/>
      <c r="V86" s="115"/>
      <c r="W86" s="115"/>
      <c r="X86" s="131"/>
      <c r="Y86" s="135"/>
      <c r="Z86" s="115"/>
      <c r="AA86" s="114"/>
      <c r="AB86" s="131"/>
      <c r="AC86" s="136"/>
      <c r="AD86" s="115"/>
      <c r="AE86" s="131"/>
      <c r="AF86" s="166"/>
      <c r="AG86" s="131"/>
      <c r="AH86" s="131"/>
      <c r="AI86" s="137"/>
      <c r="AJ86" s="109"/>
      <c r="AK86" s="115"/>
      <c r="AL86" s="115"/>
      <c r="AM86" s="115"/>
      <c r="AN86" s="115"/>
      <c r="AO86" s="115"/>
      <c r="AP86" s="115"/>
      <c r="AQ86" s="110"/>
      <c r="AR86" s="167"/>
      <c r="AS86" s="139"/>
      <c r="AT86" s="139"/>
      <c r="AU86" s="110"/>
      <c r="AV86" s="110"/>
      <c r="AW86" s="110"/>
      <c r="AX86" s="110"/>
      <c r="AY86" s="149"/>
      <c r="AZ86" s="110"/>
      <c r="BA86" s="110"/>
      <c r="BB86" s="168"/>
      <c r="BC86" s="169"/>
      <c r="BD86" s="110"/>
      <c r="BE86" s="109"/>
      <c r="BF86" s="131"/>
      <c r="BG86" s="109"/>
      <c r="BH86" s="131"/>
      <c r="BI86" s="109"/>
      <c r="BJ86" s="131"/>
      <c r="BK86" s="109"/>
      <c r="BL86" s="180"/>
      <c r="BM86" s="179"/>
      <c r="BN86" s="179"/>
      <c r="BO86" s="179"/>
    </row>
    <row r="87" spans="1:67" s="41" customFormat="1" ht="18" customHeight="1">
      <c r="A87" s="110"/>
      <c r="B87" s="116"/>
      <c r="C87" s="149"/>
      <c r="D87" s="150"/>
      <c r="E87" s="110"/>
      <c r="F87" s="108"/>
      <c r="G87" s="115"/>
      <c r="H87" s="115"/>
      <c r="I87" s="115"/>
      <c r="J87" s="115"/>
      <c r="K87" s="135"/>
      <c r="L87" s="114"/>
      <c r="M87" s="131"/>
      <c r="N87" s="114"/>
      <c r="O87" s="114"/>
      <c r="P87" s="115"/>
      <c r="Q87" s="109"/>
      <c r="R87" s="116"/>
      <c r="S87" s="115"/>
      <c r="T87" s="115"/>
      <c r="U87" s="115"/>
      <c r="V87" s="115"/>
      <c r="W87" s="115"/>
      <c r="X87" s="131"/>
      <c r="Y87" s="135"/>
      <c r="Z87" s="115"/>
      <c r="AA87" s="114"/>
      <c r="AB87" s="131"/>
      <c r="AC87" s="136"/>
      <c r="AD87" s="115"/>
      <c r="AE87" s="131"/>
      <c r="AF87" s="166"/>
      <c r="AG87" s="131"/>
      <c r="AH87" s="131"/>
      <c r="AI87" s="137"/>
      <c r="AJ87" s="109"/>
      <c r="AK87" s="115"/>
      <c r="AL87" s="115"/>
      <c r="AM87" s="115"/>
      <c r="AN87" s="115"/>
      <c r="AO87" s="115"/>
      <c r="AP87" s="115"/>
      <c r="AQ87" s="110"/>
      <c r="AR87" s="167"/>
      <c r="AS87" s="139"/>
      <c r="AT87" s="139"/>
      <c r="AU87" s="110"/>
      <c r="AV87" s="110"/>
      <c r="AW87" s="110"/>
      <c r="AX87" s="110"/>
      <c r="AY87" s="149"/>
      <c r="AZ87" s="110"/>
      <c r="BA87" s="110"/>
      <c r="BB87" s="168"/>
      <c r="BC87" s="169"/>
      <c r="BD87" s="110"/>
      <c r="BE87" s="109"/>
      <c r="BF87" s="131"/>
      <c r="BG87" s="109"/>
      <c r="BH87" s="131"/>
      <c r="BI87" s="109"/>
      <c r="BJ87" s="131"/>
      <c r="BK87" s="109"/>
      <c r="BL87" s="180"/>
      <c r="BM87" s="179"/>
      <c r="BN87" s="179"/>
      <c r="BO87" s="179"/>
    </row>
    <row r="88" spans="1:67" s="41" customFormat="1" ht="18" customHeight="1">
      <c r="A88" s="110"/>
      <c r="B88" s="116"/>
      <c r="C88" s="149"/>
      <c r="D88" s="150"/>
      <c r="E88" s="110"/>
      <c r="F88" s="108"/>
      <c r="G88" s="115"/>
      <c r="H88" s="115"/>
      <c r="I88" s="115"/>
      <c r="J88" s="115"/>
      <c r="K88" s="135"/>
      <c r="L88" s="114"/>
      <c r="M88" s="131"/>
      <c r="N88" s="114"/>
      <c r="O88" s="114"/>
      <c r="P88" s="115"/>
      <c r="Q88" s="109"/>
      <c r="R88" s="116"/>
      <c r="S88" s="115"/>
      <c r="T88" s="115"/>
      <c r="U88" s="115"/>
      <c r="V88" s="115"/>
      <c r="W88" s="115"/>
      <c r="X88" s="131"/>
      <c r="Y88" s="135"/>
      <c r="Z88" s="115"/>
      <c r="AA88" s="114"/>
      <c r="AB88" s="131"/>
      <c r="AC88" s="136"/>
      <c r="AD88" s="115"/>
      <c r="AE88" s="131"/>
      <c r="AF88" s="166"/>
      <c r="AG88" s="131"/>
      <c r="AH88" s="131"/>
      <c r="AI88" s="137"/>
      <c r="AJ88" s="109"/>
      <c r="AK88" s="115"/>
      <c r="AL88" s="115"/>
      <c r="AM88" s="115"/>
      <c r="AN88" s="115"/>
      <c r="AO88" s="115"/>
      <c r="AP88" s="115"/>
      <c r="AQ88" s="110"/>
      <c r="AR88" s="167"/>
      <c r="AS88" s="139"/>
      <c r="AT88" s="139"/>
      <c r="AU88" s="110"/>
      <c r="AV88" s="110"/>
      <c r="AW88" s="110"/>
      <c r="AX88" s="110"/>
      <c r="AY88" s="149"/>
      <c r="AZ88" s="110"/>
      <c r="BA88" s="110"/>
      <c r="BB88" s="168"/>
      <c r="BC88" s="169"/>
      <c r="BD88" s="110"/>
      <c r="BE88" s="109"/>
      <c r="BF88" s="131"/>
      <c r="BG88" s="109"/>
      <c r="BH88" s="131"/>
      <c r="BI88" s="109"/>
      <c r="BJ88" s="131"/>
      <c r="BK88" s="109"/>
      <c r="BL88" s="180"/>
      <c r="BM88" s="179"/>
      <c r="BN88" s="179"/>
      <c r="BO88" s="179"/>
    </row>
    <row r="89" spans="1:67" s="41" customFormat="1" ht="18" customHeight="1">
      <c r="A89" s="110"/>
      <c r="B89" s="116"/>
      <c r="C89" s="149"/>
      <c r="D89" s="150"/>
      <c r="E89" s="110"/>
      <c r="F89" s="108"/>
      <c r="G89" s="115"/>
      <c r="H89" s="115"/>
      <c r="I89" s="115"/>
      <c r="J89" s="115"/>
      <c r="K89" s="135"/>
      <c r="L89" s="114"/>
      <c r="M89" s="131"/>
      <c r="N89" s="114"/>
      <c r="O89" s="114"/>
      <c r="P89" s="115"/>
      <c r="Q89" s="109"/>
      <c r="R89" s="116"/>
      <c r="S89" s="115"/>
      <c r="T89" s="115"/>
      <c r="U89" s="115"/>
      <c r="V89" s="115"/>
      <c r="W89" s="115"/>
      <c r="X89" s="131"/>
      <c r="Y89" s="135"/>
      <c r="Z89" s="115"/>
      <c r="AA89" s="114"/>
      <c r="AB89" s="131"/>
      <c r="AC89" s="136"/>
      <c r="AD89" s="115"/>
      <c r="AE89" s="131"/>
      <c r="AF89" s="166"/>
      <c r="AG89" s="131"/>
      <c r="AH89" s="131"/>
      <c r="AI89" s="137"/>
      <c r="AJ89" s="109"/>
      <c r="AK89" s="115"/>
      <c r="AL89" s="115"/>
      <c r="AM89" s="115"/>
      <c r="AN89" s="115"/>
      <c r="AO89" s="115"/>
      <c r="AP89" s="115"/>
      <c r="AQ89" s="110"/>
      <c r="AR89" s="167"/>
      <c r="AS89" s="139"/>
      <c r="AT89" s="139"/>
      <c r="AU89" s="110"/>
      <c r="AV89" s="110"/>
      <c r="AW89" s="110"/>
      <c r="AX89" s="110"/>
      <c r="AY89" s="149"/>
      <c r="AZ89" s="110"/>
      <c r="BA89" s="110"/>
      <c r="BB89" s="168"/>
      <c r="BC89" s="169"/>
      <c r="BD89" s="110"/>
      <c r="BE89" s="109"/>
      <c r="BF89" s="131"/>
      <c r="BG89" s="109"/>
      <c r="BH89" s="131"/>
      <c r="BI89" s="109"/>
      <c r="BJ89" s="131"/>
      <c r="BK89" s="109"/>
      <c r="BL89" s="180"/>
      <c r="BM89" s="179"/>
      <c r="BN89" s="179"/>
      <c r="BO89" s="179"/>
    </row>
    <row r="90" spans="1:67" s="41" customFormat="1" ht="18" customHeight="1">
      <c r="A90" s="110"/>
      <c r="B90" s="116"/>
      <c r="C90" s="149"/>
      <c r="D90" s="150"/>
      <c r="E90" s="110"/>
      <c r="F90" s="108"/>
      <c r="G90" s="115"/>
      <c r="H90" s="115"/>
      <c r="I90" s="115"/>
      <c r="J90" s="115"/>
      <c r="K90" s="135"/>
      <c r="L90" s="114"/>
      <c r="M90" s="131"/>
      <c r="N90" s="114"/>
      <c r="O90" s="114"/>
      <c r="P90" s="115"/>
      <c r="Q90" s="109"/>
      <c r="R90" s="116"/>
      <c r="S90" s="115"/>
      <c r="T90" s="115"/>
      <c r="U90" s="115"/>
      <c r="V90" s="115"/>
      <c r="W90" s="115"/>
      <c r="X90" s="131"/>
      <c r="Y90" s="135"/>
      <c r="Z90" s="115"/>
      <c r="AA90" s="114"/>
      <c r="AB90" s="131"/>
      <c r="AC90" s="136"/>
      <c r="AD90" s="115"/>
      <c r="AE90" s="131"/>
      <c r="AF90" s="166"/>
      <c r="AG90" s="131"/>
      <c r="AH90" s="131"/>
      <c r="AI90" s="137"/>
      <c r="AJ90" s="109"/>
      <c r="AK90" s="115"/>
      <c r="AL90" s="115"/>
      <c r="AM90" s="115"/>
      <c r="AN90" s="115"/>
      <c r="AO90" s="115"/>
      <c r="AP90" s="115"/>
      <c r="AQ90" s="110"/>
      <c r="AR90" s="167"/>
      <c r="AS90" s="139"/>
      <c r="AT90" s="139"/>
      <c r="AU90" s="110"/>
      <c r="AV90" s="110"/>
      <c r="AW90" s="110"/>
      <c r="AX90" s="110"/>
      <c r="AY90" s="149"/>
      <c r="AZ90" s="110"/>
      <c r="BA90" s="110"/>
      <c r="BB90" s="168"/>
      <c r="BC90" s="169"/>
      <c r="BD90" s="110"/>
      <c r="BE90" s="109"/>
      <c r="BF90" s="131"/>
      <c r="BG90" s="109"/>
      <c r="BH90" s="131"/>
      <c r="BI90" s="109"/>
      <c r="BJ90" s="131"/>
      <c r="BK90" s="109"/>
      <c r="BL90" s="180"/>
      <c r="BM90" s="179"/>
      <c r="BN90" s="179"/>
      <c r="BO90" s="179"/>
    </row>
    <row r="91" spans="1:67" s="41" customFormat="1" ht="18" customHeight="1">
      <c r="A91" s="110"/>
      <c r="B91" s="116"/>
      <c r="C91" s="149"/>
      <c r="D91" s="150"/>
      <c r="E91" s="110"/>
      <c r="F91" s="108"/>
      <c r="G91" s="115"/>
      <c r="H91" s="115"/>
      <c r="I91" s="115"/>
      <c r="J91" s="115"/>
      <c r="K91" s="135"/>
      <c r="L91" s="114"/>
      <c r="M91" s="131"/>
      <c r="N91" s="114"/>
      <c r="O91" s="114"/>
      <c r="P91" s="115"/>
      <c r="Q91" s="109"/>
      <c r="R91" s="116"/>
      <c r="S91" s="115"/>
      <c r="T91" s="115"/>
      <c r="U91" s="115"/>
      <c r="V91" s="115"/>
      <c r="W91" s="115"/>
      <c r="X91" s="131"/>
      <c r="Y91" s="135"/>
      <c r="Z91" s="115"/>
      <c r="AA91" s="114"/>
      <c r="AB91" s="131"/>
      <c r="AC91" s="136"/>
      <c r="AD91" s="115"/>
      <c r="AE91" s="131"/>
      <c r="AF91" s="166"/>
      <c r="AG91" s="131"/>
      <c r="AH91" s="131"/>
      <c r="AI91" s="137"/>
      <c r="AJ91" s="109"/>
      <c r="AK91" s="115"/>
      <c r="AL91" s="115"/>
      <c r="AM91" s="115"/>
      <c r="AN91" s="115"/>
      <c r="AO91" s="115"/>
      <c r="AP91" s="115"/>
      <c r="AQ91" s="110"/>
      <c r="AR91" s="167"/>
      <c r="AS91" s="139"/>
      <c r="AT91" s="139"/>
      <c r="AU91" s="110"/>
      <c r="AV91" s="110"/>
      <c r="AW91" s="110"/>
      <c r="AX91" s="110"/>
      <c r="AY91" s="149"/>
      <c r="AZ91" s="110"/>
      <c r="BA91" s="110"/>
      <c r="BB91" s="168"/>
      <c r="BC91" s="169"/>
      <c r="BD91" s="110"/>
      <c r="BE91" s="109"/>
      <c r="BF91" s="131"/>
      <c r="BG91" s="109"/>
      <c r="BH91" s="131"/>
      <c r="BI91" s="109"/>
      <c r="BJ91" s="131"/>
      <c r="BK91" s="109"/>
      <c r="BL91" s="180"/>
      <c r="BM91" s="179"/>
      <c r="BN91" s="179"/>
      <c r="BO91" s="179"/>
    </row>
    <row r="92" spans="1:67" s="41" customFormat="1" ht="18" customHeight="1">
      <c r="A92" s="110"/>
      <c r="B92" s="116"/>
      <c r="C92" s="149"/>
      <c r="D92" s="150"/>
      <c r="E92" s="110"/>
      <c r="F92" s="108"/>
      <c r="G92" s="115"/>
      <c r="H92" s="115"/>
      <c r="I92" s="115"/>
      <c r="J92" s="115"/>
      <c r="K92" s="135"/>
      <c r="L92" s="114"/>
      <c r="M92" s="131"/>
      <c r="N92" s="114"/>
      <c r="O92" s="114"/>
      <c r="P92" s="115"/>
      <c r="Q92" s="109"/>
      <c r="R92" s="116"/>
      <c r="S92" s="115"/>
      <c r="T92" s="115"/>
      <c r="U92" s="115"/>
      <c r="V92" s="115"/>
      <c r="W92" s="115"/>
      <c r="X92" s="131"/>
      <c r="Y92" s="135"/>
      <c r="Z92" s="115"/>
      <c r="AA92" s="114"/>
      <c r="AB92" s="131"/>
      <c r="AC92" s="136"/>
      <c r="AD92" s="115"/>
      <c r="AE92" s="131"/>
      <c r="AF92" s="166"/>
      <c r="AG92" s="131"/>
      <c r="AH92" s="131"/>
      <c r="AI92" s="137"/>
      <c r="AJ92" s="109"/>
      <c r="AK92" s="115"/>
      <c r="AL92" s="115"/>
      <c r="AM92" s="115"/>
      <c r="AN92" s="115"/>
      <c r="AO92" s="115"/>
      <c r="AP92" s="115"/>
      <c r="AQ92" s="110"/>
      <c r="AR92" s="167"/>
      <c r="AS92" s="139"/>
      <c r="AT92" s="139"/>
      <c r="AU92" s="110"/>
      <c r="AV92" s="110"/>
      <c r="AW92" s="110"/>
      <c r="AX92" s="110"/>
      <c r="AY92" s="149"/>
      <c r="AZ92" s="110"/>
      <c r="BA92" s="110"/>
      <c r="BB92" s="168"/>
      <c r="BC92" s="169"/>
      <c r="BD92" s="110"/>
      <c r="BE92" s="109"/>
      <c r="BF92" s="131"/>
      <c r="BG92" s="109"/>
      <c r="BH92" s="131"/>
      <c r="BI92" s="109"/>
      <c r="BJ92" s="131"/>
      <c r="BK92" s="109"/>
      <c r="BL92" s="180"/>
      <c r="BM92" s="179"/>
      <c r="BN92" s="179"/>
      <c r="BO92" s="179"/>
    </row>
    <row r="93" spans="1:67" s="41" customFormat="1" ht="18" customHeight="1">
      <c r="A93" s="110"/>
      <c r="B93" s="116"/>
      <c r="C93" s="149"/>
      <c r="D93" s="150"/>
      <c r="E93" s="110"/>
      <c r="F93" s="108"/>
      <c r="G93" s="115"/>
      <c r="H93" s="115"/>
      <c r="I93" s="115"/>
      <c r="J93" s="115"/>
      <c r="K93" s="135"/>
      <c r="L93" s="114"/>
      <c r="M93" s="131"/>
      <c r="N93" s="114"/>
      <c r="O93" s="114"/>
      <c r="P93" s="115"/>
      <c r="Q93" s="109"/>
      <c r="R93" s="116"/>
      <c r="S93" s="115"/>
      <c r="T93" s="115"/>
      <c r="U93" s="115"/>
      <c r="V93" s="115"/>
      <c r="W93" s="115"/>
      <c r="X93" s="131"/>
      <c r="Y93" s="135"/>
      <c r="Z93" s="115"/>
      <c r="AA93" s="114"/>
      <c r="AB93" s="131"/>
      <c r="AC93" s="136"/>
      <c r="AD93" s="115"/>
      <c r="AE93" s="131"/>
      <c r="AF93" s="166"/>
      <c r="AG93" s="131"/>
      <c r="AH93" s="131"/>
      <c r="AI93" s="137"/>
      <c r="AJ93" s="109"/>
      <c r="AK93" s="115"/>
      <c r="AL93" s="115"/>
      <c r="AM93" s="115"/>
      <c r="AN93" s="115"/>
      <c r="AO93" s="115"/>
      <c r="AP93" s="115"/>
      <c r="AQ93" s="110"/>
      <c r="AR93" s="167"/>
      <c r="AS93" s="139"/>
      <c r="AT93" s="139"/>
      <c r="AU93" s="110"/>
      <c r="AV93" s="110"/>
      <c r="AW93" s="110"/>
      <c r="AX93" s="110"/>
      <c r="AY93" s="149"/>
      <c r="AZ93" s="110"/>
      <c r="BA93" s="110"/>
      <c r="BB93" s="168"/>
      <c r="BC93" s="169"/>
      <c r="BD93" s="110"/>
      <c r="BE93" s="109"/>
      <c r="BF93" s="131"/>
      <c r="BG93" s="109"/>
      <c r="BH93" s="131"/>
      <c r="BI93" s="109"/>
      <c r="BJ93" s="131"/>
      <c r="BK93" s="109"/>
      <c r="BL93" s="180"/>
      <c r="BM93" s="179"/>
      <c r="BN93" s="179"/>
      <c r="BO93" s="179"/>
    </row>
    <row r="94" spans="1:67" s="41" customFormat="1" ht="18" customHeight="1">
      <c r="A94" s="110"/>
      <c r="B94" s="116"/>
      <c r="C94" s="149"/>
      <c r="D94" s="150"/>
      <c r="E94" s="110"/>
      <c r="F94" s="108"/>
      <c r="G94" s="115"/>
      <c r="H94" s="115"/>
      <c r="I94" s="115"/>
      <c r="J94" s="115"/>
      <c r="K94" s="135"/>
      <c r="L94" s="114"/>
      <c r="M94" s="131"/>
      <c r="N94" s="114"/>
      <c r="O94" s="114"/>
      <c r="P94" s="115"/>
      <c r="Q94" s="109"/>
      <c r="R94" s="116"/>
      <c r="S94" s="115"/>
      <c r="T94" s="115"/>
      <c r="U94" s="115"/>
      <c r="V94" s="115"/>
      <c r="W94" s="115"/>
      <c r="X94" s="131"/>
      <c r="Y94" s="135"/>
      <c r="Z94" s="115"/>
      <c r="AA94" s="114"/>
      <c r="AB94" s="131"/>
      <c r="AC94" s="136"/>
      <c r="AD94" s="115"/>
      <c r="AE94" s="131"/>
      <c r="AF94" s="166"/>
      <c r="AG94" s="131"/>
      <c r="AH94" s="131"/>
      <c r="AI94" s="137"/>
      <c r="AJ94" s="109"/>
      <c r="AK94" s="115"/>
      <c r="AL94" s="115"/>
      <c r="AM94" s="115"/>
      <c r="AN94" s="115"/>
      <c r="AO94" s="115"/>
      <c r="AP94" s="115"/>
      <c r="AQ94" s="110"/>
      <c r="AR94" s="167"/>
      <c r="AS94" s="139"/>
      <c r="AT94" s="139"/>
      <c r="AU94" s="110"/>
      <c r="AV94" s="110"/>
      <c r="AW94" s="110"/>
      <c r="AX94" s="110"/>
      <c r="AY94" s="149"/>
      <c r="AZ94" s="110"/>
      <c r="BA94" s="110"/>
      <c r="BB94" s="168"/>
      <c r="BC94" s="169"/>
      <c r="BD94" s="110"/>
      <c r="BE94" s="109"/>
      <c r="BF94" s="131"/>
      <c r="BG94" s="109"/>
      <c r="BH94" s="131"/>
      <c r="BI94" s="109"/>
      <c r="BJ94" s="131"/>
      <c r="BK94" s="109"/>
      <c r="BL94" s="180"/>
      <c r="BM94" s="179"/>
      <c r="BN94" s="179"/>
      <c r="BO94" s="179"/>
    </row>
    <row r="95" spans="1:67" s="41" customFormat="1" ht="18" customHeight="1">
      <c r="A95" s="110"/>
      <c r="B95" s="116"/>
      <c r="C95" s="149"/>
      <c r="D95" s="150"/>
      <c r="E95" s="110"/>
      <c r="F95" s="108"/>
      <c r="G95" s="115"/>
      <c r="H95" s="115"/>
      <c r="I95" s="115"/>
      <c r="J95" s="115"/>
      <c r="K95" s="135"/>
      <c r="L95" s="114"/>
      <c r="M95" s="131"/>
      <c r="N95" s="114"/>
      <c r="O95" s="114"/>
      <c r="P95" s="115"/>
      <c r="Q95" s="109"/>
      <c r="R95" s="116"/>
      <c r="S95" s="115"/>
      <c r="T95" s="115"/>
      <c r="U95" s="115"/>
      <c r="V95" s="115"/>
      <c r="W95" s="115"/>
      <c r="X95" s="131"/>
      <c r="Y95" s="135"/>
      <c r="Z95" s="115"/>
      <c r="AA95" s="114"/>
      <c r="AB95" s="131"/>
      <c r="AC95" s="136"/>
      <c r="AD95" s="115"/>
      <c r="AE95" s="131"/>
      <c r="AF95" s="166"/>
      <c r="AG95" s="131"/>
      <c r="AH95" s="131"/>
      <c r="AI95" s="137"/>
      <c r="AJ95" s="109"/>
      <c r="AK95" s="115"/>
      <c r="AL95" s="115"/>
      <c r="AM95" s="115"/>
      <c r="AN95" s="115"/>
      <c r="AO95" s="115"/>
      <c r="AP95" s="115"/>
      <c r="AQ95" s="110"/>
      <c r="AR95" s="167"/>
      <c r="AS95" s="139"/>
      <c r="AT95" s="139"/>
      <c r="AU95" s="110"/>
      <c r="AV95" s="110"/>
      <c r="AW95" s="110"/>
      <c r="AX95" s="110"/>
      <c r="AY95" s="149"/>
      <c r="AZ95" s="110"/>
      <c r="BA95" s="110"/>
      <c r="BB95" s="168"/>
      <c r="BC95" s="169"/>
      <c r="BD95" s="110"/>
      <c r="BE95" s="109"/>
      <c r="BF95" s="131"/>
      <c r="BG95" s="109"/>
      <c r="BH95" s="131"/>
      <c r="BI95" s="109"/>
      <c r="BJ95" s="131"/>
      <c r="BK95" s="109"/>
      <c r="BL95" s="180"/>
      <c r="BM95" s="179"/>
      <c r="BN95" s="179"/>
      <c r="BO95" s="179"/>
    </row>
    <row r="96" spans="1:67" s="41" customFormat="1" ht="18" customHeight="1">
      <c r="A96" s="110"/>
      <c r="B96" s="116"/>
      <c r="C96" s="149"/>
      <c r="D96" s="150"/>
      <c r="E96" s="110"/>
      <c r="F96" s="108"/>
      <c r="G96" s="115"/>
      <c r="H96" s="115"/>
      <c r="I96" s="115"/>
      <c r="J96" s="115"/>
      <c r="K96" s="135"/>
      <c r="L96" s="114"/>
      <c r="M96" s="131"/>
      <c r="N96" s="114"/>
      <c r="O96" s="114"/>
      <c r="P96" s="115"/>
      <c r="Q96" s="109"/>
      <c r="R96" s="116"/>
      <c r="S96" s="115"/>
      <c r="T96" s="115"/>
      <c r="U96" s="115"/>
      <c r="V96" s="115"/>
      <c r="W96" s="115"/>
      <c r="X96" s="131"/>
      <c r="Y96" s="135"/>
      <c r="Z96" s="115"/>
      <c r="AA96" s="114"/>
      <c r="AB96" s="131"/>
      <c r="AC96" s="136"/>
      <c r="AD96" s="115"/>
      <c r="AE96" s="131"/>
      <c r="AF96" s="166"/>
      <c r="AG96" s="131"/>
      <c r="AH96" s="131"/>
      <c r="AI96" s="137"/>
      <c r="AJ96" s="109"/>
      <c r="AK96" s="115"/>
      <c r="AL96" s="115"/>
      <c r="AM96" s="115"/>
      <c r="AN96" s="115"/>
      <c r="AO96" s="115"/>
      <c r="AP96" s="115"/>
      <c r="AQ96" s="110"/>
      <c r="AR96" s="167"/>
      <c r="AS96" s="139"/>
      <c r="AT96" s="139"/>
      <c r="AU96" s="110"/>
      <c r="AV96" s="110"/>
      <c r="AW96" s="110"/>
      <c r="AX96" s="110"/>
      <c r="AY96" s="149"/>
      <c r="AZ96" s="110"/>
      <c r="BA96" s="110"/>
      <c r="BB96" s="168"/>
      <c r="BC96" s="169"/>
      <c r="BD96" s="110"/>
      <c r="BE96" s="109"/>
      <c r="BF96" s="131"/>
      <c r="BG96" s="109"/>
      <c r="BH96" s="131"/>
      <c r="BI96" s="109"/>
      <c r="BJ96" s="131"/>
      <c r="BK96" s="109"/>
      <c r="BL96" s="180"/>
      <c r="BM96" s="179"/>
      <c r="BN96" s="179"/>
      <c r="BO96" s="179"/>
    </row>
    <row r="97" spans="1:67" s="41" customFormat="1" ht="18" customHeight="1">
      <c r="A97" s="110"/>
      <c r="B97" s="116"/>
      <c r="C97" s="149"/>
      <c r="D97" s="150"/>
      <c r="E97" s="110"/>
      <c r="F97" s="108"/>
      <c r="G97" s="115"/>
      <c r="H97" s="115"/>
      <c r="I97" s="115"/>
      <c r="J97" s="115"/>
      <c r="K97" s="135"/>
      <c r="L97" s="114"/>
      <c r="M97" s="131"/>
      <c r="N97" s="114"/>
      <c r="O97" s="114"/>
      <c r="P97" s="115"/>
      <c r="Q97" s="109"/>
      <c r="R97" s="116"/>
      <c r="S97" s="115"/>
      <c r="T97" s="115"/>
      <c r="U97" s="115"/>
      <c r="V97" s="115"/>
      <c r="W97" s="115"/>
      <c r="X97" s="131"/>
      <c r="Y97" s="135"/>
      <c r="Z97" s="115"/>
      <c r="AA97" s="114"/>
      <c r="AB97" s="131"/>
      <c r="AC97" s="136"/>
      <c r="AD97" s="115"/>
      <c r="AE97" s="131"/>
      <c r="AF97" s="166"/>
      <c r="AG97" s="131"/>
      <c r="AH97" s="131"/>
      <c r="AI97" s="137"/>
      <c r="AJ97" s="109"/>
      <c r="AK97" s="115"/>
      <c r="AL97" s="115"/>
      <c r="AM97" s="115"/>
      <c r="AN97" s="115"/>
      <c r="AO97" s="115"/>
      <c r="AP97" s="115"/>
      <c r="AQ97" s="110"/>
      <c r="AR97" s="167"/>
      <c r="AS97" s="139"/>
      <c r="AT97" s="139"/>
      <c r="AU97" s="110"/>
      <c r="AV97" s="110"/>
      <c r="AW97" s="110"/>
      <c r="AX97" s="110"/>
      <c r="AY97" s="149"/>
      <c r="AZ97" s="110"/>
      <c r="BA97" s="110"/>
      <c r="BB97" s="168"/>
      <c r="BC97" s="169"/>
      <c r="BD97" s="110"/>
      <c r="BE97" s="109"/>
      <c r="BF97" s="131"/>
      <c r="BG97" s="109"/>
      <c r="BH97" s="131"/>
      <c r="BI97" s="109"/>
      <c r="BJ97" s="131"/>
      <c r="BK97" s="109"/>
      <c r="BL97" s="180"/>
      <c r="BM97" s="179"/>
      <c r="BN97" s="179"/>
      <c r="BO97" s="179"/>
    </row>
    <row r="98" spans="1:67" s="41" customFormat="1" ht="18" customHeight="1">
      <c r="A98" s="110"/>
      <c r="B98" s="116"/>
      <c r="C98" s="149"/>
      <c r="D98" s="150"/>
      <c r="E98" s="110"/>
      <c r="F98" s="108"/>
      <c r="G98" s="115"/>
      <c r="H98" s="115"/>
      <c r="I98" s="115"/>
      <c r="J98" s="115"/>
      <c r="K98" s="135"/>
      <c r="L98" s="114"/>
      <c r="M98" s="131"/>
      <c r="N98" s="114"/>
      <c r="O98" s="114"/>
      <c r="P98" s="115"/>
      <c r="Q98" s="109"/>
      <c r="R98" s="116"/>
      <c r="S98" s="115"/>
      <c r="T98" s="115"/>
      <c r="U98" s="115"/>
      <c r="V98" s="115"/>
      <c r="W98" s="115"/>
      <c r="X98" s="131"/>
      <c r="Y98" s="135"/>
      <c r="Z98" s="115"/>
      <c r="AA98" s="114"/>
      <c r="AB98" s="131"/>
      <c r="AC98" s="136"/>
      <c r="AD98" s="115"/>
      <c r="AE98" s="131"/>
      <c r="AF98" s="166"/>
      <c r="AG98" s="131"/>
      <c r="AH98" s="131"/>
      <c r="AI98" s="137"/>
      <c r="AJ98" s="109"/>
      <c r="AK98" s="115"/>
      <c r="AL98" s="115"/>
      <c r="AM98" s="115"/>
      <c r="AN98" s="115"/>
      <c r="AO98" s="115"/>
      <c r="AP98" s="115"/>
      <c r="AQ98" s="110"/>
      <c r="AR98" s="167"/>
      <c r="AS98" s="139"/>
      <c r="AT98" s="139"/>
      <c r="AU98" s="110"/>
      <c r="AV98" s="110"/>
      <c r="AW98" s="110"/>
      <c r="AX98" s="110"/>
      <c r="AY98" s="149"/>
      <c r="AZ98" s="110"/>
      <c r="BA98" s="110"/>
      <c r="BB98" s="168"/>
      <c r="BC98" s="169"/>
      <c r="BD98" s="110"/>
      <c r="BE98" s="109"/>
      <c r="BF98" s="131"/>
      <c r="BG98" s="109"/>
      <c r="BH98" s="131"/>
      <c r="BI98" s="109"/>
      <c r="BJ98" s="131"/>
      <c r="BK98" s="109"/>
      <c r="BL98" s="180"/>
      <c r="BM98" s="179"/>
      <c r="BN98" s="179"/>
      <c r="BO98" s="179"/>
    </row>
    <row r="99" spans="1:67" s="41" customFormat="1" ht="18" customHeight="1">
      <c r="A99" s="110"/>
      <c r="B99" s="116"/>
      <c r="C99" s="149"/>
      <c r="D99" s="150"/>
      <c r="E99" s="110"/>
      <c r="F99" s="108"/>
      <c r="G99" s="115"/>
      <c r="H99" s="115"/>
      <c r="I99" s="115"/>
      <c r="J99" s="115"/>
      <c r="K99" s="135"/>
      <c r="L99" s="114"/>
      <c r="M99" s="131"/>
      <c r="N99" s="114"/>
      <c r="O99" s="114"/>
      <c r="P99" s="115"/>
      <c r="Q99" s="109"/>
      <c r="R99" s="116"/>
      <c r="S99" s="115"/>
      <c r="T99" s="115"/>
      <c r="U99" s="115"/>
      <c r="V99" s="115"/>
      <c r="W99" s="115"/>
      <c r="X99" s="131"/>
      <c r="Y99" s="135"/>
      <c r="Z99" s="115"/>
      <c r="AA99" s="114"/>
      <c r="AB99" s="131"/>
      <c r="AC99" s="136"/>
      <c r="AD99" s="115"/>
      <c r="AE99" s="131"/>
      <c r="AF99" s="166"/>
      <c r="AG99" s="131"/>
      <c r="AH99" s="131"/>
      <c r="AI99" s="137"/>
      <c r="AJ99" s="109"/>
      <c r="AK99" s="115"/>
      <c r="AL99" s="115"/>
      <c r="AM99" s="115"/>
      <c r="AN99" s="115"/>
      <c r="AO99" s="115"/>
      <c r="AP99" s="115"/>
      <c r="AQ99" s="110"/>
      <c r="AR99" s="167"/>
      <c r="AS99" s="139"/>
      <c r="AT99" s="139"/>
      <c r="AU99" s="110"/>
      <c r="AV99" s="110"/>
      <c r="AW99" s="110"/>
      <c r="AX99" s="110"/>
      <c r="AY99" s="149"/>
      <c r="AZ99" s="110"/>
      <c r="BA99" s="110"/>
      <c r="BB99" s="168"/>
      <c r="BC99" s="169"/>
      <c r="BD99" s="110"/>
      <c r="BE99" s="109"/>
      <c r="BF99" s="131"/>
      <c r="BG99" s="109"/>
      <c r="BH99" s="131"/>
      <c r="BI99" s="109"/>
      <c r="BJ99" s="131"/>
      <c r="BK99" s="109"/>
      <c r="BL99" s="180"/>
      <c r="BM99" s="179"/>
      <c r="BN99" s="179"/>
      <c r="BO99" s="179"/>
    </row>
    <row r="100" spans="1:67" s="41" customFormat="1" ht="18" customHeight="1">
      <c r="A100" s="110"/>
      <c r="B100" s="116"/>
      <c r="C100" s="149"/>
      <c r="D100" s="150"/>
      <c r="E100" s="110"/>
      <c r="F100" s="108"/>
      <c r="G100" s="115"/>
      <c r="H100" s="115"/>
      <c r="I100" s="115"/>
      <c r="J100" s="115"/>
      <c r="K100" s="135"/>
      <c r="L100" s="114"/>
      <c r="M100" s="131"/>
      <c r="N100" s="114"/>
      <c r="O100" s="114"/>
      <c r="P100" s="115"/>
      <c r="Q100" s="109"/>
      <c r="R100" s="116"/>
      <c r="S100" s="115"/>
      <c r="T100" s="115"/>
      <c r="U100" s="115"/>
      <c r="V100" s="115"/>
      <c r="W100" s="115"/>
      <c r="X100" s="131"/>
      <c r="Y100" s="135"/>
      <c r="Z100" s="115"/>
      <c r="AA100" s="114"/>
      <c r="AB100" s="131"/>
      <c r="AC100" s="136"/>
      <c r="AD100" s="115"/>
      <c r="AE100" s="131"/>
      <c r="AF100" s="166"/>
      <c r="AG100" s="131"/>
      <c r="AH100" s="131"/>
      <c r="AI100" s="137"/>
      <c r="AJ100" s="109"/>
      <c r="AK100" s="115"/>
      <c r="AL100" s="115"/>
      <c r="AM100" s="115"/>
      <c r="AN100" s="115"/>
      <c r="AO100" s="115"/>
      <c r="AP100" s="115"/>
      <c r="AQ100" s="110"/>
      <c r="AR100" s="167"/>
      <c r="AS100" s="139"/>
      <c r="AT100" s="139"/>
      <c r="AU100" s="110"/>
      <c r="AV100" s="110"/>
      <c r="AW100" s="110"/>
      <c r="AX100" s="110"/>
      <c r="AY100" s="149"/>
      <c r="AZ100" s="110"/>
      <c r="BA100" s="110"/>
      <c r="BB100" s="168"/>
      <c r="BC100" s="169"/>
      <c r="BD100" s="110"/>
      <c r="BE100" s="109"/>
      <c r="BF100" s="131"/>
      <c r="BG100" s="109"/>
      <c r="BH100" s="131"/>
      <c r="BI100" s="109"/>
      <c r="BJ100" s="131"/>
      <c r="BK100" s="109"/>
      <c r="BL100" s="180"/>
      <c r="BM100" s="179"/>
      <c r="BN100" s="179"/>
      <c r="BO100" s="179"/>
    </row>
  </sheetData>
  <sheetProtection password="CC21" sheet="1" autoFilter="0" pivotTables="0"/>
  <protectedRanges>
    <protectedRange sqref="A3:XFD100" name="区域1"/>
  </protectedRanges>
  <autoFilter ref="B2:BD22"/>
  <mergeCells count="1">
    <mergeCell ref="A1:T1"/>
  </mergeCells>
  <phoneticPr fontId="8" type="noConversion"/>
  <conditionalFormatting sqref="H7:I7 AJ7:AP7 BL3:BL100 AQ3:AQ100 I6 K3:K100 BF3:BF100 BJ3:BJ100 BH3:BH100 F7 H4:I5 R3:AE100 AG3:AH100 M7:M100">
    <cfRule type="cellIs" priority="779" stopIfTrue="1" operator="between">
      <formula>1</formula>
      <formula>24</formula>
    </cfRule>
  </conditionalFormatting>
  <conditionalFormatting sqref="M3:M9">
    <cfRule type="cellIs" priority="768" stopIfTrue="1" operator="between">
      <formula>1</formula>
      <formula>24</formula>
    </cfRule>
  </conditionalFormatting>
  <conditionalFormatting sqref="M3:M9">
    <cfRule type="cellIs" priority="767" stopIfTrue="1" operator="between">
      <formula>1</formula>
      <formula>24</formula>
    </cfRule>
  </conditionalFormatting>
  <conditionalFormatting sqref="R3:R6">
    <cfRule type="cellIs" priority="766" stopIfTrue="1" operator="between">
      <formula>1</formula>
      <formula>24</formula>
    </cfRule>
  </conditionalFormatting>
  <conditionalFormatting sqref="R3:AD6">
    <cfRule type="cellIs" priority="765" stopIfTrue="1" operator="between">
      <formula>1</formula>
      <formula>24</formula>
    </cfRule>
  </conditionalFormatting>
  <conditionalFormatting sqref="R3:AD6">
    <cfRule type="cellIs" priority="764" stopIfTrue="1" operator="between">
      <formula>1</formula>
      <formula>24</formula>
    </cfRule>
  </conditionalFormatting>
  <conditionalFormatting sqref="X3:X6">
    <cfRule type="cellIs" priority="763" stopIfTrue="1" operator="between">
      <formula>1</formula>
      <formula>24</formula>
    </cfRule>
  </conditionalFormatting>
  <conditionalFormatting sqref="AB3:AB6">
    <cfRule type="cellIs" priority="762" stopIfTrue="1" operator="between">
      <formula>1</formula>
      <formula>24</formula>
    </cfRule>
  </conditionalFormatting>
  <conditionalFormatting sqref="AB6">
    <cfRule type="cellIs" priority="761" stopIfTrue="1" operator="between">
      <formula>1</formula>
      <formula>24</formula>
    </cfRule>
  </conditionalFormatting>
  <conditionalFormatting sqref="AC3:AC6">
    <cfRule type="cellIs" priority="760" stopIfTrue="1" operator="between">
      <formula>1</formula>
      <formula>24</formula>
    </cfRule>
  </conditionalFormatting>
  <conditionalFormatting sqref="AC3:AC6">
    <cfRule type="cellIs" priority="759" stopIfTrue="1" operator="between">
      <formula>1</formula>
      <formula>24</formula>
    </cfRule>
  </conditionalFormatting>
  <conditionalFormatting sqref="AD3:AD6">
    <cfRule type="cellIs" priority="758" stopIfTrue="1" operator="between">
      <formula>1</formula>
      <formula>24</formula>
    </cfRule>
  </conditionalFormatting>
  <conditionalFormatting sqref="AD3:AD6">
    <cfRule type="cellIs" priority="757" stopIfTrue="1" operator="between">
      <formula>1</formula>
      <formula>24</formula>
    </cfRule>
  </conditionalFormatting>
  <conditionalFormatting sqref="U3:W4">
    <cfRule type="cellIs" priority="756" stopIfTrue="1" operator="between">
      <formula>1</formula>
      <formula>24</formula>
    </cfRule>
  </conditionalFormatting>
  <conditionalFormatting sqref="U5:W6">
    <cfRule type="cellIs" priority="755" stopIfTrue="1" operator="between">
      <formula>1</formula>
      <formula>24</formula>
    </cfRule>
  </conditionalFormatting>
  <conditionalFormatting sqref="Y3:AA6">
    <cfRule type="cellIs" priority="754" stopIfTrue="1" operator="between">
      <formula>1</formula>
      <formula>24</formula>
    </cfRule>
  </conditionalFormatting>
  <conditionalFormatting sqref="S3:T6">
    <cfRule type="cellIs" priority="753" stopIfTrue="1" operator="between">
      <formula>1</formula>
      <formula>24</formula>
    </cfRule>
  </conditionalFormatting>
  <conditionalFormatting sqref="S3:T6">
    <cfRule type="cellIs" priority="752" stopIfTrue="1" operator="between">
      <formula>1</formula>
      <formula>24</formula>
    </cfRule>
  </conditionalFormatting>
  <conditionalFormatting sqref="AG3:AH6">
    <cfRule type="cellIs" priority="751" stopIfTrue="1" operator="between">
      <formula>1</formula>
      <formula>24</formula>
    </cfRule>
  </conditionalFormatting>
  <conditionalFormatting sqref="AG3:AH6">
    <cfRule type="cellIs" priority="750" stopIfTrue="1" operator="between">
      <formula>1</formula>
      <formula>24</formula>
    </cfRule>
  </conditionalFormatting>
  <conditionalFormatting sqref="AG3:AH6">
    <cfRule type="cellIs" priority="749" stopIfTrue="1" operator="between">
      <formula>1</formula>
      <formula>24</formula>
    </cfRule>
  </conditionalFormatting>
  <conditionalFormatting sqref="AH8:AH11">
    <cfRule type="cellIs" priority="748" stopIfTrue="1" operator="between">
      <formula>1</formula>
      <formula>24</formula>
    </cfRule>
  </conditionalFormatting>
  <conditionalFormatting sqref="AH8:AH11">
    <cfRule type="cellIs" priority="747" stopIfTrue="1" operator="between">
      <formula>1</formula>
      <formula>24</formula>
    </cfRule>
  </conditionalFormatting>
  <conditionalFormatting sqref="AH8:AH11">
    <cfRule type="cellIs" priority="746" stopIfTrue="1" operator="between">
      <formula>1</formula>
      <formula>24</formula>
    </cfRule>
  </conditionalFormatting>
  <conditionalFormatting sqref="AH3:AH6">
    <cfRule type="cellIs" priority="745" stopIfTrue="1" operator="between">
      <formula>1</formula>
      <formula>24</formula>
    </cfRule>
  </conditionalFormatting>
  <conditionalFormatting sqref="AH3:AH6">
    <cfRule type="cellIs" priority="744" stopIfTrue="1" operator="between">
      <formula>1</formula>
      <formula>24</formula>
    </cfRule>
  </conditionalFormatting>
  <conditionalFormatting sqref="AH3:AH6">
    <cfRule type="cellIs" priority="743" stopIfTrue="1" operator="between">
      <formula>1</formula>
      <formula>24</formula>
    </cfRule>
  </conditionalFormatting>
  <conditionalFormatting sqref="AH3:AH6">
    <cfRule type="cellIs" priority="742" stopIfTrue="1" operator="between">
      <formula>1</formula>
      <formula>24</formula>
    </cfRule>
  </conditionalFormatting>
  <conditionalFormatting sqref="AH3:AH6">
    <cfRule type="cellIs" priority="741" stopIfTrue="1" operator="between">
      <formula>1</formula>
      <formula>24</formula>
    </cfRule>
  </conditionalFormatting>
  <conditionalFormatting sqref="M7 AQ7 G7:H7 K7 R7:AD7">
    <cfRule type="cellIs" priority="738" stopIfTrue="1" operator="between">
      <formula>1</formula>
      <formula>24</formula>
    </cfRule>
  </conditionalFormatting>
  <conditionalFormatting sqref="AC7">
    <cfRule type="cellIs" priority="737" stopIfTrue="1" operator="between">
      <formula>1</formula>
      <formula>24</formula>
    </cfRule>
  </conditionalFormatting>
  <conditionalFormatting sqref="AC7">
    <cfRule type="cellIs" priority="736" stopIfTrue="1" operator="between">
      <formula>1</formula>
      <formula>24</formula>
    </cfRule>
  </conditionalFormatting>
  <conditionalFormatting sqref="AC7">
    <cfRule type="cellIs" priority="735" stopIfTrue="1" operator="between">
      <formula>1</formula>
      <formula>24</formula>
    </cfRule>
  </conditionalFormatting>
  <conditionalFormatting sqref="AC7">
    <cfRule type="cellIs" priority="734" stopIfTrue="1" operator="between">
      <formula>1</formula>
      <formula>24</formula>
    </cfRule>
  </conditionalFormatting>
  <conditionalFormatting sqref="AD7">
    <cfRule type="cellIs" priority="733" stopIfTrue="1" operator="between">
      <formula>1</formula>
      <formula>24</formula>
    </cfRule>
  </conditionalFormatting>
  <conditionalFormatting sqref="AD7">
    <cfRule type="cellIs" priority="732" stopIfTrue="1" operator="between">
      <formula>1</formula>
      <formula>24</formula>
    </cfRule>
  </conditionalFormatting>
  <conditionalFormatting sqref="AD7">
    <cfRule type="cellIs" priority="731" stopIfTrue="1" operator="between">
      <formula>1</formula>
      <formula>24</formula>
    </cfRule>
  </conditionalFormatting>
  <conditionalFormatting sqref="AD7">
    <cfRule type="cellIs" priority="730" stopIfTrue="1" operator="between">
      <formula>1</formula>
      <formula>24</formula>
    </cfRule>
  </conditionalFormatting>
  <conditionalFormatting sqref="AE7">
    <cfRule type="cellIs" priority="729" stopIfTrue="1" operator="between">
      <formula>1</formula>
      <formula>24</formula>
    </cfRule>
  </conditionalFormatting>
  <conditionalFormatting sqref="AG7">
    <cfRule type="cellIs" priority="728" stopIfTrue="1" operator="between">
      <formula>1</formula>
      <formula>24</formula>
    </cfRule>
  </conditionalFormatting>
  <conditionalFormatting sqref="AH7">
    <cfRule type="cellIs" priority="727" stopIfTrue="1" operator="between">
      <formula>1</formula>
      <formula>24</formula>
    </cfRule>
  </conditionalFormatting>
  <conditionalFormatting sqref="Y7">
    <cfRule type="cellIs" priority="726" stopIfTrue="1" operator="between">
      <formula>1</formula>
      <formula>24</formula>
    </cfRule>
  </conditionalFormatting>
  <conditionalFormatting sqref="X7">
    <cfRule type="cellIs" priority="725" stopIfTrue="1" operator="between">
      <formula>1</formula>
      <formula>24</formula>
    </cfRule>
  </conditionalFormatting>
  <conditionalFormatting sqref="AB7">
    <cfRule type="cellIs" priority="724" stopIfTrue="1" operator="between">
      <formula>1</formula>
      <formula>24</formula>
    </cfRule>
  </conditionalFormatting>
  <conditionalFormatting sqref="M7">
    <cfRule type="cellIs" priority="723" stopIfTrue="1" operator="between">
      <formula>1</formula>
      <formula>24</formula>
    </cfRule>
  </conditionalFormatting>
  <conditionalFormatting sqref="M7">
    <cfRule type="cellIs" priority="722" stopIfTrue="1" operator="between">
      <formula>1</formula>
      <formula>24</formula>
    </cfRule>
  </conditionalFormatting>
  <conditionalFormatting sqref="AQ8 G8:H8 K8 R8:AD8 AG8:AH8 M8:M9">
    <cfRule type="cellIs" priority="721" stopIfTrue="1" operator="between">
      <formula>1</formula>
      <formula>24</formula>
    </cfRule>
  </conditionalFormatting>
  <conditionalFormatting sqref="AC8">
    <cfRule type="cellIs" priority="720" stopIfTrue="1" operator="between">
      <formula>1</formula>
      <formula>24</formula>
    </cfRule>
  </conditionalFormatting>
  <conditionalFormatting sqref="AD8">
    <cfRule type="cellIs" priority="719" stopIfTrue="1" operator="between">
      <formula>1</formula>
      <formula>24</formula>
    </cfRule>
  </conditionalFormatting>
  <conditionalFormatting sqref="AE8">
    <cfRule type="cellIs" priority="718" stopIfTrue="1" operator="between">
      <formula>1</formula>
      <formula>24</formula>
    </cfRule>
  </conditionalFormatting>
  <conditionalFormatting sqref="AG8">
    <cfRule type="cellIs" priority="717" stopIfTrue="1" operator="between">
      <formula>1</formula>
      <formula>24</formula>
    </cfRule>
  </conditionalFormatting>
  <conditionalFormatting sqref="AH8">
    <cfRule type="cellIs" priority="716" stopIfTrue="1" operator="between">
      <formula>1</formula>
      <formula>24</formula>
    </cfRule>
  </conditionalFormatting>
  <conditionalFormatting sqref="Y8">
    <cfRule type="cellIs" priority="715" stopIfTrue="1" operator="between">
      <formula>1</formula>
      <formula>24</formula>
    </cfRule>
  </conditionalFormatting>
  <conditionalFormatting sqref="AG8:AH8">
    <cfRule type="cellIs" priority="714" stopIfTrue="1" operator="between">
      <formula>1</formula>
      <formula>24</formula>
    </cfRule>
  </conditionalFormatting>
  <conditionalFormatting sqref="AQ8 G8:H8 K8 R8:AD8 AG8:AH8 M8:M9">
    <cfRule type="cellIs" priority="713" stopIfTrue="1" operator="between">
      <formula>1</formula>
      <formula>24</formula>
    </cfRule>
  </conditionalFormatting>
  <conditionalFormatting sqref="AC8">
    <cfRule type="cellIs" priority="712" stopIfTrue="1" operator="between">
      <formula>1</formula>
      <formula>24</formula>
    </cfRule>
  </conditionalFormatting>
  <conditionalFormatting sqref="AD8">
    <cfRule type="cellIs" priority="711" stopIfTrue="1" operator="between">
      <formula>1</formula>
      <formula>24</formula>
    </cfRule>
  </conditionalFormatting>
  <conditionalFormatting sqref="AE8">
    <cfRule type="cellIs" priority="710" stopIfTrue="1" operator="between">
      <formula>1</formula>
      <formula>24</formula>
    </cfRule>
  </conditionalFormatting>
  <conditionalFormatting sqref="AG8">
    <cfRule type="cellIs" priority="709" stopIfTrue="1" operator="between">
      <formula>1</formula>
      <formula>24</formula>
    </cfRule>
  </conditionalFormatting>
  <conditionalFormatting sqref="AH8">
    <cfRule type="cellIs" priority="708" stopIfTrue="1" operator="between">
      <formula>1</formula>
      <formula>24</formula>
    </cfRule>
  </conditionalFormatting>
  <conditionalFormatting sqref="Y8">
    <cfRule type="cellIs" priority="707" stopIfTrue="1" operator="between">
      <formula>1</formula>
      <formula>24</formula>
    </cfRule>
  </conditionalFormatting>
  <conditionalFormatting sqref="AG8:AH8">
    <cfRule type="cellIs" priority="706" stopIfTrue="1" operator="between">
      <formula>1</formula>
      <formula>24</formula>
    </cfRule>
  </conditionalFormatting>
  <conditionalFormatting sqref="M9 AQ9 G9:H9 K9 AG9:AH9 R9:AD9">
    <cfRule type="cellIs" priority="705" stopIfTrue="1" operator="between">
      <formula>1</formula>
      <formula>24</formula>
    </cfRule>
  </conditionalFormatting>
  <conditionalFormatting sqref="AC9">
    <cfRule type="cellIs" priority="704" stopIfTrue="1" operator="between">
      <formula>1</formula>
      <formula>24</formula>
    </cfRule>
  </conditionalFormatting>
  <conditionalFormatting sqref="AC9">
    <cfRule type="cellIs" priority="703" stopIfTrue="1" operator="between">
      <formula>1</formula>
      <formula>24</formula>
    </cfRule>
  </conditionalFormatting>
  <conditionalFormatting sqref="AC9">
    <cfRule type="cellIs" priority="702" stopIfTrue="1" operator="between">
      <formula>1</formula>
      <formula>24</formula>
    </cfRule>
  </conditionalFormatting>
  <conditionalFormatting sqref="AC9">
    <cfRule type="cellIs" priority="701" stopIfTrue="1" operator="between">
      <formula>1</formula>
      <formula>24</formula>
    </cfRule>
  </conditionalFormatting>
  <conditionalFormatting sqref="AD9">
    <cfRule type="cellIs" priority="700" stopIfTrue="1" operator="between">
      <formula>1</formula>
      <formula>24</formula>
    </cfRule>
  </conditionalFormatting>
  <conditionalFormatting sqref="AD9">
    <cfRule type="cellIs" priority="699" stopIfTrue="1" operator="between">
      <formula>1</formula>
      <formula>24</formula>
    </cfRule>
  </conditionalFormatting>
  <conditionalFormatting sqref="AD9">
    <cfRule type="cellIs" priority="698" stopIfTrue="1" operator="between">
      <formula>1</formula>
      <formula>24</formula>
    </cfRule>
  </conditionalFormatting>
  <conditionalFormatting sqref="AD9">
    <cfRule type="cellIs" priority="697" stopIfTrue="1" operator="between">
      <formula>1</formula>
      <formula>24</formula>
    </cfRule>
  </conditionalFormatting>
  <conditionalFormatting sqref="AE9">
    <cfRule type="cellIs" priority="696" stopIfTrue="1" operator="between">
      <formula>1</formula>
      <formula>24</formula>
    </cfRule>
  </conditionalFormatting>
  <conditionalFormatting sqref="AG9">
    <cfRule type="cellIs" priority="695" stopIfTrue="1" operator="between">
      <formula>1</formula>
      <formula>24</formula>
    </cfRule>
  </conditionalFormatting>
  <conditionalFormatting sqref="AH9">
    <cfRule type="cellIs" priority="694" stopIfTrue="1" operator="between">
      <formula>1</formula>
      <formula>24</formula>
    </cfRule>
  </conditionalFormatting>
  <conditionalFormatting sqref="Y9">
    <cfRule type="cellIs" priority="693" stopIfTrue="1" operator="between">
      <formula>1</formula>
      <formula>24</formula>
    </cfRule>
  </conditionalFormatting>
  <conditionalFormatting sqref="X9">
    <cfRule type="cellIs" priority="692" stopIfTrue="1" operator="between">
      <formula>1</formula>
      <formula>24</formula>
    </cfRule>
  </conditionalFormatting>
  <conditionalFormatting sqref="AB9">
    <cfRule type="cellIs" priority="691" stopIfTrue="1" operator="between">
      <formula>1</formula>
      <formula>24</formula>
    </cfRule>
  </conditionalFormatting>
  <conditionalFormatting sqref="AG9:AH9">
    <cfRule type="cellIs" priority="690" stopIfTrue="1" operator="between">
      <formula>1</formula>
      <formula>24</formula>
    </cfRule>
  </conditionalFormatting>
  <conditionalFormatting sqref="AQ3 G3 K3 R3:AE3 AG3:AH3 M3:M4">
    <cfRule type="cellIs" priority="689" stopIfTrue="1" operator="between">
      <formula>1</formula>
      <formula>24</formula>
    </cfRule>
  </conditionalFormatting>
  <conditionalFormatting sqref="R3">
    <cfRule type="cellIs" priority="688" stopIfTrue="1" operator="between">
      <formula>1</formula>
      <formula>24</formula>
    </cfRule>
  </conditionalFormatting>
  <conditionalFormatting sqref="S3">
    <cfRule type="cellIs" priority="687" stopIfTrue="1" operator="between">
      <formula>1</formula>
      <formula>24</formula>
    </cfRule>
  </conditionalFormatting>
  <conditionalFormatting sqref="T3">
    <cfRule type="cellIs" priority="686" stopIfTrue="1" operator="between">
      <formula>1</formula>
      <formula>24</formula>
    </cfRule>
  </conditionalFormatting>
  <conditionalFormatting sqref="U3">
    <cfRule type="cellIs" priority="685" stopIfTrue="1" operator="between">
      <formula>1</formula>
      <formula>24</formula>
    </cfRule>
  </conditionalFormatting>
  <conditionalFormatting sqref="V3:W3">
    <cfRule type="cellIs" priority="684" stopIfTrue="1" operator="between">
      <formula>1</formula>
      <formula>24</formula>
    </cfRule>
  </conditionalFormatting>
  <conditionalFormatting sqref="Y3:Z3">
    <cfRule type="cellIs" priority="683" stopIfTrue="1" operator="between">
      <formula>1</formula>
      <formula>24</formula>
    </cfRule>
  </conditionalFormatting>
  <conditionalFormatting sqref="AD3">
    <cfRule type="cellIs" priority="682" stopIfTrue="1" operator="between">
      <formula>1</formula>
      <formula>24</formula>
    </cfRule>
  </conditionalFormatting>
  <conditionalFormatting sqref="AE3">
    <cfRule type="cellIs" priority="681" stopIfTrue="1" operator="between">
      <formula>1</formula>
      <formula>24</formula>
    </cfRule>
  </conditionalFormatting>
  <conditionalFormatting sqref="AG3:AH3">
    <cfRule type="cellIs" priority="680" stopIfTrue="1" operator="between">
      <formula>1</formula>
      <formula>24</formula>
    </cfRule>
  </conditionalFormatting>
  <conditionalFormatting sqref="AG3:AH3">
    <cfRule type="cellIs" priority="679" stopIfTrue="1" operator="between">
      <formula>1</formula>
      <formula>24</formula>
    </cfRule>
  </conditionalFormatting>
  <conditionalFormatting sqref="AG3:AH3">
    <cfRule type="cellIs" priority="678" stopIfTrue="1" operator="between">
      <formula>1</formula>
      <formula>24</formula>
    </cfRule>
  </conditionalFormatting>
  <conditionalFormatting sqref="X3">
    <cfRule type="cellIs" priority="677" stopIfTrue="1" operator="between">
      <formula>1</formula>
      <formula>24</formula>
    </cfRule>
  </conditionalFormatting>
  <conditionalFormatting sqref="AB3">
    <cfRule type="cellIs" priority="676" stopIfTrue="1" operator="between">
      <formula>1</formula>
      <formula>24</formula>
    </cfRule>
  </conditionalFormatting>
  <conditionalFormatting sqref="R3">
    <cfRule type="cellIs" priority="675" stopIfTrue="1" operator="between">
      <formula>1</formula>
      <formula>24</formula>
    </cfRule>
  </conditionalFormatting>
  <conditionalFormatting sqref="R3">
    <cfRule type="cellIs" priority="674" stopIfTrue="1" operator="between">
      <formula>1</formula>
      <formula>24</formula>
    </cfRule>
  </conditionalFormatting>
  <conditionalFormatting sqref="R3">
    <cfRule type="cellIs" priority="673" stopIfTrue="1" operator="between">
      <formula>1</formula>
      <formula>24</formula>
    </cfRule>
  </conditionalFormatting>
  <conditionalFormatting sqref="R3">
    <cfRule type="cellIs" priority="672" stopIfTrue="1" operator="between">
      <formula>1</formula>
      <formula>24</formula>
    </cfRule>
  </conditionalFormatting>
  <conditionalFormatting sqref="S3:AE3">
    <cfRule type="cellIs" priority="671" stopIfTrue="1" operator="between">
      <formula>1</formula>
      <formula>24</formula>
    </cfRule>
  </conditionalFormatting>
  <conditionalFormatting sqref="AE3 X3 AB3">
    <cfRule type="cellIs" priority="670" stopIfTrue="1" operator="between">
      <formula>1</formula>
      <formula>24</formula>
    </cfRule>
  </conditionalFormatting>
  <conditionalFormatting sqref="U3:W3">
    <cfRule type="cellIs" priority="669" stopIfTrue="1" operator="between">
      <formula>1</formula>
      <formula>24</formula>
    </cfRule>
  </conditionalFormatting>
  <conditionalFormatting sqref="AC3">
    <cfRule type="cellIs" priority="668" stopIfTrue="1" operator="between">
      <formula>1</formula>
      <formula>24</formula>
    </cfRule>
  </conditionalFormatting>
  <conditionalFormatting sqref="AD3">
    <cfRule type="cellIs" priority="667" stopIfTrue="1" operator="between">
      <formula>1</formula>
      <formula>24</formula>
    </cfRule>
  </conditionalFormatting>
  <conditionalFormatting sqref="AD3">
    <cfRule type="cellIs" priority="666" stopIfTrue="1" operator="between">
      <formula>1</formula>
      <formula>24</formula>
    </cfRule>
  </conditionalFormatting>
  <conditionalFormatting sqref="AE3">
    <cfRule type="cellIs" priority="665" stopIfTrue="1" operator="between">
      <formula>1</formula>
      <formula>24</formula>
    </cfRule>
  </conditionalFormatting>
  <conditionalFormatting sqref="X3">
    <cfRule type="cellIs" priority="664" stopIfTrue="1" operator="between">
      <formula>1</formula>
      <formula>24</formula>
    </cfRule>
  </conditionalFormatting>
  <conditionalFormatting sqref="X3">
    <cfRule type="cellIs" priority="663" stopIfTrue="1" operator="between">
      <formula>1</formula>
      <formula>24</formula>
    </cfRule>
  </conditionalFormatting>
  <conditionalFormatting sqref="X3">
    <cfRule type="cellIs" priority="662" stopIfTrue="1" operator="between">
      <formula>1</formula>
      <formula>24</formula>
    </cfRule>
  </conditionalFormatting>
  <conditionalFormatting sqref="X3">
    <cfRule type="cellIs" priority="661" stopIfTrue="1" operator="between">
      <formula>1</formula>
      <formula>24</formula>
    </cfRule>
  </conditionalFormatting>
  <conditionalFormatting sqref="X3">
    <cfRule type="cellIs" priority="660" stopIfTrue="1" operator="between">
      <formula>1</formula>
      <formula>24</formula>
    </cfRule>
  </conditionalFormatting>
  <conditionalFormatting sqref="X3">
    <cfRule type="cellIs" priority="659" stopIfTrue="1" operator="between">
      <formula>1</formula>
      <formula>24</formula>
    </cfRule>
  </conditionalFormatting>
  <conditionalFormatting sqref="X3">
    <cfRule type="cellIs" priority="658" stopIfTrue="1" operator="between">
      <formula>1</formula>
      <formula>24</formula>
    </cfRule>
  </conditionalFormatting>
  <conditionalFormatting sqref="X3">
    <cfRule type="cellIs" priority="657" stopIfTrue="1" operator="between">
      <formula>1</formula>
      <formula>24</formula>
    </cfRule>
  </conditionalFormatting>
  <conditionalFormatting sqref="X3">
    <cfRule type="cellIs" priority="656" stopIfTrue="1" operator="between">
      <formula>1</formula>
      <formula>24</formula>
    </cfRule>
  </conditionalFormatting>
  <conditionalFormatting sqref="X3">
    <cfRule type="cellIs" priority="655" stopIfTrue="1" operator="between">
      <formula>1</formula>
      <formula>24</formula>
    </cfRule>
  </conditionalFormatting>
  <conditionalFormatting sqref="X3">
    <cfRule type="cellIs" priority="654" stopIfTrue="1" operator="between">
      <formula>1</formula>
      <formula>24</formula>
    </cfRule>
  </conditionalFormatting>
  <conditionalFormatting sqref="X3">
    <cfRule type="cellIs" priority="653" stopIfTrue="1" operator="between">
      <formula>1</formula>
      <formula>24</formula>
    </cfRule>
  </conditionalFormatting>
  <conditionalFormatting sqref="X3">
    <cfRule type="cellIs" priority="652" stopIfTrue="1" operator="between">
      <formula>1</formula>
      <formula>24</formula>
    </cfRule>
  </conditionalFormatting>
  <conditionalFormatting sqref="X3">
    <cfRule type="cellIs" priority="651" stopIfTrue="1" operator="between">
      <formula>1</formula>
      <formula>24</formula>
    </cfRule>
  </conditionalFormatting>
  <conditionalFormatting sqref="AB3">
    <cfRule type="cellIs" priority="650" stopIfTrue="1" operator="between">
      <formula>1</formula>
      <formula>24</formula>
    </cfRule>
  </conditionalFormatting>
  <conditionalFormatting sqref="AB3">
    <cfRule type="cellIs" priority="649" stopIfTrue="1" operator="between">
      <formula>1</formula>
      <formula>24</formula>
    </cfRule>
  </conditionalFormatting>
  <conditionalFormatting sqref="AB3">
    <cfRule type="cellIs" priority="648" stopIfTrue="1" operator="between">
      <formula>1</formula>
      <formula>24</formula>
    </cfRule>
  </conditionalFormatting>
  <conditionalFormatting sqref="AB3">
    <cfRule type="cellIs" priority="647" stopIfTrue="1" operator="between">
      <formula>1</formula>
      <formula>24</formula>
    </cfRule>
  </conditionalFormatting>
  <conditionalFormatting sqref="AB3">
    <cfRule type="cellIs" priority="646" stopIfTrue="1" operator="between">
      <formula>1</formula>
      <formula>24</formula>
    </cfRule>
  </conditionalFormatting>
  <conditionalFormatting sqref="AB3">
    <cfRule type="cellIs" priority="645" stopIfTrue="1" operator="between">
      <formula>1</formula>
      <formula>24</formula>
    </cfRule>
  </conditionalFormatting>
  <conditionalFormatting sqref="AB3">
    <cfRule type="cellIs" priority="644" stopIfTrue="1" operator="between">
      <formula>1</formula>
      <formula>24</formula>
    </cfRule>
  </conditionalFormatting>
  <conditionalFormatting sqref="AB3">
    <cfRule type="cellIs" priority="643" stopIfTrue="1" operator="between">
      <formula>1</formula>
      <formula>24</formula>
    </cfRule>
  </conditionalFormatting>
  <conditionalFormatting sqref="AB3">
    <cfRule type="cellIs" priority="642" stopIfTrue="1" operator="between">
      <formula>1</formula>
      <formula>24</formula>
    </cfRule>
  </conditionalFormatting>
  <conditionalFormatting sqref="AB3">
    <cfRule type="cellIs" priority="641" stopIfTrue="1" operator="between">
      <formula>1</formula>
      <formula>24</formula>
    </cfRule>
  </conditionalFormatting>
  <conditionalFormatting sqref="AB3">
    <cfRule type="cellIs" priority="640" stopIfTrue="1" operator="between">
      <formula>1</formula>
      <formula>24</formula>
    </cfRule>
  </conditionalFormatting>
  <conditionalFormatting sqref="AB3">
    <cfRule type="cellIs" priority="639" stopIfTrue="1" operator="between">
      <formula>1</formula>
      <formula>24</formula>
    </cfRule>
  </conditionalFormatting>
  <conditionalFormatting sqref="AB3">
    <cfRule type="cellIs" priority="638" stopIfTrue="1" operator="between">
      <formula>1</formula>
      <formula>24</formula>
    </cfRule>
  </conditionalFormatting>
  <conditionalFormatting sqref="AB3">
    <cfRule type="cellIs" priority="637" stopIfTrue="1" operator="between">
      <formula>1</formula>
      <formula>24</formula>
    </cfRule>
  </conditionalFormatting>
  <conditionalFormatting sqref="X3">
    <cfRule type="cellIs" priority="636" stopIfTrue="1" operator="between">
      <formula>1</formula>
      <formula>24</formula>
    </cfRule>
  </conditionalFormatting>
  <conditionalFormatting sqref="X3">
    <cfRule type="cellIs" priority="635" stopIfTrue="1" operator="between">
      <formula>1</formula>
      <formula>24</formula>
    </cfRule>
  </conditionalFormatting>
  <conditionalFormatting sqref="X3">
    <cfRule type="cellIs" priority="634" stopIfTrue="1" operator="between">
      <formula>1</formula>
      <formula>24</formula>
    </cfRule>
  </conditionalFormatting>
  <conditionalFormatting sqref="X3">
    <cfRule type="cellIs" priority="633" stopIfTrue="1" operator="between">
      <formula>1</formula>
      <formula>24</formula>
    </cfRule>
  </conditionalFormatting>
  <conditionalFormatting sqref="X3">
    <cfRule type="cellIs" priority="632" stopIfTrue="1" operator="between">
      <formula>1</formula>
      <formula>24</formula>
    </cfRule>
  </conditionalFormatting>
  <conditionalFormatting sqref="X3">
    <cfRule type="cellIs" priority="631" stopIfTrue="1" operator="between">
      <formula>1</formula>
      <formula>24</formula>
    </cfRule>
  </conditionalFormatting>
  <conditionalFormatting sqref="X3">
    <cfRule type="cellIs" priority="630" stopIfTrue="1" operator="between">
      <formula>1</formula>
      <formula>24</formula>
    </cfRule>
  </conditionalFormatting>
  <conditionalFormatting sqref="X3">
    <cfRule type="cellIs" priority="629" stopIfTrue="1" operator="between">
      <formula>1</formula>
      <formula>24</formula>
    </cfRule>
  </conditionalFormatting>
  <conditionalFormatting sqref="X3">
    <cfRule type="cellIs" priority="628" stopIfTrue="1" operator="between">
      <formula>1</formula>
      <formula>24</formula>
    </cfRule>
  </conditionalFormatting>
  <conditionalFormatting sqref="X3">
    <cfRule type="cellIs" priority="627" stopIfTrue="1" operator="between">
      <formula>1</formula>
      <formula>24</formula>
    </cfRule>
  </conditionalFormatting>
  <conditionalFormatting sqref="X3">
    <cfRule type="cellIs" priority="626" stopIfTrue="1" operator="between">
      <formula>1</formula>
      <formula>24</formula>
    </cfRule>
  </conditionalFormatting>
  <conditionalFormatting sqref="X3">
    <cfRule type="cellIs" priority="625" stopIfTrue="1" operator="between">
      <formula>1</formula>
      <formula>24</formula>
    </cfRule>
  </conditionalFormatting>
  <conditionalFormatting sqref="X3">
    <cfRule type="cellIs" priority="624" stopIfTrue="1" operator="between">
      <formula>1</formula>
      <formula>24</formula>
    </cfRule>
  </conditionalFormatting>
  <conditionalFormatting sqref="X3">
    <cfRule type="cellIs" priority="623" stopIfTrue="1" operator="between">
      <formula>1</formula>
      <formula>24</formula>
    </cfRule>
  </conditionalFormatting>
  <conditionalFormatting sqref="AB3">
    <cfRule type="cellIs" priority="622" stopIfTrue="1" operator="between">
      <formula>1</formula>
      <formula>24</formula>
    </cfRule>
  </conditionalFormatting>
  <conditionalFormatting sqref="AB3">
    <cfRule type="cellIs" priority="621" stopIfTrue="1" operator="between">
      <formula>1</formula>
      <formula>24</formula>
    </cfRule>
  </conditionalFormatting>
  <conditionalFormatting sqref="AB3">
    <cfRule type="cellIs" priority="620" stopIfTrue="1" operator="between">
      <formula>1</formula>
      <formula>24</formula>
    </cfRule>
  </conditionalFormatting>
  <conditionalFormatting sqref="AB3">
    <cfRule type="cellIs" priority="619" stopIfTrue="1" operator="between">
      <formula>1</formula>
      <formula>24</formula>
    </cfRule>
  </conditionalFormatting>
  <conditionalFormatting sqref="AB3">
    <cfRule type="cellIs" priority="618" stopIfTrue="1" operator="between">
      <formula>1</formula>
      <formula>24</formula>
    </cfRule>
  </conditionalFormatting>
  <conditionalFormatting sqref="AB3">
    <cfRule type="cellIs" priority="617" stopIfTrue="1" operator="between">
      <formula>1</formula>
      <formula>24</formula>
    </cfRule>
  </conditionalFormatting>
  <conditionalFormatting sqref="AB3">
    <cfRule type="cellIs" priority="616" stopIfTrue="1" operator="between">
      <formula>1</formula>
      <formula>24</formula>
    </cfRule>
  </conditionalFormatting>
  <conditionalFormatting sqref="AB3">
    <cfRule type="cellIs" priority="615" stopIfTrue="1" operator="between">
      <formula>1</formula>
      <formula>24</formula>
    </cfRule>
  </conditionalFormatting>
  <conditionalFormatting sqref="AB3">
    <cfRule type="cellIs" priority="614" stopIfTrue="1" operator="between">
      <formula>1</formula>
      <formula>24</formula>
    </cfRule>
  </conditionalFormatting>
  <conditionalFormatting sqref="AB3">
    <cfRule type="cellIs" priority="613" stopIfTrue="1" operator="between">
      <formula>1</formula>
      <formula>24</formula>
    </cfRule>
  </conditionalFormatting>
  <conditionalFormatting sqref="AB3">
    <cfRule type="cellIs" priority="612" stopIfTrue="1" operator="between">
      <formula>1</formula>
      <formula>24</formula>
    </cfRule>
  </conditionalFormatting>
  <conditionalFormatting sqref="AB3">
    <cfRule type="cellIs" priority="611" stopIfTrue="1" operator="between">
      <formula>1</formula>
      <formula>24</formula>
    </cfRule>
  </conditionalFormatting>
  <conditionalFormatting sqref="AB3">
    <cfRule type="cellIs" priority="610" stopIfTrue="1" operator="between">
      <formula>1</formula>
      <formula>24</formula>
    </cfRule>
  </conditionalFormatting>
  <conditionalFormatting sqref="AB3">
    <cfRule type="cellIs" priority="609" stopIfTrue="1" operator="between">
      <formula>1</formula>
      <formula>24</formula>
    </cfRule>
  </conditionalFormatting>
  <conditionalFormatting sqref="AC3">
    <cfRule type="cellIs" priority="608" stopIfTrue="1" operator="between">
      <formula>1</formula>
      <formula>24</formula>
    </cfRule>
  </conditionalFormatting>
  <conditionalFormatting sqref="AC3">
    <cfRule type="cellIs" priority="607" stopIfTrue="1" operator="between">
      <formula>1</formula>
      <formula>24</formula>
    </cfRule>
  </conditionalFormatting>
  <conditionalFormatting sqref="X3">
    <cfRule type="cellIs" priority="606" stopIfTrue="1" operator="between">
      <formula>1</formula>
      <formula>24</formula>
    </cfRule>
  </conditionalFormatting>
  <conditionalFormatting sqref="X3">
    <cfRule type="cellIs" priority="605" stopIfTrue="1" operator="between">
      <formula>1</formula>
      <formula>24</formula>
    </cfRule>
  </conditionalFormatting>
  <conditionalFormatting sqref="X3">
    <cfRule type="cellIs" priority="604" stopIfTrue="1" operator="between">
      <formula>1</formula>
      <formula>24</formula>
    </cfRule>
  </conditionalFormatting>
  <conditionalFormatting sqref="X3">
    <cfRule type="cellIs" priority="603" stopIfTrue="1" operator="between">
      <formula>1</formula>
      <formula>24</formula>
    </cfRule>
  </conditionalFormatting>
  <conditionalFormatting sqref="X3">
    <cfRule type="cellIs" priority="602" stopIfTrue="1" operator="between">
      <formula>1</formula>
      <formula>24</formula>
    </cfRule>
  </conditionalFormatting>
  <conditionalFormatting sqref="X3">
    <cfRule type="cellIs" priority="601" stopIfTrue="1" operator="between">
      <formula>1</formula>
      <formula>24</formula>
    </cfRule>
  </conditionalFormatting>
  <conditionalFormatting sqref="X3">
    <cfRule type="cellIs" priority="600" stopIfTrue="1" operator="between">
      <formula>1</formula>
      <formula>24</formula>
    </cfRule>
  </conditionalFormatting>
  <conditionalFormatting sqref="X3">
    <cfRule type="cellIs" priority="599" stopIfTrue="1" operator="between">
      <formula>1</formula>
      <formula>24</formula>
    </cfRule>
  </conditionalFormatting>
  <conditionalFormatting sqref="X3">
    <cfRule type="cellIs" priority="598" stopIfTrue="1" operator="between">
      <formula>1</formula>
      <formula>24</formula>
    </cfRule>
  </conditionalFormatting>
  <conditionalFormatting sqref="X3">
    <cfRule type="cellIs" priority="597" stopIfTrue="1" operator="between">
      <formula>1</formula>
      <formula>24</formula>
    </cfRule>
  </conditionalFormatting>
  <conditionalFormatting sqref="X3">
    <cfRule type="cellIs" priority="596" stopIfTrue="1" operator="between">
      <formula>1</formula>
      <formula>24</formula>
    </cfRule>
  </conditionalFormatting>
  <conditionalFormatting sqref="X3">
    <cfRule type="cellIs" priority="595" stopIfTrue="1" operator="between">
      <formula>1</formula>
      <formula>24</formula>
    </cfRule>
  </conditionalFormatting>
  <conditionalFormatting sqref="X3">
    <cfRule type="cellIs" priority="594" stopIfTrue="1" operator="between">
      <formula>1</formula>
      <formula>24</formula>
    </cfRule>
  </conditionalFormatting>
  <conditionalFormatting sqref="X3">
    <cfRule type="cellIs" priority="593" stopIfTrue="1" operator="between">
      <formula>1</formula>
      <formula>24</formula>
    </cfRule>
  </conditionalFormatting>
  <conditionalFormatting sqref="AB3">
    <cfRule type="cellIs" priority="592" stopIfTrue="1" operator="between">
      <formula>1</formula>
      <formula>24</formula>
    </cfRule>
  </conditionalFormatting>
  <conditionalFormatting sqref="AB3">
    <cfRule type="cellIs" priority="591" stopIfTrue="1" operator="between">
      <formula>1</formula>
      <formula>24</formula>
    </cfRule>
  </conditionalFormatting>
  <conditionalFormatting sqref="AB3">
    <cfRule type="cellIs" priority="590" stopIfTrue="1" operator="between">
      <formula>1</formula>
      <formula>24</formula>
    </cfRule>
  </conditionalFormatting>
  <conditionalFormatting sqref="AB3">
    <cfRule type="cellIs" priority="589" stopIfTrue="1" operator="between">
      <formula>1</formula>
      <formula>24</formula>
    </cfRule>
  </conditionalFormatting>
  <conditionalFormatting sqref="AB3">
    <cfRule type="cellIs" priority="588" stopIfTrue="1" operator="between">
      <formula>1</formula>
      <formula>24</formula>
    </cfRule>
  </conditionalFormatting>
  <conditionalFormatting sqref="AB3">
    <cfRule type="cellIs" priority="587" stopIfTrue="1" operator="between">
      <formula>1</formula>
      <formula>24</formula>
    </cfRule>
  </conditionalFormatting>
  <conditionalFormatting sqref="AB3">
    <cfRule type="cellIs" priority="586" stopIfTrue="1" operator="between">
      <formula>1</formula>
      <formula>24</formula>
    </cfRule>
  </conditionalFormatting>
  <conditionalFormatting sqref="AB3">
    <cfRule type="cellIs" priority="585" stopIfTrue="1" operator="between">
      <formula>1</formula>
      <formula>24</formula>
    </cfRule>
  </conditionalFormatting>
  <conditionalFormatting sqref="AB3">
    <cfRule type="cellIs" priority="584" stopIfTrue="1" operator="between">
      <formula>1</formula>
      <formula>24</formula>
    </cfRule>
  </conditionalFormatting>
  <conditionalFormatting sqref="AB3">
    <cfRule type="cellIs" priority="583" stopIfTrue="1" operator="between">
      <formula>1</formula>
      <formula>24</formula>
    </cfRule>
  </conditionalFormatting>
  <conditionalFormatting sqref="AB3">
    <cfRule type="cellIs" priority="582" stopIfTrue="1" operator="between">
      <formula>1</formula>
      <formula>24</formula>
    </cfRule>
  </conditionalFormatting>
  <conditionalFormatting sqref="AB3">
    <cfRule type="cellIs" priority="581" stopIfTrue="1" operator="between">
      <formula>1</formula>
      <formula>24</formula>
    </cfRule>
  </conditionalFormatting>
  <conditionalFormatting sqref="AB3">
    <cfRule type="cellIs" priority="580" stopIfTrue="1" operator="between">
      <formula>1</formula>
      <formula>24</formula>
    </cfRule>
  </conditionalFormatting>
  <conditionalFormatting sqref="AB3">
    <cfRule type="cellIs" priority="579" stopIfTrue="1" operator="between">
      <formula>1</formula>
      <formula>24</formula>
    </cfRule>
  </conditionalFormatting>
  <conditionalFormatting sqref="X3 AB3">
    <cfRule type="cellIs" priority="578" stopIfTrue="1" operator="between">
      <formula>1</formula>
      <formula>24</formula>
    </cfRule>
  </conditionalFormatting>
  <conditionalFormatting sqref="AC3">
    <cfRule type="cellIs" priority="577" stopIfTrue="1" operator="between">
      <formula>1</formula>
      <formula>24</formula>
    </cfRule>
  </conditionalFormatting>
  <conditionalFormatting sqref="AD3">
    <cfRule type="cellIs" priority="576" stopIfTrue="1" operator="between">
      <formula>1</formula>
      <formula>24</formula>
    </cfRule>
  </conditionalFormatting>
  <conditionalFormatting sqref="AD3">
    <cfRule type="cellIs" priority="575" stopIfTrue="1" operator="between">
      <formula>1</formula>
      <formula>24</formula>
    </cfRule>
  </conditionalFormatting>
  <conditionalFormatting sqref="X3">
    <cfRule type="cellIs" priority="574" stopIfTrue="1" operator="between">
      <formula>1</formula>
      <formula>24</formula>
    </cfRule>
  </conditionalFormatting>
  <conditionalFormatting sqref="X3">
    <cfRule type="cellIs" priority="573" stopIfTrue="1" operator="between">
      <formula>1</formula>
      <formula>24</formula>
    </cfRule>
  </conditionalFormatting>
  <conditionalFormatting sqref="X3">
    <cfRule type="cellIs" priority="572" stopIfTrue="1" operator="between">
      <formula>1</formula>
      <formula>24</formula>
    </cfRule>
  </conditionalFormatting>
  <conditionalFormatting sqref="X3">
    <cfRule type="cellIs" priority="571" stopIfTrue="1" operator="between">
      <formula>1</formula>
      <formula>24</formula>
    </cfRule>
  </conditionalFormatting>
  <conditionalFormatting sqref="X3">
    <cfRule type="cellIs" priority="570" stopIfTrue="1" operator="between">
      <formula>1</formula>
      <formula>24</formula>
    </cfRule>
  </conditionalFormatting>
  <conditionalFormatting sqref="X3">
    <cfRule type="cellIs" priority="569" stopIfTrue="1" operator="between">
      <formula>1</formula>
      <formula>24</formula>
    </cfRule>
  </conditionalFormatting>
  <conditionalFormatting sqref="X3">
    <cfRule type="cellIs" priority="568" stopIfTrue="1" operator="between">
      <formula>1</formula>
      <formula>24</formula>
    </cfRule>
  </conditionalFormatting>
  <conditionalFormatting sqref="X3">
    <cfRule type="cellIs" priority="567" stopIfTrue="1" operator="between">
      <formula>1</formula>
      <formula>24</formula>
    </cfRule>
  </conditionalFormatting>
  <conditionalFormatting sqref="X3">
    <cfRule type="cellIs" priority="566" stopIfTrue="1" operator="between">
      <formula>1</formula>
      <formula>24</formula>
    </cfRule>
  </conditionalFormatting>
  <conditionalFormatting sqref="X3">
    <cfRule type="cellIs" priority="565" stopIfTrue="1" operator="between">
      <formula>1</formula>
      <formula>24</formula>
    </cfRule>
  </conditionalFormatting>
  <conditionalFormatting sqref="X3">
    <cfRule type="cellIs" priority="564" stopIfTrue="1" operator="between">
      <formula>1</formula>
      <formula>24</formula>
    </cfRule>
  </conditionalFormatting>
  <conditionalFormatting sqref="X3">
    <cfRule type="cellIs" priority="563" stopIfTrue="1" operator="between">
      <formula>1</formula>
      <formula>24</formula>
    </cfRule>
  </conditionalFormatting>
  <conditionalFormatting sqref="X3">
    <cfRule type="cellIs" priority="562" stopIfTrue="1" operator="between">
      <formula>1</formula>
      <formula>24</formula>
    </cfRule>
  </conditionalFormatting>
  <conditionalFormatting sqref="X3">
    <cfRule type="cellIs" priority="561" stopIfTrue="1" operator="between">
      <formula>1</formula>
      <formula>24</formula>
    </cfRule>
  </conditionalFormatting>
  <conditionalFormatting sqref="AB3">
    <cfRule type="cellIs" priority="560" stopIfTrue="1" operator="between">
      <formula>1</formula>
      <formula>24</formula>
    </cfRule>
  </conditionalFormatting>
  <conditionalFormatting sqref="AB3">
    <cfRule type="cellIs" priority="559" stopIfTrue="1" operator="between">
      <formula>1</formula>
      <formula>24</formula>
    </cfRule>
  </conditionalFormatting>
  <conditionalFormatting sqref="AB3">
    <cfRule type="cellIs" priority="558" stopIfTrue="1" operator="between">
      <formula>1</formula>
      <formula>24</formula>
    </cfRule>
  </conditionalFormatting>
  <conditionalFormatting sqref="AB3">
    <cfRule type="cellIs" priority="557" stopIfTrue="1" operator="between">
      <formula>1</formula>
      <formula>24</formula>
    </cfRule>
  </conditionalFormatting>
  <conditionalFormatting sqref="AB3">
    <cfRule type="cellIs" priority="556" stopIfTrue="1" operator="between">
      <formula>1</formula>
      <formula>24</formula>
    </cfRule>
  </conditionalFormatting>
  <conditionalFormatting sqref="AB3">
    <cfRule type="cellIs" priority="555" stopIfTrue="1" operator="between">
      <formula>1</formula>
      <formula>24</formula>
    </cfRule>
  </conditionalFormatting>
  <conditionalFormatting sqref="AB3">
    <cfRule type="cellIs" priority="554" stopIfTrue="1" operator="between">
      <formula>1</formula>
      <formula>24</formula>
    </cfRule>
  </conditionalFormatting>
  <conditionalFormatting sqref="AB3">
    <cfRule type="cellIs" priority="553" stopIfTrue="1" operator="between">
      <formula>1</formula>
      <formula>24</formula>
    </cfRule>
  </conditionalFormatting>
  <conditionalFormatting sqref="AB3">
    <cfRule type="cellIs" priority="552" stopIfTrue="1" operator="between">
      <formula>1</formula>
      <formula>24</formula>
    </cfRule>
  </conditionalFormatting>
  <conditionalFormatting sqref="AB3">
    <cfRule type="cellIs" priority="551" stopIfTrue="1" operator="between">
      <formula>1</formula>
      <formula>24</formula>
    </cfRule>
  </conditionalFormatting>
  <conditionalFormatting sqref="AB3">
    <cfRule type="cellIs" priority="550" stopIfTrue="1" operator="between">
      <formula>1</formula>
      <formula>24</formula>
    </cfRule>
  </conditionalFormatting>
  <conditionalFormatting sqref="AB3">
    <cfRule type="cellIs" priority="549" stopIfTrue="1" operator="between">
      <formula>1</formula>
      <formula>24</formula>
    </cfRule>
  </conditionalFormatting>
  <conditionalFormatting sqref="AB3">
    <cfRule type="cellIs" priority="548" stopIfTrue="1" operator="between">
      <formula>1</formula>
      <formula>24</formula>
    </cfRule>
  </conditionalFormatting>
  <conditionalFormatting sqref="AB3">
    <cfRule type="cellIs" priority="547" stopIfTrue="1" operator="between">
      <formula>1</formula>
      <formula>24</formula>
    </cfRule>
  </conditionalFormatting>
  <conditionalFormatting sqref="X3 AB3">
    <cfRule type="cellIs" priority="546" stopIfTrue="1" operator="between">
      <formula>1</formula>
      <formula>24</formula>
    </cfRule>
  </conditionalFormatting>
  <conditionalFormatting sqref="AC3">
    <cfRule type="cellIs" priority="545" stopIfTrue="1" operator="between">
      <formula>1</formula>
      <formula>24</formula>
    </cfRule>
  </conditionalFormatting>
  <conditionalFormatting sqref="AD3">
    <cfRule type="cellIs" priority="544" stopIfTrue="1" operator="between">
      <formula>1</formula>
      <formula>24</formula>
    </cfRule>
  </conditionalFormatting>
  <conditionalFormatting sqref="AD3">
    <cfRule type="cellIs" priority="543" stopIfTrue="1" operator="between">
      <formula>1</formula>
      <formula>24</formula>
    </cfRule>
  </conditionalFormatting>
  <conditionalFormatting sqref="AC3">
    <cfRule type="cellIs" priority="542" stopIfTrue="1" operator="between">
      <formula>1</formula>
      <formula>24</formula>
    </cfRule>
  </conditionalFormatting>
  <conditionalFormatting sqref="AD3">
    <cfRule type="cellIs" priority="541" stopIfTrue="1" operator="between">
      <formula>1</formula>
      <formula>24</formula>
    </cfRule>
  </conditionalFormatting>
  <conditionalFormatting sqref="AD3">
    <cfRule type="cellIs" priority="540" stopIfTrue="1" operator="between">
      <formula>1</formula>
      <formula>24</formula>
    </cfRule>
  </conditionalFormatting>
  <conditionalFormatting sqref="AD3">
    <cfRule type="cellIs" priority="539" stopIfTrue="1" operator="between">
      <formula>1</formula>
      <formula>24</formula>
    </cfRule>
  </conditionalFormatting>
  <conditionalFormatting sqref="AD3">
    <cfRule type="cellIs" priority="538" stopIfTrue="1" operator="between">
      <formula>1</formula>
      <formula>24</formula>
    </cfRule>
  </conditionalFormatting>
  <conditionalFormatting sqref="AD3">
    <cfRule type="cellIs" priority="537" stopIfTrue="1" operator="between">
      <formula>1</formula>
      <formula>24</formula>
    </cfRule>
  </conditionalFormatting>
  <conditionalFormatting sqref="AD3">
    <cfRule type="cellIs" priority="536" stopIfTrue="1" operator="between">
      <formula>1</formula>
      <formula>24</formula>
    </cfRule>
  </conditionalFormatting>
  <conditionalFormatting sqref="AD3">
    <cfRule type="cellIs" priority="535" stopIfTrue="1" operator="between">
      <formula>1</formula>
      <formula>24</formula>
    </cfRule>
  </conditionalFormatting>
  <conditionalFormatting sqref="AD3">
    <cfRule type="cellIs" priority="534" stopIfTrue="1" operator="between">
      <formula>1</formula>
      <formula>24</formula>
    </cfRule>
  </conditionalFormatting>
  <conditionalFormatting sqref="S3:W3 Y3:AE3">
    <cfRule type="cellIs" priority="533" stopIfTrue="1" operator="between">
      <formula>1</formula>
      <formula>24</formula>
    </cfRule>
  </conditionalFormatting>
  <conditionalFormatting sqref="X3">
    <cfRule type="cellIs" priority="532" stopIfTrue="1" operator="between">
      <formula>1</formula>
      <formula>24</formula>
    </cfRule>
  </conditionalFormatting>
  <conditionalFormatting sqref="AB3">
    <cfRule type="cellIs" priority="531" stopIfTrue="1" operator="between">
      <formula>1</formula>
      <formula>24</formula>
    </cfRule>
  </conditionalFormatting>
  <conditionalFormatting sqref="X3">
    <cfRule type="cellIs" priority="530" stopIfTrue="1" operator="between">
      <formula>1</formula>
      <formula>24</formula>
    </cfRule>
  </conditionalFormatting>
  <conditionalFormatting sqref="X3">
    <cfRule type="cellIs" priority="529" stopIfTrue="1" operator="between">
      <formula>1</formula>
      <formula>24</formula>
    </cfRule>
  </conditionalFormatting>
  <conditionalFormatting sqref="X3">
    <cfRule type="cellIs" priority="528" stopIfTrue="1" operator="between">
      <formula>1</formula>
      <formula>24</formula>
    </cfRule>
  </conditionalFormatting>
  <conditionalFormatting sqref="X3">
    <cfRule type="cellIs" priority="527" stopIfTrue="1" operator="between">
      <formula>1</formula>
      <formula>24</formula>
    </cfRule>
  </conditionalFormatting>
  <conditionalFormatting sqref="X3">
    <cfRule type="cellIs" priority="526" stopIfTrue="1" operator="between">
      <formula>1</formula>
      <formula>24</formula>
    </cfRule>
  </conditionalFormatting>
  <conditionalFormatting sqref="X3">
    <cfRule type="cellIs" priority="525" stopIfTrue="1" operator="between">
      <formula>1</formula>
      <formula>24</formula>
    </cfRule>
  </conditionalFormatting>
  <conditionalFormatting sqref="X3">
    <cfRule type="cellIs" priority="524" stopIfTrue="1" operator="between">
      <formula>1</formula>
      <formula>24</formula>
    </cfRule>
  </conditionalFormatting>
  <conditionalFormatting sqref="X3">
    <cfRule type="cellIs" priority="523" stopIfTrue="1" operator="between">
      <formula>1</formula>
      <formula>24</formula>
    </cfRule>
  </conditionalFormatting>
  <conditionalFormatting sqref="X3">
    <cfRule type="cellIs" priority="522" stopIfTrue="1" operator="between">
      <formula>1</formula>
      <formula>24</formula>
    </cfRule>
  </conditionalFormatting>
  <conditionalFormatting sqref="X3">
    <cfRule type="cellIs" priority="521" stopIfTrue="1" operator="between">
      <formula>1</formula>
      <formula>24</formula>
    </cfRule>
  </conditionalFormatting>
  <conditionalFormatting sqref="X3">
    <cfRule type="cellIs" priority="520" stopIfTrue="1" operator="between">
      <formula>1</formula>
      <formula>24</formula>
    </cfRule>
  </conditionalFormatting>
  <conditionalFormatting sqref="X3">
    <cfRule type="cellIs" priority="519" stopIfTrue="1" operator="between">
      <formula>1</formula>
      <formula>24</formula>
    </cfRule>
  </conditionalFormatting>
  <conditionalFormatting sqref="X3">
    <cfRule type="cellIs" priority="518" stopIfTrue="1" operator="between">
      <formula>1</formula>
      <formula>24</formula>
    </cfRule>
  </conditionalFormatting>
  <conditionalFormatting sqref="X3">
    <cfRule type="cellIs" priority="517" stopIfTrue="1" operator="between">
      <formula>1</formula>
      <formula>24</formula>
    </cfRule>
  </conditionalFormatting>
  <conditionalFormatting sqref="X3">
    <cfRule type="cellIs" priority="516" stopIfTrue="1" operator="between">
      <formula>1</formula>
      <formula>24</formula>
    </cfRule>
  </conditionalFormatting>
  <conditionalFormatting sqref="X3">
    <cfRule type="cellIs" priority="515" stopIfTrue="1" operator="between">
      <formula>1</formula>
      <formula>24</formula>
    </cfRule>
  </conditionalFormatting>
  <conditionalFormatting sqref="X3">
    <cfRule type="cellIs" priority="514" stopIfTrue="1" operator="between">
      <formula>1</formula>
      <formula>24</formula>
    </cfRule>
  </conditionalFormatting>
  <conditionalFormatting sqref="X3">
    <cfRule type="cellIs" priority="513" stopIfTrue="1" operator="between">
      <formula>1</formula>
      <formula>24</formula>
    </cfRule>
  </conditionalFormatting>
  <conditionalFormatting sqref="X3">
    <cfRule type="cellIs" priority="512" stopIfTrue="1" operator="between">
      <formula>1</formula>
      <formula>24</formula>
    </cfRule>
  </conditionalFormatting>
  <conditionalFormatting sqref="X3">
    <cfRule type="cellIs" priority="511" stopIfTrue="1" operator="between">
      <formula>1</formula>
      <formula>24</formula>
    </cfRule>
  </conditionalFormatting>
  <conditionalFormatting sqref="X3">
    <cfRule type="cellIs" priority="510" stopIfTrue="1" operator="between">
      <formula>1</formula>
      <formula>24</formula>
    </cfRule>
  </conditionalFormatting>
  <conditionalFormatting sqref="X3">
    <cfRule type="cellIs" priority="509" stopIfTrue="1" operator="between">
      <formula>1</formula>
      <formula>24</formula>
    </cfRule>
  </conditionalFormatting>
  <conditionalFormatting sqref="X3">
    <cfRule type="cellIs" priority="508" stopIfTrue="1" operator="between">
      <formula>1</formula>
      <formula>24</formula>
    </cfRule>
  </conditionalFormatting>
  <conditionalFormatting sqref="X3">
    <cfRule type="cellIs" priority="507" stopIfTrue="1" operator="between">
      <formula>1</formula>
      <formula>24</formula>
    </cfRule>
  </conditionalFormatting>
  <conditionalFormatting sqref="X3">
    <cfRule type="cellIs" priority="506" stopIfTrue="1" operator="between">
      <formula>1</formula>
      <formula>24</formula>
    </cfRule>
  </conditionalFormatting>
  <conditionalFormatting sqref="X3">
    <cfRule type="cellIs" priority="505" stopIfTrue="1" operator="between">
      <formula>1</formula>
      <formula>24</formula>
    </cfRule>
  </conditionalFormatting>
  <conditionalFormatting sqref="X3">
    <cfRule type="cellIs" priority="504" stopIfTrue="1" operator="between">
      <formula>1</formula>
      <formula>24</formula>
    </cfRule>
  </conditionalFormatting>
  <conditionalFormatting sqref="X3">
    <cfRule type="cellIs" priority="503" stopIfTrue="1" operator="between">
      <formula>1</formula>
      <formula>24</formula>
    </cfRule>
  </conditionalFormatting>
  <conditionalFormatting sqref="X3">
    <cfRule type="cellIs" priority="502" stopIfTrue="1" operator="between">
      <formula>1</formula>
      <formula>24</formula>
    </cfRule>
  </conditionalFormatting>
  <conditionalFormatting sqref="X3">
    <cfRule type="cellIs" priority="501" stopIfTrue="1" operator="between">
      <formula>1</formula>
      <formula>24</formula>
    </cfRule>
  </conditionalFormatting>
  <conditionalFormatting sqref="X3">
    <cfRule type="cellIs" priority="500" stopIfTrue="1" operator="between">
      <formula>1</formula>
      <formula>24</formula>
    </cfRule>
  </conditionalFormatting>
  <conditionalFormatting sqref="X3">
    <cfRule type="cellIs" priority="499" stopIfTrue="1" operator="between">
      <formula>1</formula>
      <formula>24</formula>
    </cfRule>
  </conditionalFormatting>
  <conditionalFormatting sqref="X3">
    <cfRule type="cellIs" priority="498" stopIfTrue="1" operator="between">
      <formula>1</formula>
      <formula>24</formula>
    </cfRule>
  </conditionalFormatting>
  <conditionalFormatting sqref="X3">
    <cfRule type="cellIs" priority="497" stopIfTrue="1" operator="between">
      <formula>1</formula>
      <formula>24</formula>
    </cfRule>
  </conditionalFormatting>
  <conditionalFormatting sqref="X3">
    <cfRule type="cellIs" priority="496" stopIfTrue="1" operator="between">
      <formula>1</formula>
      <formula>24</formula>
    </cfRule>
  </conditionalFormatting>
  <conditionalFormatting sqref="X3">
    <cfRule type="cellIs" priority="495" stopIfTrue="1" operator="between">
      <formula>1</formula>
      <formula>24</formula>
    </cfRule>
  </conditionalFormatting>
  <conditionalFormatting sqref="X3">
    <cfRule type="cellIs" priority="494" stopIfTrue="1" operator="between">
      <formula>1</formula>
      <formula>24</formula>
    </cfRule>
  </conditionalFormatting>
  <conditionalFormatting sqref="X3">
    <cfRule type="cellIs" priority="493" stopIfTrue="1" operator="between">
      <formula>1</formula>
      <formula>24</formula>
    </cfRule>
  </conditionalFormatting>
  <conditionalFormatting sqref="X3">
    <cfRule type="cellIs" priority="492" stopIfTrue="1" operator="between">
      <formula>1</formula>
      <formula>24</formula>
    </cfRule>
  </conditionalFormatting>
  <conditionalFormatting sqref="X3">
    <cfRule type="cellIs" priority="491" stopIfTrue="1" operator="between">
      <formula>1</formula>
      <formula>24</formula>
    </cfRule>
  </conditionalFormatting>
  <conditionalFormatting sqref="X3">
    <cfRule type="cellIs" priority="490" stopIfTrue="1" operator="between">
      <formula>1</formula>
      <formula>24</formula>
    </cfRule>
  </conditionalFormatting>
  <conditionalFormatting sqref="X3">
    <cfRule type="cellIs" priority="489" stopIfTrue="1" operator="between">
      <formula>1</formula>
      <formula>24</formula>
    </cfRule>
  </conditionalFormatting>
  <conditionalFormatting sqref="X3">
    <cfRule type="cellIs" priority="488" stopIfTrue="1" operator="between">
      <formula>1</formula>
      <formula>24</formula>
    </cfRule>
  </conditionalFormatting>
  <conditionalFormatting sqref="X3">
    <cfRule type="cellIs" priority="487" stopIfTrue="1" operator="between">
      <formula>1</formula>
      <formula>24</formula>
    </cfRule>
  </conditionalFormatting>
  <conditionalFormatting sqref="X3">
    <cfRule type="cellIs" priority="486" stopIfTrue="1" operator="between">
      <formula>1</formula>
      <formula>24</formula>
    </cfRule>
  </conditionalFormatting>
  <conditionalFormatting sqref="X3">
    <cfRule type="cellIs" priority="485" stopIfTrue="1" operator="between">
      <formula>1</formula>
      <formula>24</formula>
    </cfRule>
  </conditionalFormatting>
  <conditionalFormatting sqref="X3">
    <cfRule type="cellIs" priority="484" stopIfTrue="1" operator="between">
      <formula>1</formula>
      <formula>24</formula>
    </cfRule>
  </conditionalFormatting>
  <conditionalFormatting sqref="X3">
    <cfRule type="cellIs" priority="483" stopIfTrue="1" operator="between">
      <formula>1</formula>
      <formula>24</formula>
    </cfRule>
  </conditionalFormatting>
  <conditionalFormatting sqref="X3">
    <cfRule type="cellIs" priority="482" stopIfTrue="1" operator="between">
      <formula>1</formula>
      <formula>24</formula>
    </cfRule>
  </conditionalFormatting>
  <conditionalFormatting sqref="X3">
    <cfRule type="cellIs" priority="481" stopIfTrue="1" operator="between">
      <formula>1</formula>
      <formula>24</formula>
    </cfRule>
  </conditionalFormatting>
  <conditionalFormatting sqref="X3">
    <cfRule type="cellIs" priority="480" stopIfTrue="1" operator="between">
      <formula>1</formula>
      <formula>24</formula>
    </cfRule>
  </conditionalFormatting>
  <conditionalFormatting sqref="X3">
    <cfRule type="cellIs" priority="479" stopIfTrue="1" operator="between">
      <formula>1</formula>
      <formula>24</formula>
    </cfRule>
  </conditionalFormatting>
  <conditionalFormatting sqref="X3">
    <cfRule type="cellIs" priority="478" stopIfTrue="1" operator="between">
      <formula>1</formula>
      <formula>24</formula>
    </cfRule>
  </conditionalFormatting>
  <conditionalFormatting sqref="X3">
    <cfRule type="cellIs" priority="477" stopIfTrue="1" operator="between">
      <formula>1</formula>
      <formula>24</formula>
    </cfRule>
  </conditionalFormatting>
  <conditionalFormatting sqref="X3">
    <cfRule type="cellIs" priority="476" stopIfTrue="1" operator="between">
      <formula>1</formula>
      <formula>24</formula>
    </cfRule>
  </conditionalFormatting>
  <conditionalFormatting sqref="X3">
    <cfRule type="cellIs" priority="475" stopIfTrue="1" operator="between">
      <formula>1</formula>
      <formula>24</formula>
    </cfRule>
  </conditionalFormatting>
  <conditionalFormatting sqref="X3">
    <cfRule type="cellIs" priority="474" stopIfTrue="1" operator="between">
      <formula>1</formula>
      <formula>24</formula>
    </cfRule>
  </conditionalFormatting>
  <conditionalFormatting sqref="X3">
    <cfRule type="cellIs" priority="473" stopIfTrue="1" operator="between">
      <formula>1</formula>
      <formula>24</formula>
    </cfRule>
  </conditionalFormatting>
  <conditionalFormatting sqref="X3">
    <cfRule type="cellIs" priority="472" stopIfTrue="1" operator="between">
      <formula>1</formula>
      <formula>24</formula>
    </cfRule>
  </conditionalFormatting>
  <conditionalFormatting sqref="X3">
    <cfRule type="cellIs" priority="471" stopIfTrue="1" operator="between">
      <formula>1</formula>
      <formula>24</formula>
    </cfRule>
  </conditionalFormatting>
  <conditionalFormatting sqref="X3">
    <cfRule type="cellIs" priority="470" stopIfTrue="1" operator="between">
      <formula>1</formula>
      <formula>24</formula>
    </cfRule>
  </conditionalFormatting>
  <conditionalFormatting sqref="X3">
    <cfRule type="cellIs" priority="469" stopIfTrue="1" operator="between">
      <formula>1</formula>
      <formula>24</formula>
    </cfRule>
  </conditionalFormatting>
  <conditionalFormatting sqref="X3">
    <cfRule type="cellIs" priority="468" stopIfTrue="1" operator="between">
      <formula>1</formula>
      <formula>24</formula>
    </cfRule>
  </conditionalFormatting>
  <conditionalFormatting sqref="X3">
    <cfRule type="cellIs" priority="467" stopIfTrue="1" operator="between">
      <formula>1</formula>
      <formula>24</formula>
    </cfRule>
  </conditionalFormatting>
  <conditionalFormatting sqref="X3">
    <cfRule type="cellIs" priority="466" stopIfTrue="1" operator="between">
      <formula>1</formula>
      <formula>24</formula>
    </cfRule>
  </conditionalFormatting>
  <conditionalFormatting sqref="X3">
    <cfRule type="cellIs" priority="465" stopIfTrue="1" operator="between">
      <formula>1</formula>
      <formula>24</formula>
    </cfRule>
  </conditionalFormatting>
  <conditionalFormatting sqref="X3">
    <cfRule type="cellIs" priority="464" stopIfTrue="1" operator="between">
      <formula>1</formula>
      <formula>24</formula>
    </cfRule>
  </conditionalFormatting>
  <conditionalFormatting sqref="X3">
    <cfRule type="cellIs" priority="463" stopIfTrue="1" operator="between">
      <formula>1</formula>
      <formula>24</formula>
    </cfRule>
  </conditionalFormatting>
  <conditionalFormatting sqref="X3">
    <cfRule type="cellIs" priority="462" stopIfTrue="1" operator="between">
      <formula>1</formula>
      <formula>24</formula>
    </cfRule>
  </conditionalFormatting>
  <conditionalFormatting sqref="X3">
    <cfRule type="cellIs" priority="461" stopIfTrue="1" operator="between">
      <formula>1</formula>
      <formula>24</formula>
    </cfRule>
  </conditionalFormatting>
  <conditionalFormatting sqref="X3">
    <cfRule type="cellIs" priority="460" stopIfTrue="1" operator="between">
      <formula>1</formula>
      <formula>24</formula>
    </cfRule>
  </conditionalFormatting>
  <conditionalFormatting sqref="X3">
    <cfRule type="cellIs" priority="459" stopIfTrue="1" operator="between">
      <formula>1</formula>
      <formula>24</formula>
    </cfRule>
  </conditionalFormatting>
  <conditionalFormatting sqref="X3">
    <cfRule type="cellIs" priority="458" stopIfTrue="1" operator="between">
      <formula>1</formula>
      <formula>24</formula>
    </cfRule>
  </conditionalFormatting>
  <conditionalFormatting sqref="AB3">
    <cfRule type="cellIs" priority="457" stopIfTrue="1" operator="between">
      <formula>1</formula>
      <formula>24</formula>
    </cfRule>
  </conditionalFormatting>
  <conditionalFormatting sqref="AB3">
    <cfRule type="cellIs" priority="456" stopIfTrue="1" operator="between">
      <formula>1</formula>
      <formula>24</formula>
    </cfRule>
  </conditionalFormatting>
  <conditionalFormatting sqref="AB3">
    <cfRule type="cellIs" priority="455" stopIfTrue="1" operator="between">
      <formula>1</formula>
      <formula>24</formula>
    </cfRule>
  </conditionalFormatting>
  <conditionalFormatting sqref="AB3">
    <cfRule type="cellIs" priority="454" stopIfTrue="1" operator="between">
      <formula>1</formula>
      <formula>24</formula>
    </cfRule>
  </conditionalFormatting>
  <conditionalFormatting sqref="AB3">
    <cfRule type="cellIs" priority="453" stopIfTrue="1" operator="between">
      <formula>1</formula>
      <formula>24</formula>
    </cfRule>
  </conditionalFormatting>
  <conditionalFormatting sqref="AB3">
    <cfRule type="cellIs" priority="452" stopIfTrue="1" operator="between">
      <formula>1</formula>
      <formula>24</formula>
    </cfRule>
  </conditionalFormatting>
  <conditionalFormatting sqref="AB3">
    <cfRule type="cellIs" priority="451" stopIfTrue="1" operator="between">
      <formula>1</formula>
      <formula>24</formula>
    </cfRule>
  </conditionalFormatting>
  <conditionalFormatting sqref="AB3">
    <cfRule type="cellIs" priority="450" stopIfTrue="1" operator="between">
      <formula>1</formula>
      <formula>24</formula>
    </cfRule>
  </conditionalFormatting>
  <conditionalFormatting sqref="AB3">
    <cfRule type="cellIs" priority="449" stopIfTrue="1" operator="between">
      <formula>1</formula>
      <formula>24</formula>
    </cfRule>
  </conditionalFormatting>
  <conditionalFormatting sqref="AB3">
    <cfRule type="cellIs" priority="448" stopIfTrue="1" operator="between">
      <formula>1</formula>
      <formula>24</formula>
    </cfRule>
  </conditionalFormatting>
  <conditionalFormatting sqref="AB3">
    <cfRule type="cellIs" priority="447" stopIfTrue="1" operator="between">
      <formula>1</formula>
      <formula>24</formula>
    </cfRule>
  </conditionalFormatting>
  <conditionalFormatting sqref="AB3">
    <cfRule type="cellIs" priority="446" stopIfTrue="1" operator="between">
      <formula>1</formula>
      <formula>24</formula>
    </cfRule>
  </conditionalFormatting>
  <conditionalFormatting sqref="AB3">
    <cfRule type="cellIs" priority="445" stopIfTrue="1" operator="between">
      <formula>1</formula>
      <formula>24</formula>
    </cfRule>
  </conditionalFormatting>
  <conditionalFormatting sqref="AB3">
    <cfRule type="cellIs" priority="444" stopIfTrue="1" operator="between">
      <formula>1</formula>
      <formula>24</formula>
    </cfRule>
  </conditionalFormatting>
  <conditionalFormatting sqref="AB3">
    <cfRule type="cellIs" priority="443" stopIfTrue="1" operator="between">
      <formula>1</formula>
      <formula>24</formula>
    </cfRule>
  </conditionalFormatting>
  <conditionalFormatting sqref="AB3">
    <cfRule type="cellIs" priority="442" stopIfTrue="1" operator="between">
      <formula>1</formula>
      <formula>24</formula>
    </cfRule>
  </conditionalFormatting>
  <conditionalFormatting sqref="AB3">
    <cfRule type="cellIs" priority="441" stopIfTrue="1" operator="between">
      <formula>1</formula>
      <formula>24</formula>
    </cfRule>
  </conditionalFormatting>
  <conditionalFormatting sqref="AB3">
    <cfRule type="cellIs" priority="440" stopIfTrue="1" operator="between">
      <formula>1</formula>
      <formula>24</formula>
    </cfRule>
  </conditionalFormatting>
  <conditionalFormatting sqref="AB3">
    <cfRule type="cellIs" priority="439" stopIfTrue="1" operator="between">
      <formula>1</formula>
      <formula>24</formula>
    </cfRule>
  </conditionalFormatting>
  <conditionalFormatting sqref="AB3">
    <cfRule type="cellIs" priority="438" stopIfTrue="1" operator="between">
      <formula>1</formula>
      <formula>24</formula>
    </cfRule>
  </conditionalFormatting>
  <conditionalFormatting sqref="AB3">
    <cfRule type="cellIs" priority="437" stopIfTrue="1" operator="between">
      <formula>1</formula>
      <formula>24</formula>
    </cfRule>
  </conditionalFormatting>
  <conditionalFormatting sqref="AB3">
    <cfRule type="cellIs" priority="436" stopIfTrue="1" operator="between">
      <formula>1</formula>
      <formula>24</formula>
    </cfRule>
  </conditionalFormatting>
  <conditionalFormatting sqref="AB3">
    <cfRule type="cellIs" priority="435" stopIfTrue="1" operator="between">
      <formula>1</formula>
      <formula>24</formula>
    </cfRule>
  </conditionalFormatting>
  <conditionalFormatting sqref="AB3">
    <cfRule type="cellIs" priority="434" stopIfTrue="1" operator="between">
      <formula>1</formula>
      <formula>24</formula>
    </cfRule>
  </conditionalFormatting>
  <conditionalFormatting sqref="AB3">
    <cfRule type="cellIs" priority="433" stopIfTrue="1" operator="between">
      <formula>1</formula>
      <formula>24</formula>
    </cfRule>
  </conditionalFormatting>
  <conditionalFormatting sqref="AB3">
    <cfRule type="cellIs" priority="432" stopIfTrue="1" operator="between">
      <formula>1</formula>
      <formula>24</formula>
    </cfRule>
  </conditionalFormatting>
  <conditionalFormatting sqref="AB3">
    <cfRule type="cellIs" priority="431" stopIfTrue="1" operator="between">
      <formula>1</formula>
      <formula>24</formula>
    </cfRule>
  </conditionalFormatting>
  <conditionalFormatting sqref="AB3">
    <cfRule type="cellIs" priority="430" stopIfTrue="1" operator="between">
      <formula>1</formula>
      <formula>24</formula>
    </cfRule>
  </conditionalFormatting>
  <conditionalFormatting sqref="AB3">
    <cfRule type="cellIs" priority="429" stopIfTrue="1" operator="between">
      <formula>1</formula>
      <formula>24</formula>
    </cfRule>
  </conditionalFormatting>
  <conditionalFormatting sqref="AB3">
    <cfRule type="cellIs" priority="428" stopIfTrue="1" operator="between">
      <formula>1</formula>
      <formula>24</formula>
    </cfRule>
  </conditionalFormatting>
  <conditionalFormatting sqref="AB3">
    <cfRule type="cellIs" priority="427" stopIfTrue="1" operator="between">
      <formula>1</formula>
      <formula>24</formula>
    </cfRule>
  </conditionalFormatting>
  <conditionalFormatting sqref="AB3">
    <cfRule type="cellIs" priority="426" stopIfTrue="1" operator="between">
      <formula>1</formula>
      <formula>24</formula>
    </cfRule>
  </conditionalFormatting>
  <conditionalFormatting sqref="AB3">
    <cfRule type="cellIs" priority="425" stopIfTrue="1" operator="between">
      <formula>1</formula>
      <formula>24</formula>
    </cfRule>
  </conditionalFormatting>
  <conditionalFormatting sqref="AB3">
    <cfRule type="cellIs" priority="424" stopIfTrue="1" operator="between">
      <formula>1</formula>
      <formula>24</formula>
    </cfRule>
  </conditionalFormatting>
  <conditionalFormatting sqref="AB3">
    <cfRule type="cellIs" priority="423" stopIfTrue="1" operator="between">
      <formula>1</formula>
      <formula>24</formula>
    </cfRule>
  </conditionalFormatting>
  <conditionalFormatting sqref="AB3">
    <cfRule type="cellIs" priority="422" stopIfTrue="1" operator="between">
      <formula>1</formula>
      <formula>24</formula>
    </cfRule>
  </conditionalFormatting>
  <conditionalFormatting sqref="AB3">
    <cfRule type="cellIs" priority="421" stopIfTrue="1" operator="between">
      <formula>1</formula>
      <formula>24</formula>
    </cfRule>
  </conditionalFormatting>
  <conditionalFormatting sqref="AB3">
    <cfRule type="cellIs" priority="420" stopIfTrue="1" operator="between">
      <formula>1</formula>
      <formula>24</formula>
    </cfRule>
  </conditionalFormatting>
  <conditionalFormatting sqref="AB3">
    <cfRule type="cellIs" priority="419" stopIfTrue="1" operator="between">
      <formula>1</formula>
      <formula>24</formula>
    </cfRule>
  </conditionalFormatting>
  <conditionalFormatting sqref="AB3">
    <cfRule type="cellIs" priority="418" stopIfTrue="1" operator="between">
      <formula>1</formula>
      <formula>24</formula>
    </cfRule>
  </conditionalFormatting>
  <conditionalFormatting sqref="AB3">
    <cfRule type="cellIs" priority="417" stopIfTrue="1" operator="between">
      <formula>1</formula>
      <formula>24</formula>
    </cfRule>
  </conditionalFormatting>
  <conditionalFormatting sqref="AB3">
    <cfRule type="cellIs" priority="416" stopIfTrue="1" operator="between">
      <formula>1</formula>
      <formula>24</formula>
    </cfRule>
  </conditionalFormatting>
  <conditionalFormatting sqref="AB3">
    <cfRule type="cellIs" priority="415" stopIfTrue="1" operator="between">
      <formula>1</formula>
      <formula>24</formula>
    </cfRule>
  </conditionalFormatting>
  <conditionalFormatting sqref="AB3">
    <cfRule type="cellIs" priority="414" stopIfTrue="1" operator="between">
      <formula>1</formula>
      <formula>24</formula>
    </cfRule>
  </conditionalFormatting>
  <conditionalFormatting sqref="AB3">
    <cfRule type="cellIs" priority="413" stopIfTrue="1" operator="between">
      <formula>1</formula>
      <formula>24</formula>
    </cfRule>
  </conditionalFormatting>
  <conditionalFormatting sqref="AB3">
    <cfRule type="cellIs" priority="412" stopIfTrue="1" operator="between">
      <formula>1</formula>
      <formula>24</formula>
    </cfRule>
  </conditionalFormatting>
  <conditionalFormatting sqref="AB3">
    <cfRule type="cellIs" priority="411" stopIfTrue="1" operator="between">
      <formula>1</formula>
      <formula>24</formula>
    </cfRule>
  </conditionalFormatting>
  <conditionalFormatting sqref="AB3">
    <cfRule type="cellIs" priority="410" stopIfTrue="1" operator="between">
      <formula>1</formula>
      <formula>24</formula>
    </cfRule>
  </conditionalFormatting>
  <conditionalFormatting sqref="AB3">
    <cfRule type="cellIs" priority="409" stopIfTrue="1" operator="between">
      <formula>1</formula>
      <formula>24</formula>
    </cfRule>
  </conditionalFormatting>
  <conditionalFormatting sqref="AB3">
    <cfRule type="cellIs" priority="408" stopIfTrue="1" operator="between">
      <formula>1</formula>
      <formula>24</formula>
    </cfRule>
  </conditionalFormatting>
  <conditionalFormatting sqref="AB3">
    <cfRule type="cellIs" priority="407" stopIfTrue="1" operator="between">
      <formula>1</formula>
      <formula>24</formula>
    </cfRule>
  </conditionalFormatting>
  <conditionalFormatting sqref="AB3">
    <cfRule type="cellIs" priority="406" stopIfTrue="1" operator="between">
      <formula>1</formula>
      <formula>24</formula>
    </cfRule>
  </conditionalFormatting>
  <conditionalFormatting sqref="AB3">
    <cfRule type="cellIs" priority="405" stopIfTrue="1" operator="between">
      <formula>1</formula>
      <formula>24</formula>
    </cfRule>
  </conditionalFormatting>
  <conditionalFormatting sqref="AB3">
    <cfRule type="cellIs" priority="404" stopIfTrue="1" operator="between">
      <formula>1</formula>
      <formula>24</formula>
    </cfRule>
  </conditionalFormatting>
  <conditionalFormatting sqref="AB3">
    <cfRule type="cellIs" priority="403" stopIfTrue="1" operator="between">
      <formula>1</formula>
      <formula>24</formula>
    </cfRule>
  </conditionalFormatting>
  <conditionalFormatting sqref="AB3">
    <cfRule type="cellIs" priority="402" stopIfTrue="1" operator="between">
      <formula>1</formula>
      <formula>24</formula>
    </cfRule>
  </conditionalFormatting>
  <conditionalFormatting sqref="AB3">
    <cfRule type="cellIs" priority="401" stopIfTrue="1" operator="between">
      <formula>1</formula>
      <formula>24</formula>
    </cfRule>
  </conditionalFormatting>
  <conditionalFormatting sqref="AB3">
    <cfRule type="cellIs" priority="400" stopIfTrue="1" operator="between">
      <formula>1</formula>
      <formula>24</formula>
    </cfRule>
  </conditionalFormatting>
  <conditionalFormatting sqref="AB3">
    <cfRule type="cellIs" priority="399" stopIfTrue="1" operator="between">
      <formula>1</formula>
      <formula>24</formula>
    </cfRule>
  </conditionalFormatting>
  <conditionalFormatting sqref="AB3">
    <cfRule type="cellIs" priority="398" stopIfTrue="1" operator="between">
      <formula>1</formula>
      <formula>24</formula>
    </cfRule>
  </conditionalFormatting>
  <conditionalFormatting sqref="AB3">
    <cfRule type="cellIs" priority="397" stopIfTrue="1" operator="between">
      <formula>1</formula>
      <formula>24</formula>
    </cfRule>
  </conditionalFormatting>
  <conditionalFormatting sqref="AB3">
    <cfRule type="cellIs" priority="396" stopIfTrue="1" operator="between">
      <formula>1</formula>
      <formula>24</formula>
    </cfRule>
  </conditionalFormatting>
  <conditionalFormatting sqref="AB3">
    <cfRule type="cellIs" priority="395" stopIfTrue="1" operator="between">
      <formula>1</formula>
      <formula>24</formula>
    </cfRule>
  </conditionalFormatting>
  <conditionalFormatting sqref="AB3">
    <cfRule type="cellIs" priority="394" stopIfTrue="1" operator="between">
      <formula>1</formula>
      <formula>24</formula>
    </cfRule>
  </conditionalFormatting>
  <conditionalFormatting sqref="AB3">
    <cfRule type="cellIs" priority="393" stopIfTrue="1" operator="between">
      <formula>1</formula>
      <formula>24</formula>
    </cfRule>
  </conditionalFormatting>
  <conditionalFormatting sqref="AB3">
    <cfRule type="cellIs" priority="392" stopIfTrue="1" operator="between">
      <formula>1</formula>
      <formula>24</formula>
    </cfRule>
  </conditionalFormatting>
  <conditionalFormatting sqref="AB3">
    <cfRule type="cellIs" priority="391" stopIfTrue="1" operator="between">
      <formula>1</formula>
      <formula>24</formula>
    </cfRule>
  </conditionalFormatting>
  <conditionalFormatting sqref="AB3">
    <cfRule type="cellIs" priority="390" stopIfTrue="1" operator="between">
      <formula>1</formula>
      <formula>24</formula>
    </cfRule>
  </conditionalFormatting>
  <conditionalFormatting sqref="AB3">
    <cfRule type="cellIs" priority="389" stopIfTrue="1" operator="between">
      <formula>1</formula>
      <formula>24</formula>
    </cfRule>
  </conditionalFormatting>
  <conditionalFormatting sqref="AB3">
    <cfRule type="cellIs" priority="388" stopIfTrue="1" operator="between">
      <formula>1</formula>
      <formula>24</formula>
    </cfRule>
  </conditionalFormatting>
  <conditionalFormatting sqref="AB3">
    <cfRule type="cellIs" priority="387" stopIfTrue="1" operator="between">
      <formula>1</formula>
      <formula>24</formula>
    </cfRule>
  </conditionalFormatting>
  <conditionalFormatting sqref="AB3">
    <cfRule type="cellIs" priority="386" stopIfTrue="1" operator="between">
      <formula>1</formula>
      <formula>24</formula>
    </cfRule>
  </conditionalFormatting>
  <conditionalFormatting sqref="AB3">
    <cfRule type="cellIs" priority="385" stopIfTrue="1" operator="between">
      <formula>1</formula>
      <formula>24</formula>
    </cfRule>
  </conditionalFormatting>
  <conditionalFormatting sqref="AB3">
    <cfRule type="cellIs" priority="384" stopIfTrue="1" operator="between">
      <formula>1</formula>
      <formula>24</formula>
    </cfRule>
  </conditionalFormatting>
  <conditionalFormatting sqref="AB3">
    <cfRule type="cellIs" priority="383" stopIfTrue="1" operator="between">
      <formula>1</formula>
      <formula>24</formula>
    </cfRule>
  </conditionalFormatting>
  <conditionalFormatting sqref="AB3">
    <cfRule type="cellIs" priority="382" stopIfTrue="1" operator="between">
      <formula>1</formula>
      <formula>24</formula>
    </cfRule>
  </conditionalFormatting>
  <conditionalFormatting sqref="AB3">
    <cfRule type="cellIs" priority="381" stopIfTrue="1" operator="between">
      <formula>1</formula>
      <formula>24</formula>
    </cfRule>
  </conditionalFormatting>
  <conditionalFormatting sqref="AB3">
    <cfRule type="cellIs" priority="380" stopIfTrue="1" operator="between">
      <formula>1</formula>
      <formula>24</formula>
    </cfRule>
  </conditionalFormatting>
  <conditionalFormatting sqref="AB3">
    <cfRule type="cellIs" priority="379" stopIfTrue="1" operator="between">
      <formula>1</formula>
      <formula>24</formula>
    </cfRule>
  </conditionalFormatting>
  <conditionalFormatting sqref="AB3">
    <cfRule type="cellIs" priority="378" stopIfTrue="1" operator="between">
      <formula>1</formula>
      <formula>24</formula>
    </cfRule>
  </conditionalFormatting>
  <conditionalFormatting sqref="AB3">
    <cfRule type="cellIs" priority="377" stopIfTrue="1" operator="between">
      <formula>1</formula>
      <formula>24</formula>
    </cfRule>
  </conditionalFormatting>
  <conditionalFormatting sqref="AB3">
    <cfRule type="cellIs" priority="376" stopIfTrue="1" operator="between">
      <formula>1</formula>
      <formula>24</formula>
    </cfRule>
  </conditionalFormatting>
  <conditionalFormatting sqref="AB3">
    <cfRule type="cellIs" priority="375" stopIfTrue="1" operator="between">
      <formula>1</formula>
      <formula>24</formula>
    </cfRule>
  </conditionalFormatting>
  <conditionalFormatting sqref="AB3">
    <cfRule type="cellIs" priority="374" stopIfTrue="1" operator="between">
      <formula>1</formula>
      <formula>24</formula>
    </cfRule>
  </conditionalFormatting>
  <conditionalFormatting sqref="AB3">
    <cfRule type="cellIs" priority="373" stopIfTrue="1" operator="between">
      <formula>1</formula>
      <formula>24</formula>
    </cfRule>
  </conditionalFormatting>
  <conditionalFormatting sqref="AB3">
    <cfRule type="cellIs" priority="372" stopIfTrue="1" operator="between">
      <formula>1</formula>
      <formula>24</formula>
    </cfRule>
  </conditionalFormatting>
  <conditionalFormatting sqref="AB3">
    <cfRule type="cellIs" priority="371" stopIfTrue="1" operator="between">
      <formula>1</formula>
      <formula>24</formula>
    </cfRule>
  </conditionalFormatting>
  <conditionalFormatting sqref="AB3">
    <cfRule type="cellIs" priority="370" stopIfTrue="1" operator="between">
      <formula>1</formula>
      <formula>24</formula>
    </cfRule>
  </conditionalFormatting>
  <conditionalFormatting sqref="AB3">
    <cfRule type="cellIs" priority="369" stopIfTrue="1" operator="between">
      <formula>1</formula>
      <formula>24</formula>
    </cfRule>
  </conditionalFormatting>
  <conditionalFormatting sqref="AB3">
    <cfRule type="cellIs" priority="368" stopIfTrue="1" operator="between">
      <formula>1</formula>
      <formula>24</formula>
    </cfRule>
  </conditionalFormatting>
  <conditionalFormatting sqref="AB3">
    <cfRule type="cellIs" priority="367" stopIfTrue="1" operator="between">
      <formula>1</formula>
      <formula>24</formula>
    </cfRule>
  </conditionalFormatting>
  <conditionalFormatting sqref="AB3">
    <cfRule type="cellIs" priority="366" stopIfTrue="1" operator="between">
      <formula>1</formula>
      <formula>24</formula>
    </cfRule>
  </conditionalFormatting>
  <conditionalFormatting sqref="AB3">
    <cfRule type="cellIs" priority="365" stopIfTrue="1" operator="between">
      <formula>1</formula>
      <formula>24</formula>
    </cfRule>
  </conditionalFormatting>
  <conditionalFormatting sqref="AB3">
    <cfRule type="cellIs" priority="364" stopIfTrue="1" operator="between">
      <formula>1</formula>
      <formula>24</formula>
    </cfRule>
  </conditionalFormatting>
  <conditionalFormatting sqref="AB3">
    <cfRule type="cellIs" priority="363" stopIfTrue="1" operator="between">
      <formula>1</formula>
      <formula>24</formula>
    </cfRule>
  </conditionalFormatting>
  <conditionalFormatting sqref="AB3">
    <cfRule type="cellIs" priority="362" stopIfTrue="1" operator="between">
      <formula>1</formula>
      <formula>24</formula>
    </cfRule>
  </conditionalFormatting>
  <conditionalFormatting sqref="AB3">
    <cfRule type="cellIs" priority="361" stopIfTrue="1" operator="between">
      <formula>1</formula>
      <formula>24</formula>
    </cfRule>
  </conditionalFormatting>
  <conditionalFormatting sqref="AB3">
    <cfRule type="cellIs" priority="360" stopIfTrue="1" operator="between">
      <formula>1</formula>
      <formula>24</formula>
    </cfRule>
  </conditionalFormatting>
  <conditionalFormatting sqref="AB3">
    <cfRule type="cellIs" priority="359" stopIfTrue="1" operator="between">
      <formula>1</formula>
      <formula>24</formula>
    </cfRule>
  </conditionalFormatting>
  <conditionalFormatting sqref="AB3">
    <cfRule type="cellIs" priority="358" stopIfTrue="1" operator="between">
      <formula>1</formula>
      <formula>24</formula>
    </cfRule>
  </conditionalFormatting>
  <conditionalFormatting sqref="AB3">
    <cfRule type="cellIs" priority="357" stopIfTrue="1" operator="between">
      <formula>1</formula>
      <formula>24</formula>
    </cfRule>
  </conditionalFormatting>
  <conditionalFormatting sqref="AB3">
    <cfRule type="cellIs" priority="356" stopIfTrue="1" operator="between">
      <formula>1</formula>
      <formula>24</formula>
    </cfRule>
  </conditionalFormatting>
  <conditionalFormatting sqref="AB3">
    <cfRule type="cellIs" priority="355" stopIfTrue="1" operator="between">
      <formula>1</formula>
      <formula>24</formula>
    </cfRule>
  </conditionalFormatting>
  <conditionalFormatting sqref="AB3">
    <cfRule type="cellIs" priority="354" stopIfTrue="1" operator="between">
      <formula>1</formula>
      <formula>24</formula>
    </cfRule>
  </conditionalFormatting>
  <conditionalFormatting sqref="AB3">
    <cfRule type="cellIs" priority="353" stopIfTrue="1" operator="between">
      <formula>1</formula>
      <formula>24</formula>
    </cfRule>
  </conditionalFormatting>
  <conditionalFormatting sqref="AB3">
    <cfRule type="cellIs" priority="352" stopIfTrue="1" operator="between">
      <formula>1</formula>
      <formula>24</formula>
    </cfRule>
  </conditionalFormatting>
  <conditionalFormatting sqref="AB3">
    <cfRule type="cellIs" priority="351" stopIfTrue="1" operator="between">
      <formula>1</formula>
      <formula>24</formula>
    </cfRule>
  </conditionalFormatting>
  <conditionalFormatting sqref="AB3">
    <cfRule type="cellIs" priority="350" stopIfTrue="1" operator="between">
      <formula>1</formula>
      <formula>24</formula>
    </cfRule>
  </conditionalFormatting>
  <conditionalFormatting sqref="AB3">
    <cfRule type="cellIs" priority="349" stopIfTrue="1" operator="between">
      <formula>1</formula>
      <formula>24</formula>
    </cfRule>
  </conditionalFormatting>
  <conditionalFormatting sqref="AB3">
    <cfRule type="cellIs" priority="348" stopIfTrue="1" operator="between">
      <formula>1</formula>
      <formula>24</formula>
    </cfRule>
  </conditionalFormatting>
  <conditionalFormatting sqref="AB3">
    <cfRule type="cellIs" priority="347" stopIfTrue="1" operator="between">
      <formula>1</formula>
      <formula>24</formula>
    </cfRule>
  </conditionalFormatting>
  <conditionalFormatting sqref="AB3">
    <cfRule type="cellIs" priority="346" stopIfTrue="1" operator="between">
      <formula>1</formula>
      <formula>24</formula>
    </cfRule>
  </conditionalFormatting>
  <conditionalFormatting sqref="AB3">
    <cfRule type="cellIs" priority="345" stopIfTrue="1" operator="between">
      <formula>1</formula>
      <formula>24</formula>
    </cfRule>
  </conditionalFormatting>
  <conditionalFormatting sqref="AB3">
    <cfRule type="cellIs" priority="344" stopIfTrue="1" operator="between">
      <formula>1</formula>
      <formula>24</formula>
    </cfRule>
  </conditionalFormatting>
  <conditionalFormatting sqref="AB3">
    <cfRule type="cellIs" priority="343" stopIfTrue="1" operator="between">
      <formula>1</formula>
      <formula>24</formula>
    </cfRule>
  </conditionalFormatting>
  <conditionalFormatting sqref="AB3">
    <cfRule type="cellIs" priority="342" stopIfTrue="1" operator="between">
      <formula>1</formula>
      <formula>24</formula>
    </cfRule>
  </conditionalFormatting>
  <conditionalFormatting sqref="AB3">
    <cfRule type="cellIs" priority="341" stopIfTrue="1" operator="between">
      <formula>1</formula>
      <formula>24</formula>
    </cfRule>
  </conditionalFormatting>
  <conditionalFormatting sqref="AB3">
    <cfRule type="cellIs" priority="340" stopIfTrue="1" operator="between">
      <formula>1</formula>
      <formula>24</formula>
    </cfRule>
  </conditionalFormatting>
  <conditionalFormatting sqref="AB3">
    <cfRule type="cellIs" priority="339" stopIfTrue="1" operator="between">
      <formula>1</formula>
      <formula>24</formula>
    </cfRule>
  </conditionalFormatting>
  <conditionalFormatting sqref="AB3">
    <cfRule type="cellIs" priority="338" stopIfTrue="1" operator="between">
      <formula>1</formula>
      <formula>24</formula>
    </cfRule>
  </conditionalFormatting>
  <conditionalFormatting sqref="AB3">
    <cfRule type="cellIs" priority="337" stopIfTrue="1" operator="between">
      <formula>1</formula>
      <formula>24</formula>
    </cfRule>
  </conditionalFormatting>
  <conditionalFormatting sqref="AB3">
    <cfRule type="cellIs" priority="336" stopIfTrue="1" operator="between">
      <formula>1</formula>
      <formula>24</formula>
    </cfRule>
  </conditionalFormatting>
  <conditionalFormatting sqref="AB3">
    <cfRule type="cellIs" priority="335" stopIfTrue="1" operator="between">
      <formula>1</formula>
      <formula>24</formula>
    </cfRule>
  </conditionalFormatting>
  <conditionalFormatting sqref="AB3">
    <cfRule type="cellIs" priority="334" stopIfTrue="1" operator="between">
      <formula>1</formula>
      <formula>24</formula>
    </cfRule>
  </conditionalFormatting>
  <conditionalFormatting sqref="AB3">
    <cfRule type="cellIs" priority="333" stopIfTrue="1" operator="between">
      <formula>1</formula>
      <formula>24</formula>
    </cfRule>
  </conditionalFormatting>
  <conditionalFormatting sqref="AB3">
    <cfRule type="cellIs" priority="332" stopIfTrue="1" operator="between">
      <formula>1</formula>
      <formula>24</formula>
    </cfRule>
  </conditionalFormatting>
  <conditionalFormatting sqref="AB3">
    <cfRule type="cellIs" priority="331" stopIfTrue="1" operator="between">
      <formula>1</formula>
      <formula>24</formula>
    </cfRule>
  </conditionalFormatting>
  <conditionalFormatting sqref="AB3">
    <cfRule type="cellIs" priority="330" stopIfTrue="1" operator="between">
      <formula>1</formula>
      <formula>24</formula>
    </cfRule>
  </conditionalFormatting>
  <conditionalFormatting sqref="AB3">
    <cfRule type="cellIs" priority="329" stopIfTrue="1" operator="between">
      <formula>1</formula>
      <formula>24</formula>
    </cfRule>
  </conditionalFormatting>
  <conditionalFormatting sqref="AB3">
    <cfRule type="cellIs" priority="328" stopIfTrue="1" operator="between">
      <formula>1</formula>
      <formula>24</formula>
    </cfRule>
  </conditionalFormatting>
  <conditionalFormatting sqref="AD3">
    <cfRule type="cellIs" priority="327" stopIfTrue="1" operator="between">
      <formula>1</formula>
      <formula>24</formula>
    </cfRule>
  </conditionalFormatting>
  <conditionalFormatting sqref="AD3">
    <cfRule type="cellIs" priority="326" stopIfTrue="1" operator="between">
      <formula>1</formula>
      <formula>24</formula>
    </cfRule>
  </conditionalFormatting>
  <conditionalFormatting sqref="AD3">
    <cfRule type="cellIs" priority="325" stopIfTrue="1" operator="between">
      <formula>1</formula>
      <formula>24</formula>
    </cfRule>
  </conditionalFormatting>
  <conditionalFormatting sqref="AD3">
    <cfRule type="cellIs" priority="324" stopIfTrue="1" operator="between">
      <formula>1</formula>
      <formula>24</formula>
    </cfRule>
  </conditionalFormatting>
  <conditionalFormatting sqref="AD3">
    <cfRule type="cellIs" priority="323" stopIfTrue="1" operator="between">
      <formula>1</formula>
      <formula>24</formula>
    </cfRule>
  </conditionalFormatting>
  <conditionalFormatting sqref="AD3">
    <cfRule type="cellIs" priority="322" stopIfTrue="1" operator="between">
      <formula>1</formula>
      <formula>24</formula>
    </cfRule>
  </conditionalFormatting>
  <conditionalFormatting sqref="AC3">
    <cfRule type="cellIs" priority="321" stopIfTrue="1" operator="between">
      <formula>1</formula>
      <formula>24</formula>
    </cfRule>
  </conditionalFormatting>
  <conditionalFormatting sqref="AD3">
    <cfRule type="cellIs" priority="320" stopIfTrue="1" operator="between">
      <formula>1</formula>
      <formula>24</formula>
    </cfRule>
  </conditionalFormatting>
  <conditionalFormatting sqref="AD3">
    <cfRule type="cellIs" priority="319" stopIfTrue="1" operator="between">
      <formula>1</formula>
      <formula>24</formula>
    </cfRule>
  </conditionalFormatting>
  <conditionalFormatting sqref="AD3">
    <cfRule type="cellIs" priority="318" stopIfTrue="1" operator="between">
      <formula>1</formula>
      <formula>24</formula>
    </cfRule>
  </conditionalFormatting>
  <conditionalFormatting sqref="AD3">
    <cfRule type="cellIs" priority="317" stopIfTrue="1" operator="between">
      <formula>1</formula>
      <formula>24</formula>
    </cfRule>
  </conditionalFormatting>
  <conditionalFormatting sqref="AD3">
    <cfRule type="cellIs" priority="316" stopIfTrue="1" operator="between">
      <formula>1</formula>
      <formula>24</formula>
    </cfRule>
  </conditionalFormatting>
  <conditionalFormatting sqref="AD3">
    <cfRule type="cellIs" priority="315" stopIfTrue="1" operator="between">
      <formula>1</formula>
      <formula>24</formula>
    </cfRule>
  </conditionalFormatting>
  <conditionalFormatting sqref="AC3">
    <cfRule type="cellIs" priority="314" stopIfTrue="1" operator="between">
      <formula>1</formula>
      <formula>24</formula>
    </cfRule>
  </conditionalFormatting>
  <conditionalFormatting sqref="AC3">
    <cfRule type="cellIs" priority="313" stopIfTrue="1" operator="between">
      <formula>1</formula>
      <formula>24</formula>
    </cfRule>
  </conditionalFormatting>
  <conditionalFormatting sqref="AB3">
    <cfRule type="cellIs" priority="312" stopIfTrue="1" operator="between">
      <formula>1</formula>
      <formula>24</formula>
    </cfRule>
  </conditionalFormatting>
  <conditionalFormatting sqref="AB3">
    <cfRule type="cellIs" priority="311" stopIfTrue="1" operator="between">
      <formula>1</formula>
      <formula>24</formula>
    </cfRule>
  </conditionalFormatting>
  <conditionalFormatting sqref="AB3">
    <cfRule type="cellIs" priority="310" stopIfTrue="1" operator="between">
      <formula>1</formula>
      <formula>24</formula>
    </cfRule>
  </conditionalFormatting>
  <conditionalFormatting sqref="AB3">
    <cfRule type="cellIs" priority="309" stopIfTrue="1" operator="between">
      <formula>1</formula>
      <formula>24</formula>
    </cfRule>
  </conditionalFormatting>
  <conditionalFormatting sqref="AB3">
    <cfRule type="cellIs" priority="308" stopIfTrue="1" operator="between">
      <formula>1</formula>
      <formula>24</formula>
    </cfRule>
  </conditionalFormatting>
  <conditionalFormatting sqref="AB3">
    <cfRule type="cellIs" priority="307" stopIfTrue="1" operator="between">
      <formula>1</formula>
      <formula>24</formula>
    </cfRule>
  </conditionalFormatting>
  <conditionalFormatting sqref="AB3">
    <cfRule type="cellIs" priority="306" stopIfTrue="1" operator="between">
      <formula>1</formula>
      <formula>24</formula>
    </cfRule>
  </conditionalFormatting>
  <conditionalFormatting sqref="AB3">
    <cfRule type="cellIs" priority="305" stopIfTrue="1" operator="between">
      <formula>1</formula>
      <formula>24</formula>
    </cfRule>
  </conditionalFormatting>
  <conditionalFormatting sqref="X3">
    <cfRule type="cellIs" priority="304" stopIfTrue="1" operator="between">
      <formula>1</formula>
      <formula>24</formula>
    </cfRule>
  </conditionalFormatting>
  <conditionalFormatting sqref="X3">
    <cfRule type="cellIs" priority="303" stopIfTrue="1" operator="between">
      <formula>1</formula>
      <formula>24</formula>
    </cfRule>
  </conditionalFormatting>
  <conditionalFormatting sqref="X3">
    <cfRule type="cellIs" priority="302" stopIfTrue="1" operator="between">
      <formula>1</formula>
      <formula>24</formula>
    </cfRule>
  </conditionalFormatting>
  <conditionalFormatting sqref="X3">
    <cfRule type="cellIs" priority="301" stopIfTrue="1" operator="between">
      <formula>1</formula>
      <formula>24</formula>
    </cfRule>
  </conditionalFormatting>
  <conditionalFormatting sqref="X3">
    <cfRule type="cellIs" priority="300" stopIfTrue="1" operator="between">
      <formula>1</formula>
      <formula>24</formula>
    </cfRule>
  </conditionalFormatting>
  <conditionalFormatting sqref="X3">
    <cfRule type="cellIs" priority="299" stopIfTrue="1" operator="between">
      <formula>1</formula>
      <formula>24</formula>
    </cfRule>
  </conditionalFormatting>
  <conditionalFormatting sqref="X3">
    <cfRule type="cellIs" priority="298" stopIfTrue="1" operator="between">
      <formula>1</formula>
      <formula>24</formula>
    </cfRule>
  </conditionalFormatting>
  <conditionalFormatting sqref="X3">
    <cfRule type="cellIs" priority="297" stopIfTrue="1" operator="between">
      <formula>1</formula>
      <formula>24</formula>
    </cfRule>
  </conditionalFormatting>
  <conditionalFormatting sqref="X3">
    <cfRule type="cellIs" priority="296" stopIfTrue="1" operator="between">
      <formula>1</formula>
      <formula>24</formula>
    </cfRule>
  </conditionalFormatting>
  <conditionalFormatting sqref="X3">
    <cfRule type="cellIs" priority="295" stopIfTrue="1" operator="between">
      <formula>1</formula>
      <formula>24</formula>
    </cfRule>
  </conditionalFormatting>
  <conditionalFormatting sqref="X3">
    <cfRule type="cellIs" priority="294" stopIfTrue="1" operator="between">
      <formula>1</formula>
      <formula>24</formula>
    </cfRule>
  </conditionalFormatting>
  <conditionalFormatting sqref="X3">
    <cfRule type="cellIs" priority="293" stopIfTrue="1" operator="between">
      <formula>1</formula>
      <formula>24</formula>
    </cfRule>
  </conditionalFormatting>
  <conditionalFormatting sqref="X3">
    <cfRule type="cellIs" priority="292" stopIfTrue="1" operator="between">
      <formula>1</formula>
      <formula>24</formula>
    </cfRule>
  </conditionalFormatting>
  <conditionalFormatting sqref="X3">
    <cfRule type="cellIs" priority="291" stopIfTrue="1" operator="between">
      <formula>1</formula>
      <formula>24</formula>
    </cfRule>
  </conditionalFormatting>
  <conditionalFormatting sqref="X3">
    <cfRule type="cellIs" priority="290" stopIfTrue="1" operator="between">
      <formula>1</formula>
      <formula>24</formula>
    </cfRule>
  </conditionalFormatting>
  <conditionalFormatting sqref="X3">
    <cfRule type="cellIs" priority="289" stopIfTrue="1" operator="between">
      <formula>1</formula>
      <formula>24</formula>
    </cfRule>
  </conditionalFormatting>
  <conditionalFormatting sqref="X3">
    <cfRule type="cellIs" priority="288" stopIfTrue="1" operator="between">
      <formula>1</formula>
      <formula>24</formula>
    </cfRule>
  </conditionalFormatting>
  <conditionalFormatting sqref="X3">
    <cfRule type="cellIs" priority="287" stopIfTrue="1" operator="between">
      <formula>1</formula>
      <formula>24</formula>
    </cfRule>
  </conditionalFormatting>
  <conditionalFormatting sqref="X3">
    <cfRule type="cellIs" priority="286" stopIfTrue="1" operator="between">
      <formula>1</formula>
      <formula>24</formula>
    </cfRule>
  </conditionalFormatting>
  <conditionalFormatting sqref="X3">
    <cfRule type="cellIs" priority="285" stopIfTrue="1" operator="between">
      <formula>1</formula>
      <formula>24</formula>
    </cfRule>
  </conditionalFormatting>
  <conditionalFormatting sqref="X3">
    <cfRule type="cellIs" priority="284" stopIfTrue="1" operator="between">
      <formula>1</formula>
      <formula>24</formula>
    </cfRule>
  </conditionalFormatting>
  <conditionalFormatting sqref="X3">
    <cfRule type="cellIs" priority="283" stopIfTrue="1" operator="between">
      <formula>1</formula>
      <formula>24</formula>
    </cfRule>
  </conditionalFormatting>
  <conditionalFormatting sqref="X3">
    <cfRule type="cellIs" priority="282" stopIfTrue="1" operator="between">
      <formula>1</formula>
      <formula>24</formula>
    </cfRule>
  </conditionalFormatting>
  <conditionalFormatting sqref="X3">
    <cfRule type="cellIs" priority="281" stopIfTrue="1" operator="between">
      <formula>1</formula>
      <formula>24</formula>
    </cfRule>
  </conditionalFormatting>
  <conditionalFormatting sqref="X3">
    <cfRule type="cellIs" priority="280" stopIfTrue="1" operator="between">
      <formula>1</formula>
      <formula>24</formula>
    </cfRule>
  </conditionalFormatting>
  <conditionalFormatting sqref="X3">
    <cfRule type="cellIs" priority="279" stopIfTrue="1" operator="between">
      <formula>1</formula>
      <formula>24</formula>
    </cfRule>
  </conditionalFormatting>
  <conditionalFormatting sqref="X3">
    <cfRule type="cellIs" priority="278" stopIfTrue="1" operator="between">
      <formula>1</formula>
      <formula>24</formula>
    </cfRule>
  </conditionalFormatting>
  <conditionalFormatting sqref="X3">
    <cfRule type="cellIs" priority="277" stopIfTrue="1" operator="between">
      <formula>1</formula>
      <formula>24</formula>
    </cfRule>
  </conditionalFormatting>
  <conditionalFormatting sqref="X3">
    <cfRule type="cellIs" priority="276" stopIfTrue="1" operator="between">
      <formula>1</formula>
      <formula>24</formula>
    </cfRule>
  </conditionalFormatting>
  <conditionalFormatting sqref="X3">
    <cfRule type="cellIs" priority="275" stopIfTrue="1" operator="between">
      <formula>1</formula>
      <formula>24</formula>
    </cfRule>
  </conditionalFormatting>
  <conditionalFormatting sqref="X3">
    <cfRule type="cellIs" priority="274" stopIfTrue="1" operator="between">
      <formula>1</formula>
      <formula>24</formula>
    </cfRule>
  </conditionalFormatting>
  <conditionalFormatting sqref="X3">
    <cfRule type="cellIs" priority="273" stopIfTrue="1" operator="between">
      <formula>1</formula>
      <formula>24</formula>
    </cfRule>
  </conditionalFormatting>
  <conditionalFormatting sqref="X3">
    <cfRule type="cellIs" priority="272" stopIfTrue="1" operator="between">
      <formula>1</formula>
      <formula>24</formula>
    </cfRule>
  </conditionalFormatting>
  <conditionalFormatting sqref="X3">
    <cfRule type="cellIs" priority="271" stopIfTrue="1" operator="between">
      <formula>1</formula>
      <formula>24</formula>
    </cfRule>
  </conditionalFormatting>
  <conditionalFormatting sqref="X3">
    <cfRule type="cellIs" priority="270" stopIfTrue="1" operator="between">
      <formula>1</formula>
      <formula>24</formula>
    </cfRule>
  </conditionalFormatting>
  <conditionalFormatting sqref="X3">
    <cfRule type="cellIs" priority="269" stopIfTrue="1" operator="between">
      <formula>1</formula>
      <formula>24</formula>
    </cfRule>
  </conditionalFormatting>
  <conditionalFormatting sqref="X3">
    <cfRule type="cellIs" priority="268" stopIfTrue="1" operator="between">
      <formula>1</formula>
      <formula>24</formula>
    </cfRule>
  </conditionalFormatting>
  <conditionalFormatting sqref="X3">
    <cfRule type="cellIs" priority="267" stopIfTrue="1" operator="between">
      <formula>1</formula>
      <formula>24</formula>
    </cfRule>
  </conditionalFormatting>
  <conditionalFormatting sqref="X3">
    <cfRule type="cellIs" priority="266" stopIfTrue="1" operator="between">
      <formula>1</formula>
      <formula>24</formula>
    </cfRule>
  </conditionalFormatting>
  <conditionalFormatting sqref="X3">
    <cfRule type="cellIs" priority="265" stopIfTrue="1" operator="between">
      <formula>1</formula>
      <formula>24</formula>
    </cfRule>
  </conditionalFormatting>
  <conditionalFormatting sqref="X3">
    <cfRule type="cellIs" priority="264" stopIfTrue="1" operator="between">
      <formula>1</formula>
      <formula>24</formula>
    </cfRule>
  </conditionalFormatting>
  <conditionalFormatting sqref="X3">
    <cfRule type="cellIs" priority="263" stopIfTrue="1" operator="between">
      <formula>1</formula>
      <formula>24</formula>
    </cfRule>
  </conditionalFormatting>
  <conditionalFormatting sqref="X3">
    <cfRule type="cellIs" priority="262" stopIfTrue="1" operator="between">
      <formula>1</formula>
      <formula>24</formula>
    </cfRule>
  </conditionalFormatting>
  <conditionalFormatting sqref="X3">
    <cfRule type="cellIs" priority="261" stopIfTrue="1" operator="between">
      <formula>1</formula>
      <formula>24</formula>
    </cfRule>
  </conditionalFormatting>
  <conditionalFormatting sqref="X3">
    <cfRule type="cellIs" priority="260" stopIfTrue="1" operator="between">
      <formula>1</formula>
      <formula>24</formula>
    </cfRule>
  </conditionalFormatting>
  <conditionalFormatting sqref="X3">
    <cfRule type="cellIs" priority="259" stopIfTrue="1" operator="between">
      <formula>1</formula>
      <formula>24</formula>
    </cfRule>
  </conditionalFormatting>
  <conditionalFormatting sqref="X3">
    <cfRule type="cellIs" priority="258" stopIfTrue="1" operator="between">
      <formula>1</formula>
      <formula>24</formula>
    </cfRule>
  </conditionalFormatting>
  <conditionalFormatting sqref="X3">
    <cfRule type="cellIs" priority="257" stopIfTrue="1" operator="between">
      <formula>1</formula>
      <formula>24</formula>
    </cfRule>
  </conditionalFormatting>
  <conditionalFormatting sqref="X3">
    <cfRule type="cellIs" priority="256" stopIfTrue="1" operator="between">
      <formula>1</formula>
      <formula>24</formula>
    </cfRule>
  </conditionalFormatting>
  <conditionalFormatting sqref="X3">
    <cfRule type="cellIs" priority="255" stopIfTrue="1" operator="between">
      <formula>1</formula>
      <formula>24</formula>
    </cfRule>
  </conditionalFormatting>
  <conditionalFormatting sqref="X3">
    <cfRule type="cellIs" priority="254" stopIfTrue="1" operator="between">
      <formula>1</formula>
      <formula>24</formula>
    </cfRule>
  </conditionalFormatting>
  <conditionalFormatting sqref="X3">
    <cfRule type="cellIs" priority="253" stopIfTrue="1" operator="between">
      <formula>1</formula>
      <formula>24</formula>
    </cfRule>
  </conditionalFormatting>
  <conditionalFormatting sqref="X3">
    <cfRule type="cellIs" priority="252" stopIfTrue="1" operator="between">
      <formula>1</formula>
      <formula>24</formula>
    </cfRule>
  </conditionalFormatting>
  <conditionalFormatting sqref="X3">
    <cfRule type="cellIs" priority="251" stopIfTrue="1" operator="between">
      <formula>1</formula>
      <formula>24</formula>
    </cfRule>
  </conditionalFormatting>
  <conditionalFormatting sqref="X3">
    <cfRule type="cellIs" priority="250" stopIfTrue="1" operator="between">
      <formula>1</formula>
      <formula>24</formula>
    </cfRule>
  </conditionalFormatting>
  <conditionalFormatting sqref="X3">
    <cfRule type="cellIs" priority="249" stopIfTrue="1" operator="between">
      <formula>1</formula>
      <formula>24</formula>
    </cfRule>
  </conditionalFormatting>
  <conditionalFormatting sqref="X3">
    <cfRule type="cellIs" priority="248" stopIfTrue="1" operator="between">
      <formula>1</formula>
      <formula>24</formula>
    </cfRule>
  </conditionalFormatting>
  <conditionalFormatting sqref="X3">
    <cfRule type="cellIs" priority="247" stopIfTrue="1" operator="between">
      <formula>1</formula>
      <formula>24</formula>
    </cfRule>
  </conditionalFormatting>
  <conditionalFormatting sqref="X3">
    <cfRule type="cellIs" priority="246" stopIfTrue="1" operator="between">
      <formula>1</formula>
      <formula>24</formula>
    </cfRule>
  </conditionalFormatting>
  <conditionalFormatting sqref="X3">
    <cfRule type="cellIs" priority="245" stopIfTrue="1" operator="between">
      <formula>1</formula>
      <formula>24</formula>
    </cfRule>
  </conditionalFormatting>
  <conditionalFormatting sqref="X3">
    <cfRule type="cellIs" priority="244" stopIfTrue="1" operator="between">
      <formula>1</formula>
      <formula>24</formula>
    </cfRule>
  </conditionalFormatting>
  <conditionalFormatting sqref="X3">
    <cfRule type="cellIs" priority="243" stopIfTrue="1" operator="between">
      <formula>1</formula>
      <formula>24</formula>
    </cfRule>
  </conditionalFormatting>
  <conditionalFormatting sqref="X3">
    <cfRule type="cellIs" priority="242" stopIfTrue="1" operator="between">
      <formula>1</formula>
      <formula>24</formula>
    </cfRule>
  </conditionalFormatting>
  <conditionalFormatting sqref="X3">
    <cfRule type="cellIs" priority="241" stopIfTrue="1" operator="between">
      <formula>1</formula>
      <formula>24</formula>
    </cfRule>
  </conditionalFormatting>
  <conditionalFormatting sqref="X3">
    <cfRule type="cellIs" priority="240" stopIfTrue="1" operator="between">
      <formula>1</formula>
      <formula>24</formula>
    </cfRule>
  </conditionalFormatting>
  <conditionalFormatting sqref="X3">
    <cfRule type="cellIs" priority="239" stopIfTrue="1" operator="between">
      <formula>1</formula>
      <formula>24</formula>
    </cfRule>
  </conditionalFormatting>
  <conditionalFormatting sqref="X3">
    <cfRule type="cellIs" priority="238" stopIfTrue="1" operator="between">
      <formula>1</formula>
      <formula>24</formula>
    </cfRule>
  </conditionalFormatting>
  <conditionalFormatting sqref="X3">
    <cfRule type="cellIs" priority="237" stopIfTrue="1" operator="between">
      <formula>1</formula>
      <formula>24</formula>
    </cfRule>
  </conditionalFormatting>
  <conditionalFormatting sqref="X3">
    <cfRule type="cellIs" priority="236" stopIfTrue="1" operator="between">
      <formula>1</formula>
      <formula>24</formula>
    </cfRule>
  </conditionalFormatting>
  <conditionalFormatting sqref="X3">
    <cfRule type="cellIs" priority="235" stopIfTrue="1" operator="between">
      <formula>1</formula>
      <formula>24</formula>
    </cfRule>
  </conditionalFormatting>
  <conditionalFormatting sqref="X3">
    <cfRule type="cellIs" priority="234" stopIfTrue="1" operator="between">
      <formula>1</formula>
      <formula>24</formula>
    </cfRule>
  </conditionalFormatting>
  <conditionalFormatting sqref="X3">
    <cfRule type="cellIs" priority="233" stopIfTrue="1" operator="between">
      <formula>1</formula>
      <formula>24</formula>
    </cfRule>
  </conditionalFormatting>
  <conditionalFormatting sqref="X3">
    <cfRule type="cellIs" priority="232" stopIfTrue="1" operator="between">
      <formula>1</formula>
      <formula>24</formula>
    </cfRule>
  </conditionalFormatting>
  <conditionalFormatting sqref="X3">
    <cfRule type="cellIs" priority="231" stopIfTrue="1" operator="between">
      <formula>1</formula>
      <formula>24</formula>
    </cfRule>
  </conditionalFormatting>
  <conditionalFormatting sqref="X3">
    <cfRule type="cellIs" priority="230" stopIfTrue="1" operator="between">
      <formula>1</formula>
      <formula>24</formula>
    </cfRule>
  </conditionalFormatting>
  <conditionalFormatting sqref="X3">
    <cfRule type="cellIs" priority="229" stopIfTrue="1" operator="between">
      <formula>1</formula>
      <formula>24</formula>
    </cfRule>
  </conditionalFormatting>
  <conditionalFormatting sqref="X3">
    <cfRule type="cellIs" priority="228" stopIfTrue="1" operator="between">
      <formula>1</formula>
      <formula>24</formula>
    </cfRule>
  </conditionalFormatting>
  <conditionalFormatting sqref="X3">
    <cfRule type="cellIs" priority="227" stopIfTrue="1" operator="between">
      <formula>1</formula>
      <formula>24</formula>
    </cfRule>
  </conditionalFormatting>
  <conditionalFormatting sqref="X3">
    <cfRule type="cellIs" priority="226" stopIfTrue="1" operator="between">
      <formula>1</formula>
      <formula>24</formula>
    </cfRule>
  </conditionalFormatting>
  <conditionalFormatting sqref="X3">
    <cfRule type="cellIs" priority="225" stopIfTrue="1" operator="between">
      <formula>1</formula>
      <formula>24</formula>
    </cfRule>
  </conditionalFormatting>
  <conditionalFormatting sqref="X3">
    <cfRule type="cellIs" priority="224" stopIfTrue="1" operator="between">
      <formula>1</formula>
      <formula>24</formula>
    </cfRule>
  </conditionalFormatting>
  <conditionalFormatting sqref="X3">
    <cfRule type="cellIs" priority="223" stopIfTrue="1" operator="between">
      <formula>1</formula>
      <formula>24</formula>
    </cfRule>
  </conditionalFormatting>
  <conditionalFormatting sqref="X3">
    <cfRule type="cellIs" priority="222" stopIfTrue="1" operator="between">
      <formula>1</formula>
      <formula>24</formula>
    </cfRule>
  </conditionalFormatting>
  <conditionalFormatting sqref="X3">
    <cfRule type="cellIs" priority="221" stopIfTrue="1" operator="between">
      <formula>1</formula>
      <formula>24</formula>
    </cfRule>
  </conditionalFormatting>
  <conditionalFormatting sqref="X3">
    <cfRule type="cellIs" priority="220" stopIfTrue="1" operator="between">
      <formula>1</formula>
      <formula>24</formula>
    </cfRule>
  </conditionalFormatting>
  <conditionalFormatting sqref="X3">
    <cfRule type="cellIs" priority="219" stopIfTrue="1" operator="between">
      <formula>1</formula>
      <formula>24</formula>
    </cfRule>
  </conditionalFormatting>
  <conditionalFormatting sqref="X3">
    <cfRule type="cellIs" priority="218" stopIfTrue="1" operator="between">
      <formula>1</formula>
      <formula>24</formula>
    </cfRule>
  </conditionalFormatting>
  <conditionalFormatting sqref="X3">
    <cfRule type="cellIs" priority="217" stopIfTrue="1" operator="between">
      <formula>1</formula>
      <formula>24</formula>
    </cfRule>
  </conditionalFormatting>
  <conditionalFormatting sqref="X3">
    <cfRule type="cellIs" priority="216" stopIfTrue="1" operator="between">
      <formula>1</formula>
      <formula>24</formula>
    </cfRule>
  </conditionalFormatting>
  <conditionalFormatting sqref="X3">
    <cfRule type="cellIs" priority="215" stopIfTrue="1" operator="between">
      <formula>1</formula>
      <formula>24</formula>
    </cfRule>
  </conditionalFormatting>
  <conditionalFormatting sqref="X3">
    <cfRule type="cellIs" priority="214" stopIfTrue="1" operator="between">
      <formula>1</formula>
      <formula>24</formula>
    </cfRule>
  </conditionalFormatting>
  <conditionalFormatting sqref="X3">
    <cfRule type="cellIs" priority="213" stopIfTrue="1" operator="between">
      <formula>1</formula>
      <formula>24</formula>
    </cfRule>
  </conditionalFormatting>
  <conditionalFormatting sqref="X3">
    <cfRule type="cellIs" priority="212" stopIfTrue="1" operator="between">
      <formula>1</formula>
      <formula>24</formula>
    </cfRule>
  </conditionalFormatting>
  <conditionalFormatting sqref="X3">
    <cfRule type="cellIs" priority="211" stopIfTrue="1" operator="between">
      <formula>1</formula>
      <formula>24</formula>
    </cfRule>
  </conditionalFormatting>
  <conditionalFormatting sqref="X3">
    <cfRule type="cellIs" priority="210" stopIfTrue="1" operator="between">
      <formula>1</formula>
      <formula>24</formula>
    </cfRule>
  </conditionalFormatting>
  <conditionalFormatting sqref="X3">
    <cfRule type="cellIs" priority="209" stopIfTrue="1" operator="between">
      <formula>1</formula>
      <formula>24</formula>
    </cfRule>
  </conditionalFormatting>
  <conditionalFormatting sqref="X3">
    <cfRule type="cellIs" priority="208" stopIfTrue="1" operator="between">
      <formula>1</formula>
      <formula>24</formula>
    </cfRule>
  </conditionalFormatting>
  <conditionalFormatting sqref="X3">
    <cfRule type="cellIs" priority="207" stopIfTrue="1" operator="between">
      <formula>1</formula>
      <formula>24</formula>
    </cfRule>
  </conditionalFormatting>
  <conditionalFormatting sqref="X3">
    <cfRule type="cellIs" priority="206" stopIfTrue="1" operator="between">
      <formula>1</formula>
      <formula>24</formula>
    </cfRule>
  </conditionalFormatting>
  <conditionalFormatting sqref="X3">
    <cfRule type="cellIs" priority="205" stopIfTrue="1" operator="between">
      <formula>1</formula>
      <formula>24</formula>
    </cfRule>
  </conditionalFormatting>
  <conditionalFormatting sqref="X3">
    <cfRule type="cellIs" priority="204" stopIfTrue="1" operator="between">
      <formula>1</formula>
      <formula>24</formula>
    </cfRule>
  </conditionalFormatting>
  <conditionalFormatting sqref="X3">
    <cfRule type="cellIs" priority="203" stopIfTrue="1" operator="between">
      <formula>1</formula>
      <formula>24</formula>
    </cfRule>
  </conditionalFormatting>
  <conditionalFormatting sqref="X3">
    <cfRule type="cellIs" priority="202" stopIfTrue="1" operator="between">
      <formula>1</formula>
      <formula>24</formula>
    </cfRule>
  </conditionalFormatting>
  <conditionalFormatting sqref="X3">
    <cfRule type="cellIs" priority="201" stopIfTrue="1" operator="between">
      <formula>1</formula>
      <formula>24</formula>
    </cfRule>
  </conditionalFormatting>
  <conditionalFormatting sqref="X3">
    <cfRule type="cellIs" priority="200" stopIfTrue="1" operator="between">
      <formula>1</formula>
      <formula>24</formula>
    </cfRule>
  </conditionalFormatting>
  <conditionalFormatting sqref="X3">
    <cfRule type="cellIs" priority="199" stopIfTrue="1" operator="between">
      <formula>1</formula>
      <formula>24</formula>
    </cfRule>
  </conditionalFormatting>
  <conditionalFormatting sqref="X3">
    <cfRule type="cellIs" priority="198" stopIfTrue="1" operator="between">
      <formula>1</formula>
      <formula>24</formula>
    </cfRule>
  </conditionalFormatting>
  <conditionalFormatting sqref="X3">
    <cfRule type="cellIs" priority="197" stopIfTrue="1" operator="between">
      <formula>1</formula>
      <formula>24</formula>
    </cfRule>
  </conditionalFormatting>
  <conditionalFormatting sqref="X3">
    <cfRule type="cellIs" priority="196" stopIfTrue="1" operator="between">
      <formula>1</formula>
      <formula>24</formula>
    </cfRule>
  </conditionalFormatting>
  <conditionalFormatting sqref="X3">
    <cfRule type="cellIs" priority="195" stopIfTrue="1" operator="between">
      <formula>1</formula>
      <formula>24</formula>
    </cfRule>
  </conditionalFormatting>
  <conditionalFormatting sqref="X3">
    <cfRule type="cellIs" priority="194" stopIfTrue="1" operator="between">
      <formula>1</formula>
      <formula>24</formula>
    </cfRule>
  </conditionalFormatting>
  <conditionalFormatting sqref="X3">
    <cfRule type="cellIs" priority="193" stopIfTrue="1" operator="between">
      <formula>1</formula>
      <formula>24</formula>
    </cfRule>
  </conditionalFormatting>
  <conditionalFormatting sqref="X3">
    <cfRule type="cellIs" priority="192" stopIfTrue="1" operator="between">
      <formula>1</formula>
      <formula>24</formula>
    </cfRule>
  </conditionalFormatting>
  <conditionalFormatting sqref="X3">
    <cfRule type="cellIs" priority="191" stopIfTrue="1" operator="between">
      <formula>1</formula>
      <formula>24</formula>
    </cfRule>
  </conditionalFormatting>
  <conditionalFormatting sqref="X3">
    <cfRule type="cellIs" priority="190" stopIfTrue="1" operator="between">
      <formula>1</formula>
      <formula>24</formula>
    </cfRule>
  </conditionalFormatting>
  <conditionalFormatting sqref="X3">
    <cfRule type="cellIs" priority="189" stopIfTrue="1" operator="between">
      <formula>1</formula>
      <formula>24</formula>
    </cfRule>
  </conditionalFormatting>
  <conditionalFormatting sqref="X3">
    <cfRule type="cellIs" priority="188" stopIfTrue="1" operator="between">
      <formula>1</formula>
      <formula>24</formula>
    </cfRule>
  </conditionalFormatting>
  <conditionalFormatting sqref="X3">
    <cfRule type="cellIs" priority="187" stopIfTrue="1" operator="between">
      <formula>1</formula>
      <formula>24</formula>
    </cfRule>
  </conditionalFormatting>
  <conditionalFormatting sqref="X3">
    <cfRule type="cellIs" priority="186" stopIfTrue="1" operator="between">
      <formula>1</formula>
      <formula>24</formula>
    </cfRule>
  </conditionalFormatting>
  <conditionalFormatting sqref="X3">
    <cfRule type="cellIs" priority="185" stopIfTrue="1" operator="between">
      <formula>1</formula>
      <formula>24</formula>
    </cfRule>
  </conditionalFormatting>
  <conditionalFormatting sqref="X3">
    <cfRule type="cellIs" priority="184" stopIfTrue="1" operator="between">
      <formula>1</formula>
      <formula>24</formula>
    </cfRule>
  </conditionalFormatting>
  <conditionalFormatting sqref="X3">
    <cfRule type="cellIs" priority="183" stopIfTrue="1" operator="between">
      <formula>1</formula>
      <formula>24</formula>
    </cfRule>
  </conditionalFormatting>
  <conditionalFormatting sqref="X3">
    <cfRule type="cellIs" priority="182" stopIfTrue="1" operator="between">
      <formula>1</formula>
      <formula>24</formula>
    </cfRule>
  </conditionalFormatting>
  <conditionalFormatting sqref="X3">
    <cfRule type="cellIs" priority="181" stopIfTrue="1" operator="between">
      <formula>1</formula>
      <formula>24</formula>
    </cfRule>
  </conditionalFormatting>
  <conditionalFormatting sqref="X3">
    <cfRule type="cellIs" priority="180" stopIfTrue="1" operator="between">
      <formula>1</formula>
      <formula>24</formula>
    </cfRule>
  </conditionalFormatting>
  <conditionalFormatting sqref="X3">
    <cfRule type="cellIs" priority="179" stopIfTrue="1" operator="between">
      <formula>1</formula>
      <formula>24</formula>
    </cfRule>
  </conditionalFormatting>
  <conditionalFormatting sqref="X3">
    <cfRule type="cellIs" priority="178" stopIfTrue="1" operator="between">
      <formula>1</formula>
      <formula>24</formula>
    </cfRule>
  </conditionalFormatting>
  <conditionalFormatting sqref="X3">
    <cfRule type="cellIs" priority="177" stopIfTrue="1" operator="between">
      <formula>1</formula>
      <formula>24</formula>
    </cfRule>
  </conditionalFormatting>
  <conditionalFormatting sqref="X3">
    <cfRule type="cellIs" priority="176" stopIfTrue="1" operator="between">
      <formula>1</formula>
      <formula>24</formula>
    </cfRule>
  </conditionalFormatting>
  <conditionalFormatting sqref="X3">
    <cfRule type="cellIs" priority="175" stopIfTrue="1" operator="between">
      <formula>1</formula>
      <formula>24</formula>
    </cfRule>
  </conditionalFormatting>
  <conditionalFormatting sqref="X3">
    <cfRule type="cellIs" priority="174" stopIfTrue="1" operator="between">
      <formula>1</formula>
      <formula>24</formula>
    </cfRule>
  </conditionalFormatting>
  <conditionalFormatting sqref="X3">
    <cfRule type="cellIs" priority="173" stopIfTrue="1" operator="between">
      <formula>1</formula>
      <formula>24</formula>
    </cfRule>
  </conditionalFormatting>
  <conditionalFormatting sqref="X3">
    <cfRule type="cellIs" priority="172" stopIfTrue="1" operator="between">
      <formula>1</formula>
      <formula>24</formula>
    </cfRule>
  </conditionalFormatting>
  <conditionalFormatting sqref="X3">
    <cfRule type="cellIs" priority="171" stopIfTrue="1" operator="between">
      <formula>1</formula>
      <formula>24</formula>
    </cfRule>
  </conditionalFormatting>
  <conditionalFormatting sqref="X3">
    <cfRule type="cellIs" priority="170" stopIfTrue="1" operator="between">
      <formula>1</formula>
      <formula>24</formula>
    </cfRule>
  </conditionalFormatting>
  <conditionalFormatting sqref="X3">
    <cfRule type="cellIs" priority="169" stopIfTrue="1" operator="between">
      <formula>1</formula>
      <formula>24</formula>
    </cfRule>
  </conditionalFormatting>
  <conditionalFormatting sqref="X3">
    <cfRule type="cellIs" priority="168" stopIfTrue="1" operator="between">
      <formula>1</formula>
      <formula>24</formula>
    </cfRule>
  </conditionalFormatting>
  <conditionalFormatting sqref="X3">
    <cfRule type="cellIs" priority="167" stopIfTrue="1" operator="between">
      <formula>1</formula>
      <formula>24</formula>
    </cfRule>
  </conditionalFormatting>
  <conditionalFormatting sqref="X3">
    <cfRule type="cellIs" priority="166" stopIfTrue="1" operator="between">
      <formula>1</formula>
      <formula>24</formula>
    </cfRule>
  </conditionalFormatting>
  <conditionalFormatting sqref="X3">
    <cfRule type="cellIs" priority="165" stopIfTrue="1" operator="between">
      <formula>1</formula>
      <formula>24</formula>
    </cfRule>
  </conditionalFormatting>
  <conditionalFormatting sqref="X3">
    <cfRule type="cellIs" priority="164" stopIfTrue="1" operator="between">
      <formula>1</formula>
      <formula>24</formula>
    </cfRule>
  </conditionalFormatting>
  <conditionalFormatting sqref="X3">
    <cfRule type="cellIs" priority="163" stopIfTrue="1" operator="between">
      <formula>1</formula>
      <formula>24</formula>
    </cfRule>
  </conditionalFormatting>
  <conditionalFormatting sqref="X3">
    <cfRule type="cellIs" priority="162" stopIfTrue="1" operator="between">
      <formula>1</formula>
      <formula>24</formula>
    </cfRule>
  </conditionalFormatting>
  <conditionalFormatting sqref="X3">
    <cfRule type="cellIs" priority="161" stopIfTrue="1" operator="between">
      <formula>1</formula>
      <formula>24</formula>
    </cfRule>
  </conditionalFormatting>
  <conditionalFormatting sqref="X3">
    <cfRule type="cellIs" priority="160" stopIfTrue="1" operator="between">
      <formula>1</formula>
      <formula>24</formula>
    </cfRule>
  </conditionalFormatting>
  <conditionalFormatting sqref="X3">
    <cfRule type="cellIs" priority="159" stopIfTrue="1" operator="between">
      <formula>1</formula>
      <formula>24</formula>
    </cfRule>
  </conditionalFormatting>
  <conditionalFormatting sqref="X3">
    <cfRule type="cellIs" priority="158" stopIfTrue="1" operator="between">
      <formula>1</formula>
      <formula>24</formula>
    </cfRule>
  </conditionalFormatting>
  <conditionalFormatting sqref="X3">
    <cfRule type="cellIs" priority="157" stopIfTrue="1" operator="between">
      <formula>1</formula>
      <formula>24</formula>
    </cfRule>
  </conditionalFormatting>
  <conditionalFormatting sqref="X3">
    <cfRule type="cellIs" priority="156" stopIfTrue="1" operator="between">
      <formula>1</formula>
      <formula>24</formula>
    </cfRule>
  </conditionalFormatting>
  <conditionalFormatting sqref="X3">
    <cfRule type="cellIs" priority="155" stopIfTrue="1" operator="between">
      <formula>1</formula>
      <formula>24</formula>
    </cfRule>
  </conditionalFormatting>
  <conditionalFormatting sqref="X3">
    <cfRule type="cellIs" priority="154" stopIfTrue="1" operator="between">
      <formula>1</formula>
      <formula>24</formula>
    </cfRule>
  </conditionalFormatting>
  <conditionalFormatting sqref="X3">
    <cfRule type="cellIs" priority="153" stopIfTrue="1" operator="between">
      <formula>1</formula>
      <formula>24</formula>
    </cfRule>
  </conditionalFormatting>
  <conditionalFormatting sqref="X3">
    <cfRule type="cellIs" priority="152" stopIfTrue="1" operator="between">
      <formula>1</formula>
      <formula>24</formula>
    </cfRule>
  </conditionalFormatting>
  <conditionalFormatting sqref="X3">
    <cfRule type="cellIs" priority="151" stopIfTrue="1" operator="between">
      <formula>1</formula>
      <formula>24</formula>
    </cfRule>
  </conditionalFormatting>
  <conditionalFormatting sqref="X3">
    <cfRule type="cellIs" priority="150" stopIfTrue="1" operator="between">
      <formula>1</formula>
      <formula>24</formula>
    </cfRule>
  </conditionalFormatting>
  <conditionalFormatting sqref="X3">
    <cfRule type="cellIs" priority="149" stopIfTrue="1" operator="between">
      <formula>1</formula>
      <formula>24</formula>
    </cfRule>
  </conditionalFormatting>
  <conditionalFormatting sqref="X3">
    <cfRule type="cellIs" priority="148" stopIfTrue="1" operator="between">
      <formula>1</formula>
      <formula>24</formula>
    </cfRule>
  </conditionalFormatting>
  <conditionalFormatting sqref="X3">
    <cfRule type="cellIs" priority="147" stopIfTrue="1" operator="between">
      <formula>1</formula>
      <formula>24</formula>
    </cfRule>
  </conditionalFormatting>
  <conditionalFormatting sqref="X3">
    <cfRule type="cellIs" priority="146" stopIfTrue="1" operator="between">
      <formula>1</formula>
      <formula>24</formula>
    </cfRule>
  </conditionalFormatting>
  <conditionalFormatting sqref="X3">
    <cfRule type="cellIs" priority="145" stopIfTrue="1" operator="between">
      <formula>1</formula>
      <formula>24</formula>
    </cfRule>
  </conditionalFormatting>
  <conditionalFormatting sqref="X3">
    <cfRule type="cellIs" priority="144" stopIfTrue="1" operator="between">
      <formula>1</formula>
      <formula>24</formula>
    </cfRule>
  </conditionalFormatting>
  <conditionalFormatting sqref="X3">
    <cfRule type="cellIs" priority="143" stopIfTrue="1" operator="between">
      <formula>1</formula>
      <formula>24</formula>
    </cfRule>
  </conditionalFormatting>
  <conditionalFormatting sqref="X3">
    <cfRule type="cellIs" priority="142" stopIfTrue="1" operator="between">
      <formula>1</formula>
      <formula>24</formula>
    </cfRule>
  </conditionalFormatting>
  <conditionalFormatting sqref="X3">
    <cfRule type="cellIs" priority="141" stopIfTrue="1" operator="between">
      <formula>1</formula>
      <formula>24</formula>
    </cfRule>
  </conditionalFormatting>
  <conditionalFormatting sqref="X3">
    <cfRule type="cellIs" priority="140" stopIfTrue="1" operator="between">
      <formula>1</formula>
      <formula>24</formula>
    </cfRule>
  </conditionalFormatting>
  <conditionalFormatting sqref="X3">
    <cfRule type="cellIs" priority="139" stopIfTrue="1" operator="between">
      <formula>1</formula>
      <formula>24</formula>
    </cfRule>
  </conditionalFormatting>
  <conditionalFormatting sqref="X3">
    <cfRule type="cellIs" priority="138" stopIfTrue="1" operator="between">
      <formula>1</formula>
      <formula>24</formula>
    </cfRule>
  </conditionalFormatting>
  <conditionalFormatting sqref="X3">
    <cfRule type="cellIs" priority="137" stopIfTrue="1" operator="between">
      <formula>1</formula>
      <formula>24</formula>
    </cfRule>
  </conditionalFormatting>
  <conditionalFormatting sqref="X3">
    <cfRule type="cellIs" priority="136" stopIfTrue="1" operator="between">
      <formula>1</formula>
      <formula>24</formula>
    </cfRule>
  </conditionalFormatting>
  <conditionalFormatting sqref="X3">
    <cfRule type="cellIs" priority="135" stopIfTrue="1" operator="between">
      <formula>1</formula>
      <formula>24</formula>
    </cfRule>
  </conditionalFormatting>
  <conditionalFormatting sqref="X3">
    <cfRule type="cellIs" priority="134" stopIfTrue="1" operator="between">
      <formula>1</formula>
      <formula>24</formula>
    </cfRule>
  </conditionalFormatting>
  <conditionalFormatting sqref="X3">
    <cfRule type="cellIs" priority="133" stopIfTrue="1" operator="between">
      <formula>1</formula>
      <formula>24</formula>
    </cfRule>
  </conditionalFormatting>
  <conditionalFormatting sqref="X3">
    <cfRule type="cellIs" priority="132" stopIfTrue="1" operator="between">
      <formula>1</formula>
      <formula>24</formula>
    </cfRule>
  </conditionalFormatting>
  <conditionalFormatting sqref="X3">
    <cfRule type="cellIs" priority="131" stopIfTrue="1" operator="between">
      <formula>1</formula>
      <formula>24</formula>
    </cfRule>
  </conditionalFormatting>
  <conditionalFormatting sqref="X3">
    <cfRule type="cellIs" priority="130" stopIfTrue="1" operator="between">
      <formula>1</formula>
      <formula>24</formula>
    </cfRule>
  </conditionalFormatting>
  <conditionalFormatting sqref="X3">
    <cfRule type="cellIs" priority="129" stopIfTrue="1" operator="between">
      <formula>1</formula>
      <formula>24</formula>
    </cfRule>
  </conditionalFormatting>
  <conditionalFormatting sqref="X3">
    <cfRule type="cellIs" priority="128" stopIfTrue="1" operator="between">
      <formula>1</formula>
      <formula>24</formula>
    </cfRule>
  </conditionalFormatting>
  <conditionalFormatting sqref="X3">
    <cfRule type="cellIs" priority="127" stopIfTrue="1" operator="between">
      <formula>1</formula>
      <formula>24</formula>
    </cfRule>
  </conditionalFormatting>
  <conditionalFormatting sqref="X3">
    <cfRule type="cellIs" priority="126" stopIfTrue="1" operator="between">
      <formula>1</formula>
      <formula>24</formula>
    </cfRule>
  </conditionalFormatting>
  <conditionalFormatting sqref="X3">
    <cfRule type="cellIs" priority="125" stopIfTrue="1" operator="between">
      <formula>1</formula>
      <formula>24</formula>
    </cfRule>
  </conditionalFormatting>
  <conditionalFormatting sqref="X3">
    <cfRule type="cellIs" priority="124" stopIfTrue="1" operator="between">
      <formula>1</formula>
      <formula>24</formula>
    </cfRule>
  </conditionalFormatting>
  <conditionalFormatting sqref="X3">
    <cfRule type="cellIs" priority="123" stopIfTrue="1" operator="between">
      <formula>1</formula>
      <formula>24</formula>
    </cfRule>
  </conditionalFormatting>
  <conditionalFormatting sqref="X3">
    <cfRule type="cellIs" priority="122" stopIfTrue="1" operator="between">
      <formula>1</formula>
      <formula>24</formula>
    </cfRule>
  </conditionalFormatting>
  <conditionalFormatting sqref="X3">
    <cfRule type="cellIs" priority="121" stopIfTrue="1" operator="between">
      <formula>1</formula>
      <formula>24</formula>
    </cfRule>
  </conditionalFormatting>
  <conditionalFormatting sqref="X3">
    <cfRule type="cellIs" priority="120" stopIfTrue="1" operator="between">
      <formula>1</formula>
      <formula>24</formula>
    </cfRule>
  </conditionalFormatting>
  <conditionalFormatting sqref="X3">
    <cfRule type="cellIs" priority="119" stopIfTrue="1" operator="between">
      <formula>1</formula>
      <formula>24</formula>
    </cfRule>
  </conditionalFormatting>
  <conditionalFormatting sqref="X3">
    <cfRule type="cellIs" priority="118" stopIfTrue="1" operator="between">
      <formula>1</formula>
      <formula>24</formula>
    </cfRule>
  </conditionalFormatting>
  <conditionalFormatting sqref="X3">
    <cfRule type="cellIs" priority="117" stopIfTrue="1" operator="between">
      <formula>1</formula>
      <formula>24</formula>
    </cfRule>
  </conditionalFormatting>
  <conditionalFormatting sqref="X3">
    <cfRule type="cellIs" priority="116" stopIfTrue="1" operator="between">
      <formula>1</formula>
      <formula>24</formula>
    </cfRule>
  </conditionalFormatting>
  <conditionalFormatting sqref="X3">
    <cfRule type="cellIs" priority="115" stopIfTrue="1" operator="between">
      <formula>1</formula>
      <formula>24</formula>
    </cfRule>
  </conditionalFormatting>
  <conditionalFormatting sqref="X3">
    <cfRule type="cellIs" priority="114" stopIfTrue="1" operator="between">
      <formula>1</formula>
      <formula>24</formula>
    </cfRule>
  </conditionalFormatting>
  <conditionalFormatting sqref="X3">
    <cfRule type="cellIs" priority="113" stopIfTrue="1" operator="between">
      <formula>1</formula>
      <formula>24</formula>
    </cfRule>
  </conditionalFormatting>
  <conditionalFormatting sqref="X3">
    <cfRule type="cellIs" priority="112" stopIfTrue="1" operator="between">
      <formula>1</formula>
      <formula>24</formula>
    </cfRule>
  </conditionalFormatting>
  <conditionalFormatting sqref="X3">
    <cfRule type="cellIs" priority="111" stopIfTrue="1" operator="between">
      <formula>1</formula>
      <formula>24</formula>
    </cfRule>
  </conditionalFormatting>
  <conditionalFormatting sqref="X3">
    <cfRule type="cellIs" priority="110" stopIfTrue="1" operator="between">
      <formula>1</formula>
      <formula>24</formula>
    </cfRule>
  </conditionalFormatting>
  <conditionalFormatting sqref="AB3">
    <cfRule type="cellIs" priority="109" stopIfTrue="1" operator="between">
      <formula>1</formula>
      <formula>24</formula>
    </cfRule>
  </conditionalFormatting>
  <conditionalFormatting sqref="AB3">
    <cfRule type="cellIs" priority="108" stopIfTrue="1" operator="between">
      <formula>1</formula>
      <formula>24</formula>
    </cfRule>
  </conditionalFormatting>
  <conditionalFormatting sqref="AB3">
    <cfRule type="cellIs" priority="107" stopIfTrue="1" operator="between">
      <formula>1</formula>
      <formula>24</formula>
    </cfRule>
  </conditionalFormatting>
  <conditionalFormatting sqref="AB3">
    <cfRule type="cellIs" priority="106" stopIfTrue="1" operator="between">
      <formula>1</formula>
      <formula>24</formula>
    </cfRule>
  </conditionalFormatting>
  <conditionalFormatting sqref="AB3">
    <cfRule type="cellIs" priority="105" stopIfTrue="1" operator="between">
      <formula>1</formula>
      <formula>24</formula>
    </cfRule>
  </conditionalFormatting>
  <conditionalFormatting sqref="AB3">
    <cfRule type="cellIs" priority="104" stopIfTrue="1" operator="between">
      <formula>1</formula>
      <formula>24</formula>
    </cfRule>
  </conditionalFormatting>
  <conditionalFormatting sqref="AB3">
    <cfRule type="cellIs" priority="103" stopIfTrue="1" operator="between">
      <formula>1</formula>
      <formula>24</formula>
    </cfRule>
  </conditionalFormatting>
  <conditionalFormatting sqref="AB3">
    <cfRule type="cellIs" priority="102" stopIfTrue="1" operator="between">
      <formula>1</formula>
      <formula>24</formula>
    </cfRule>
  </conditionalFormatting>
  <conditionalFormatting sqref="AB3">
    <cfRule type="cellIs" priority="101" stopIfTrue="1" operator="between">
      <formula>1</formula>
      <formula>24</formula>
    </cfRule>
  </conditionalFormatting>
  <conditionalFormatting sqref="AB3">
    <cfRule type="cellIs" priority="100" stopIfTrue="1" operator="between">
      <formula>1</formula>
      <formula>24</formula>
    </cfRule>
  </conditionalFormatting>
  <conditionalFormatting sqref="AB3">
    <cfRule type="cellIs" priority="99" stopIfTrue="1" operator="between">
      <formula>1</formula>
      <formula>24</formula>
    </cfRule>
  </conditionalFormatting>
  <conditionalFormatting sqref="AB3">
    <cfRule type="cellIs" priority="98" stopIfTrue="1" operator="between">
      <formula>1</formula>
      <formula>24</formula>
    </cfRule>
  </conditionalFormatting>
  <conditionalFormatting sqref="AB3">
    <cfRule type="cellIs" priority="97" stopIfTrue="1" operator="between">
      <formula>1</formula>
      <formula>24</formula>
    </cfRule>
  </conditionalFormatting>
  <conditionalFormatting sqref="AB3">
    <cfRule type="cellIs" priority="96" stopIfTrue="1" operator="between">
      <formula>1</formula>
      <formula>24</formula>
    </cfRule>
  </conditionalFormatting>
  <conditionalFormatting sqref="AB3">
    <cfRule type="cellIs" priority="95" stopIfTrue="1" operator="between">
      <formula>1</formula>
      <formula>24</formula>
    </cfRule>
  </conditionalFormatting>
  <conditionalFormatting sqref="AB3">
    <cfRule type="cellIs" priority="94" stopIfTrue="1" operator="between">
      <formula>1</formula>
      <formula>24</formula>
    </cfRule>
  </conditionalFormatting>
  <conditionalFormatting sqref="AB3">
    <cfRule type="cellIs" priority="93" stopIfTrue="1" operator="between">
      <formula>1</formula>
      <formula>24</formula>
    </cfRule>
  </conditionalFormatting>
  <conditionalFormatting sqref="AB3">
    <cfRule type="cellIs" priority="92" stopIfTrue="1" operator="between">
      <formula>1</formula>
      <formula>24</formula>
    </cfRule>
  </conditionalFormatting>
  <conditionalFormatting sqref="AB3">
    <cfRule type="cellIs" priority="91" stopIfTrue="1" operator="between">
      <formula>1</formula>
      <formula>24</formula>
    </cfRule>
  </conditionalFormatting>
  <conditionalFormatting sqref="AB3">
    <cfRule type="cellIs" priority="90" stopIfTrue="1" operator="between">
      <formula>1</formula>
      <formula>24</formula>
    </cfRule>
  </conditionalFormatting>
  <conditionalFormatting sqref="AB3">
    <cfRule type="cellIs" priority="89" stopIfTrue="1" operator="between">
      <formula>1</formula>
      <formula>24</formula>
    </cfRule>
  </conditionalFormatting>
  <conditionalFormatting sqref="AB3">
    <cfRule type="cellIs" priority="88" stopIfTrue="1" operator="between">
      <formula>1</formula>
      <formula>24</formula>
    </cfRule>
  </conditionalFormatting>
  <conditionalFormatting sqref="AB3">
    <cfRule type="cellIs" priority="87" stopIfTrue="1" operator="between">
      <formula>1</formula>
      <formula>24</formula>
    </cfRule>
  </conditionalFormatting>
  <conditionalFormatting sqref="AB3">
    <cfRule type="cellIs" priority="86" stopIfTrue="1" operator="between">
      <formula>1</formula>
      <formula>24</formula>
    </cfRule>
  </conditionalFormatting>
  <conditionalFormatting sqref="AB3">
    <cfRule type="cellIs" priority="85" stopIfTrue="1" operator="between">
      <formula>1</formula>
      <formula>24</formula>
    </cfRule>
  </conditionalFormatting>
  <conditionalFormatting sqref="AB3">
    <cfRule type="cellIs" priority="84" stopIfTrue="1" operator="between">
      <formula>1</formula>
      <formula>24</formula>
    </cfRule>
  </conditionalFormatting>
  <conditionalFormatting sqref="AB3">
    <cfRule type="cellIs" priority="83" stopIfTrue="1" operator="between">
      <formula>1</formula>
      <formula>24</formula>
    </cfRule>
  </conditionalFormatting>
  <conditionalFormatting sqref="AB3">
    <cfRule type="cellIs" priority="82" stopIfTrue="1" operator="between">
      <formula>1</formula>
      <formula>24</formula>
    </cfRule>
  </conditionalFormatting>
  <conditionalFormatting sqref="AB3">
    <cfRule type="cellIs" priority="81" stopIfTrue="1" operator="between">
      <formula>1</formula>
      <formula>24</formula>
    </cfRule>
  </conditionalFormatting>
  <conditionalFormatting sqref="AG3:AH3">
    <cfRule type="cellIs" priority="80" stopIfTrue="1" operator="between">
      <formula>1</formula>
      <formula>24</formula>
    </cfRule>
  </conditionalFormatting>
  <conditionalFormatting sqref="AG3:AH3">
    <cfRule type="cellIs" priority="79" stopIfTrue="1" operator="between">
      <formula>1</formula>
      <formula>24</formula>
    </cfRule>
  </conditionalFormatting>
  <conditionalFormatting sqref="AG3:AH3">
    <cfRule type="cellIs" priority="78" stopIfTrue="1" operator="between">
      <formula>1</formula>
      <formula>24</formula>
    </cfRule>
  </conditionalFormatting>
  <conditionalFormatting sqref="AG3:AH3">
    <cfRule type="cellIs" priority="77" stopIfTrue="1" operator="between">
      <formula>1</formula>
      <formula>24</formula>
    </cfRule>
  </conditionalFormatting>
  <conditionalFormatting sqref="AG3:AH3">
    <cfRule type="cellIs" priority="76" stopIfTrue="1" operator="between">
      <formula>1</formula>
      <formula>24</formula>
    </cfRule>
  </conditionalFormatting>
  <conditionalFormatting sqref="AG3:AH3">
    <cfRule type="cellIs" priority="75" stopIfTrue="1" operator="between">
      <formula>1</formula>
      <formula>24</formula>
    </cfRule>
  </conditionalFormatting>
  <conditionalFormatting sqref="AG3:AH3">
    <cfRule type="cellIs" priority="74" stopIfTrue="1" operator="between">
      <formula>1</formula>
      <formula>24</formula>
    </cfRule>
  </conditionalFormatting>
  <conditionalFormatting sqref="AU3">
    <cfRule type="cellIs" priority="73" stopIfTrue="1" operator="between">
      <formula>1</formula>
      <formula>24</formula>
    </cfRule>
  </conditionalFormatting>
  <conditionalFormatting sqref="AU3">
    <cfRule type="cellIs" priority="72" stopIfTrue="1" operator="between">
      <formula>1</formula>
      <formula>24</formula>
    </cfRule>
  </conditionalFormatting>
  <conditionalFormatting sqref="AU3">
    <cfRule type="cellIs" priority="71" stopIfTrue="1" operator="between">
      <formula>1</formula>
      <formula>24</formula>
    </cfRule>
  </conditionalFormatting>
  <conditionalFormatting sqref="AU3">
    <cfRule type="cellIs" priority="70" stopIfTrue="1" operator="between">
      <formula>1</formula>
      <formula>24</formula>
    </cfRule>
  </conditionalFormatting>
  <conditionalFormatting sqref="AU3">
    <cfRule type="cellIs" priority="69" stopIfTrue="1" operator="between">
      <formula>1</formula>
      <formula>24</formula>
    </cfRule>
  </conditionalFormatting>
  <conditionalFormatting sqref="AB3">
    <cfRule type="cellIs" priority="68" stopIfTrue="1" operator="between">
      <formula>1</formula>
      <formula>24</formula>
    </cfRule>
  </conditionalFormatting>
  <conditionalFormatting sqref="AD3">
    <cfRule type="cellIs" priority="67" stopIfTrue="1" operator="between">
      <formula>1</formula>
      <formula>24</formula>
    </cfRule>
  </conditionalFormatting>
  <conditionalFormatting sqref="AD3">
    <cfRule type="cellIs" priority="66" stopIfTrue="1" operator="between">
      <formula>1</formula>
      <formula>24</formula>
    </cfRule>
  </conditionalFormatting>
  <conditionalFormatting sqref="AD3">
    <cfRule type="cellIs" priority="65" stopIfTrue="1" operator="between">
      <formula>1</formula>
      <formula>24</formula>
    </cfRule>
  </conditionalFormatting>
  <conditionalFormatting sqref="AD3">
    <cfRule type="cellIs" priority="64" stopIfTrue="1" operator="between">
      <formula>1</formula>
      <formula>24</formula>
    </cfRule>
  </conditionalFormatting>
  <conditionalFormatting sqref="AD3">
    <cfRule type="cellIs" priority="63" stopIfTrue="1" operator="between">
      <formula>1</formula>
      <formula>24</formula>
    </cfRule>
  </conditionalFormatting>
  <conditionalFormatting sqref="AD3">
    <cfRule type="cellIs" priority="62" stopIfTrue="1" operator="between">
      <formula>1</formula>
      <formula>24</formula>
    </cfRule>
  </conditionalFormatting>
  <conditionalFormatting sqref="AD3">
    <cfRule type="cellIs" priority="61" stopIfTrue="1" operator="between">
      <formula>1</formula>
      <formula>24</formula>
    </cfRule>
  </conditionalFormatting>
  <conditionalFormatting sqref="AD3">
    <cfRule type="cellIs" priority="60" stopIfTrue="1" operator="between">
      <formula>1</formula>
      <formula>24</formula>
    </cfRule>
  </conditionalFormatting>
  <conditionalFormatting sqref="AD3">
    <cfRule type="cellIs" priority="59" stopIfTrue="1" operator="between">
      <formula>1</formula>
      <formula>24</formula>
    </cfRule>
  </conditionalFormatting>
  <conditionalFormatting sqref="AB3">
    <cfRule type="cellIs" priority="58" stopIfTrue="1" operator="between">
      <formula>1</formula>
      <formula>24</formula>
    </cfRule>
  </conditionalFormatting>
  <conditionalFormatting sqref="M4 AQ4 G4:H4 K4 R4:AD4 AG4:AH4">
    <cfRule type="cellIs" priority="57" stopIfTrue="1" operator="between">
      <formula>1</formula>
      <formula>24</formula>
    </cfRule>
  </conditionalFormatting>
  <conditionalFormatting sqref="R4">
    <cfRule type="cellIs" priority="56" stopIfTrue="1" operator="between">
      <formula>1</formula>
      <formula>24</formula>
    </cfRule>
  </conditionalFormatting>
  <conditionalFormatting sqref="S4">
    <cfRule type="cellIs" priority="55" stopIfTrue="1" operator="between">
      <formula>1</formula>
      <formula>24</formula>
    </cfRule>
  </conditionalFormatting>
  <conditionalFormatting sqref="T4">
    <cfRule type="cellIs" priority="54" stopIfTrue="1" operator="between">
      <formula>1</formula>
      <formula>24</formula>
    </cfRule>
  </conditionalFormatting>
  <conditionalFormatting sqref="V4:W4">
    <cfRule type="cellIs" priority="53" stopIfTrue="1" operator="between">
      <formula>1</formula>
      <formula>24</formula>
    </cfRule>
  </conditionalFormatting>
  <conditionalFormatting sqref="X4">
    <cfRule type="cellIs" priority="52" stopIfTrue="1" operator="between">
      <formula>1</formula>
      <formula>24</formula>
    </cfRule>
  </conditionalFormatting>
  <conditionalFormatting sqref="Y4:AA4">
    <cfRule type="cellIs" priority="51" stopIfTrue="1" operator="between">
      <formula>1</formula>
      <formula>24</formula>
    </cfRule>
  </conditionalFormatting>
  <conditionalFormatting sqref="AB4">
    <cfRule type="cellIs" priority="50" stopIfTrue="1" operator="between">
      <formula>1</formula>
      <formula>24</formula>
    </cfRule>
  </conditionalFormatting>
  <conditionalFormatting sqref="AC4">
    <cfRule type="cellIs" priority="49" stopIfTrue="1" operator="between">
      <formula>1</formula>
      <formula>24</formula>
    </cfRule>
  </conditionalFormatting>
  <conditionalFormatting sqref="AD4">
    <cfRule type="cellIs" priority="48" stopIfTrue="1" operator="between">
      <formula>1</formula>
      <formula>24</formula>
    </cfRule>
  </conditionalFormatting>
  <conditionalFormatting sqref="AE4">
    <cfRule type="cellIs" priority="47" stopIfTrue="1" operator="between">
      <formula>1</formula>
      <formula>24</formula>
    </cfRule>
  </conditionalFormatting>
  <conditionalFormatting sqref="AG4:AH4">
    <cfRule type="cellIs" priority="46" stopIfTrue="1" operator="between">
      <formula>1</formula>
      <formula>24</formula>
    </cfRule>
  </conditionalFormatting>
  <conditionalFormatting sqref="AG4:AH4">
    <cfRule type="cellIs" priority="45" stopIfTrue="1" operator="between">
      <formula>1</formula>
      <formula>24</formula>
    </cfRule>
  </conditionalFormatting>
  <conditionalFormatting sqref="AB4">
    <cfRule type="cellIs" priority="44" stopIfTrue="1" operator="between">
      <formula>1</formula>
      <formula>24</formula>
    </cfRule>
  </conditionalFormatting>
  <conditionalFormatting sqref="U4">
    <cfRule type="cellIs" priority="43" stopIfTrue="1" operator="between">
      <formula>1</formula>
      <formula>24</formula>
    </cfRule>
  </conditionalFormatting>
  <conditionalFormatting sqref="Y4">
    <cfRule type="cellIs" priority="42" stopIfTrue="1" operator="between">
      <formula>1</formula>
      <formula>24</formula>
    </cfRule>
  </conditionalFormatting>
  <conditionalFormatting sqref="K4">
    <cfRule type="cellIs" priority="41" stopIfTrue="1" operator="between">
      <formula>1</formula>
      <formula>24</formula>
    </cfRule>
  </conditionalFormatting>
  <conditionalFormatting sqref="AB4">
    <cfRule type="cellIs" priority="40" stopIfTrue="1" operator="between">
      <formula>1</formula>
      <formula>24</formula>
    </cfRule>
  </conditionalFormatting>
  <conditionalFormatting sqref="AG4:AH4">
    <cfRule type="cellIs" priority="39" stopIfTrue="1" operator="between">
      <formula>1</formula>
      <formula>24</formula>
    </cfRule>
  </conditionalFormatting>
  <conditionalFormatting sqref="K4">
    <cfRule type="cellIs" priority="38" stopIfTrue="1" operator="between">
      <formula>1</formula>
      <formula>24</formula>
    </cfRule>
  </conditionalFormatting>
  <conditionalFormatting sqref="AB4">
    <cfRule type="cellIs" priority="37" stopIfTrue="1" operator="between">
      <formula>1</formula>
      <formula>24</formula>
    </cfRule>
  </conditionalFormatting>
  <conditionalFormatting sqref="AB4">
    <cfRule type="cellIs" priority="36" stopIfTrue="1" operator="between">
      <formula>1</formula>
      <formula>24</formula>
    </cfRule>
  </conditionalFormatting>
  <conditionalFormatting sqref="AG4:AH4">
    <cfRule type="cellIs" priority="35" stopIfTrue="1" operator="between">
      <formula>1</formula>
      <formula>24</formula>
    </cfRule>
  </conditionalFormatting>
  <conditionalFormatting sqref="AG4:AH4">
    <cfRule type="cellIs" priority="34" stopIfTrue="1" operator="between">
      <formula>1</formula>
      <formula>24</formula>
    </cfRule>
  </conditionalFormatting>
  <conditionalFormatting sqref="X4">
    <cfRule type="cellIs" priority="33" stopIfTrue="1" operator="between">
      <formula>1</formula>
      <formula>24</formula>
    </cfRule>
  </conditionalFormatting>
  <conditionalFormatting sqref="AB4">
    <cfRule type="cellIs" priority="32" stopIfTrue="1" operator="between">
      <formula>1</formula>
      <formula>24</formula>
    </cfRule>
  </conditionalFormatting>
  <conditionalFormatting sqref="R4:AD4">
    <cfRule type="cellIs" priority="31" stopIfTrue="1" operator="between">
      <formula>1</formula>
      <formula>24</formula>
    </cfRule>
  </conditionalFormatting>
  <conditionalFormatting sqref="R4">
    <cfRule type="cellIs" priority="30" stopIfTrue="1" operator="between">
      <formula>1</formula>
      <formula>24</formula>
    </cfRule>
  </conditionalFormatting>
  <conditionalFormatting sqref="S4">
    <cfRule type="cellIs" priority="29" stopIfTrue="1" operator="between">
      <formula>1</formula>
      <formula>24</formula>
    </cfRule>
  </conditionalFormatting>
  <conditionalFormatting sqref="T4">
    <cfRule type="cellIs" priority="28" stopIfTrue="1" operator="between">
      <formula>1</formula>
      <formula>24</formula>
    </cfRule>
  </conditionalFormatting>
  <conditionalFormatting sqref="V4:W4">
    <cfRule type="cellIs" priority="27" stopIfTrue="1" operator="between">
      <formula>1</formula>
      <formula>24</formula>
    </cfRule>
  </conditionalFormatting>
  <conditionalFormatting sqref="X4">
    <cfRule type="cellIs" priority="26" stopIfTrue="1" operator="between">
      <formula>1</formula>
      <formula>24</formula>
    </cfRule>
  </conditionalFormatting>
  <conditionalFormatting sqref="Y4:AA4">
    <cfRule type="cellIs" priority="25" stopIfTrue="1" operator="between">
      <formula>1</formula>
      <formula>24</formula>
    </cfRule>
  </conditionalFormatting>
  <conditionalFormatting sqref="AB4">
    <cfRule type="cellIs" priority="24" stopIfTrue="1" operator="between">
      <formula>1</formula>
      <formula>24</formula>
    </cfRule>
  </conditionalFormatting>
  <conditionalFormatting sqref="AC4">
    <cfRule type="cellIs" priority="23" stopIfTrue="1" operator="between">
      <formula>1</formula>
      <formula>24</formula>
    </cfRule>
  </conditionalFormatting>
  <conditionalFormatting sqref="AD4">
    <cfRule type="cellIs" priority="22" stopIfTrue="1" operator="between">
      <formula>1</formula>
      <formula>24</formula>
    </cfRule>
  </conditionalFormatting>
  <conditionalFormatting sqref="AE4">
    <cfRule type="cellIs" priority="21" stopIfTrue="1" operator="between">
      <formula>1</formula>
      <formula>24</formula>
    </cfRule>
  </conditionalFormatting>
  <conditionalFormatting sqref="Y4">
    <cfRule type="cellIs" priority="20" stopIfTrue="1" operator="between">
      <formula>1</formula>
      <formula>24</formula>
    </cfRule>
  </conditionalFormatting>
  <conditionalFormatting sqref="AB4">
    <cfRule type="cellIs" priority="19" stopIfTrue="1" operator="between">
      <formula>1</formula>
      <formula>24</formula>
    </cfRule>
  </conditionalFormatting>
  <conditionalFormatting sqref="AB4">
    <cfRule type="cellIs" priority="18" stopIfTrue="1" operator="between">
      <formula>1</formula>
      <formula>24</formula>
    </cfRule>
  </conditionalFormatting>
  <conditionalFormatting sqref="K4">
    <cfRule type="cellIs" priority="17" stopIfTrue="1" operator="between">
      <formula>1</formula>
      <formula>24</formula>
    </cfRule>
  </conditionalFormatting>
  <conditionalFormatting sqref="U4">
    <cfRule type="cellIs" priority="16" stopIfTrue="1" operator="between">
      <formula>1</formula>
      <formula>24</formula>
    </cfRule>
  </conditionalFormatting>
  <conditionalFormatting sqref="U4">
    <cfRule type="cellIs" priority="15" stopIfTrue="1" operator="between">
      <formula>1</formula>
      <formula>24</formula>
    </cfRule>
  </conditionalFormatting>
  <conditionalFormatting sqref="AB4">
    <cfRule type="cellIs" priority="14" stopIfTrue="1" operator="between">
      <formula>1</formula>
      <formula>24</formula>
    </cfRule>
  </conditionalFormatting>
  <conditionalFormatting sqref="AB4">
    <cfRule type="cellIs" priority="13" stopIfTrue="1" operator="between">
      <formula>1</formula>
      <formula>24</formula>
    </cfRule>
  </conditionalFormatting>
  <conditionalFormatting sqref="AB4">
    <cfRule type="cellIs" priority="12" stopIfTrue="1" operator="between">
      <formula>1</formula>
      <formula>24</formula>
    </cfRule>
  </conditionalFormatting>
  <conditionalFormatting sqref="AB4">
    <cfRule type="cellIs" priority="11" stopIfTrue="1" operator="between">
      <formula>1</formula>
      <formula>24</formula>
    </cfRule>
  </conditionalFormatting>
  <conditionalFormatting sqref="AA4">
    <cfRule type="cellIs" priority="10" stopIfTrue="1" operator="between">
      <formula>1</formula>
      <formula>24</formula>
    </cfRule>
  </conditionalFormatting>
  <conditionalFormatting sqref="AB4">
    <cfRule type="cellIs" priority="9" stopIfTrue="1" operator="between">
      <formula>1</formula>
      <formula>24</formula>
    </cfRule>
  </conditionalFormatting>
  <conditionalFormatting sqref="AB4">
    <cfRule type="cellIs" priority="8" stopIfTrue="1" operator="between">
      <formula>1</formula>
      <formula>24</formula>
    </cfRule>
  </conditionalFormatting>
  <conditionalFormatting sqref="AA4">
    <cfRule type="cellIs" priority="7" stopIfTrue="1" operator="between">
      <formula>1</formula>
      <formula>24</formula>
    </cfRule>
  </conditionalFormatting>
  <conditionalFormatting sqref="AG4:AH4">
    <cfRule type="cellIs" priority="6" stopIfTrue="1" operator="between">
      <formula>1</formula>
      <formula>24</formula>
    </cfRule>
  </conditionalFormatting>
  <conditionalFormatting sqref="AG4:AH4">
    <cfRule type="cellIs" priority="5" stopIfTrue="1" operator="between">
      <formula>1</formula>
      <formula>24</formula>
    </cfRule>
  </conditionalFormatting>
  <conditionalFormatting sqref="AG4:AH4">
    <cfRule type="cellIs" priority="4" stopIfTrue="1" operator="between">
      <formula>1</formula>
      <formula>24</formula>
    </cfRule>
  </conditionalFormatting>
  <conditionalFormatting sqref="AG4">
    <cfRule type="cellIs" priority="3" stopIfTrue="1" operator="between">
      <formula>1</formula>
      <formula>24</formula>
    </cfRule>
  </conditionalFormatting>
  <conditionalFormatting sqref="AG4">
    <cfRule type="cellIs" priority="2" stopIfTrue="1" operator="between">
      <formula>1</formula>
      <formula>24</formula>
    </cfRule>
  </conditionalFormatting>
  <conditionalFormatting sqref="AH4">
    <cfRule type="cellIs" priority="1" stopIfTrue="1" operator="between">
      <formula>1</formula>
      <formula>24</formula>
    </cfRule>
  </conditionalFormatting>
  <dataValidations count="2">
    <dataValidation type="list" allowBlank="1" showInputMessage="1" showErrorMessage="1" sqref="BM3:BM100">
      <formula1>"辞职,辞退,自动离职"</formula1>
    </dataValidation>
    <dataValidation type="list" allowBlank="1" showInputMessage="1" showErrorMessage="1" sqref="A3:A100">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xl/worksheets/sheet9.xml><?xml version="1.0" encoding="utf-8"?>
<worksheet xmlns="http://schemas.openxmlformats.org/spreadsheetml/2006/main" xmlns:r="http://schemas.openxmlformats.org/officeDocument/2006/relationships">
  <dimension ref="A1:BN36"/>
  <sheetViews>
    <sheetView workbookViewId="0">
      <pane xSplit="10" ySplit="4" topLeftCell="K5" activePane="bottomRight" state="frozen"/>
      <selection pane="topRight" activeCell="J1" sqref="J1"/>
      <selection pane="bottomLeft" activeCell="A4" sqref="A4"/>
      <selection pane="bottomRight" activeCell="AH28" sqref="AH28"/>
    </sheetView>
  </sheetViews>
  <sheetFormatPr defaultColWidth="3.875" defaultRowHeight="18" customHeight="1"/>
  <cols>
    <col min="1" max="1" width="3.875" style="117"/>
    <col min="2" max="3" width="6" style="117" bestFit="1" customWidth="1"/>
    <col min="4" max="4" width="7.25" style="106" bestFit="1" customWidth="1"/>
    <col min="5" max="5" width="9" style="117" bestFit="1" customWidth="1"/>
    <col min="6" max="7" width="6" style="106" bestFit="1" customWidth="1"/>
    <col min="8" max="8" width="5" style="106" bestFit="1" customWidth="1"/>
    <col min="9" max="9" width="5" style="129" bestFit="1" customWidth="1"/>
    <col min="10" max="10" width="4.375" style="106" hidden="1" customWidth="1"/>
    <col min="11" max="11" width="12.25" style="106" bestFit="1" customWidth="1"/>
    <col min="12" max="12" width="3.25" style="106" bestFit="1" customWidth="1"/>
    <col min="13" max="13" width="9" style="117" bestFit="1" customWidth="1"/>
    <col min="14" max="14" width="3.25" style="117" bestFit="1" customWidth="1"/>
    <col min="15" max="15" width="5" style="117" bestFit="1" customWidth="1"/>
    <col min="16" max="16" width="12.25" style="117" bestFit="1" customWidth="1"/>
    <col min="17" max="17" width="15.5" style="117" bestFit="1" customWidth="1"/>
    <col min="18" max="18" width="9.75" style="117" bestFit="1" customWidth="1"/>
    <col min="19" max="19" width="25.625" style="117" hidden="1" customWidth="1"/>
    <col min="20" max="20" width="9.875" style="117" hidden="1" customWidth="1"/>
    <col min="21" max="21" width="5" style="106" hidden="1" customWidth="1"/>
    <col min="22" max="22" width="13.625" style="106" hidden="1" customWidth="1"/>
    <col min="23" max="23" width="9.375" style="117" hidden="1" customWidth="1"/>
    <col min="24" max="24" width="9" style="117" hidden="1" customWidth="1"/>
    <col min="25" max="25" width="5" style="106" hidden="1" customWidth="1"/>
    <col min="26" max="26" width="9.625" style="146" customWidth="1"/>
    <col min="27" max="27" width="9" style="117" customWidth="1"/>
    <col min="28" max="28" width="9" style="106" bestFit="1" customWidth="1"/>
    <col min="29" max="29" width="16.375" style="106" hidden="1" customWidth="1"/>
    <col min="30" max="30" width="10.125" style="129" hidden="1" customWidth="1"/>
    <col min="31" max="31" width="9" style="117" bestFit="1" customWidth="1"/>
    <col min="32" max="32" width="6" style="117" bestFit="1" customWidth="1"/>
    <col min="33" max="34" width="9" style="117" bestFit="1" customWidth="1"/>
    <col min="35" max="35" width="12.125" style="117" hidden="1" customWidth="1"/>
    <col min="36" max="36" width="12.5" style="117" hidden="1" customWidth="1"/>
    <col min="37" max="37" width="8.5" style="117" hidden="1" customWidth="1"/>
    <col min="38" max="38" width="19.75" style="117" hidden="1" customWidth="1"/>
    <col min="39" max="40" width="6.375" style="117" hidden="1" customWidth="1"/>
    <col min="41" max="42" width="8" style="117" hidden="1" customWidth="1"/>
    <col min="43" max="43" width="11" style="117" hidden="1" customWidth="1"/>
    <col min="44" max="44" width="10.25" style="117" hidden="1" customWidth="1"/>
    <col min="45" max="45" width="18" style="117" bestFit="1" customWidth="1"/>
    <col min="46" max="46" width="19" style="117" bestFit="1" customWidth="1"/>
    <col min="47" max="47" width="17.75" style="117" hidden="1" customWidth="1"/>
    <col min="48" max="48" width="9.25" style="117" customWidth="1"/>
    <col min="49" max="49" width="7.75" style="117" customWidth="1"/>
    <col min="50" max="50" width="7.25" style="117" customWidth="1"/>
    <col min="51" max="51" width="6.625" style="117" customWidth="1"/>
    <col min="52" max="52" width="17.625" style="117" customWidth="1"/>
    <col min="53" max="53" width="15" style="117" customWidth="1"/>
    <col min="54" max="54" width="6" style="117" customWidth="1"/>
    <col min="55" max="55" width="5" style="117" customWidth="1"/>
    <col min="56" max="56" width="7.5" style="117" bestFit="1" customWidth="1"/>
    <col min="57" max="57" width="13.375" style="117" customWidth="1"/>
    <col min="58" max="58" width="10.25" style="117" bestFit="1" customWidth="1"/>
    <col min="59" max="59" width="14.625" style="117" customWidth="1"/>
    <col min="60" max="60" width="10.25" style="117" bestFit="1" customWidth="1"/>
    <col min="61" max="61" width="8.75" style="117" customWidth="1"/>
    <col min="62" max="62" width="8.5" style="117" bestFit="1" customWidth="1"/>
    <col min="63" max="63" width="14.625" style="117" customWidth="1"/>
    <col min="64" max="64" width="8.875" style="117" customWidth="1"/>
    <col min="65" max="65" width="10.125" style="117" customWidth="1"/>
    <col min="66" max="66" width="10.5" style="117" customWidth="1"/>
    <col min="67" max="16384" width="3.875" style="117"/>
  </cols>
  <sheetData>
    <row r="1" spans="1:66" ht="31.5" customHeight="1">
      <c r="B1" s="247" t="str">
        <f>人事封面!B3&amp;人事封面!B4&amp;人事封面!B2&amp;"调动人事明细档案"</f>
        <v>2017年8月天府路调动人事明细档案</v>
      </c>
      <c r="C1" s="247"/>
      <c r="D1" s="247"/>
      <c r="E1" s="247"/>
      <c r="F1" s="247"/>
      <c r="G1" s="247"/>
      <c r="H1" s="247"/>
      <c r="I1" s="247"/>
      <c r="J1" s="247"/>
      <c r="K1" s="247"/>
      <c r="L1" s="247"/>
      <c r="M1" s="247"/>
      <c r="N1" s="247"/>
      <c r="O1" s="247"/>
      <c r="P1" s="247"/>
      <c r="Q1" s="247"/>
      <c r="R1" s="247"/>
      <c r="S1" s="247"/>
      <c r="T1" s="247"/>
    </row>
    <row r="2" spans="1:66" s="176" customFormat="1" ht="28.5" customHeight="1">
      <c r="A2" s="175" t="s">
        <v>373</v>
      </c>
      <c r="B2" s="170" t="s">
        <v>208</v>
      </c>
      <c r="C2" s="170" t="s">
        <v>95</v>
      </c>
      <c r="D2" s="102" t="s">
        <v>115</v>
      </c>
      <c r="E2" s="119" t="s">
        <v>116</v>
      </c>
      <c r="F2" s="102" t="s">
        <v>117</v>
      </c>
      <c r="G2" s="102" t="s">
        <v>97</v>
      </c>
      <c r="H2" s="102" t="s">
        <v>324</v>
      </c>
      <c r="I2" s="102" t="s">
        <v>329</v>
      </c>
      <c r="J2" s="102" t="s">
        <v>330</v>
      </c>
      <c r="K2" s="102" t="s">
        <v>98</v>
      </c>
      <c r="L2" s="102" t="s">
        <v>99</v>
      </c>
      <c r="M2" s="102" t="s">
        <v>106</v>
      </c>
      <c r="N2" s="102" t="s">
        <v>119</v>
      </c>
      <c r="O2" s="102" t="s">
        <v>120</v>
      </c>
      <c r="P2" s="102" t="s">
        <v>121</v>
      </c>
      <c r="Q2" s="102" t="s">
        <v>118</v>
      </c>
      <c r="R2" s="102" t="s">
        <v>104</v>
      </c>
      <c r="S2" s="102" t="s">
        <v>122</v>
      </c>
      <c r="T2" s="103" t="s">
        <v>123</v>
      </c>
      <c r="U2" s="102" t="s">
        <v>124</v>
      </c>
      <c r="V2" s="102" t="s">
        <v>125</v>
      </c>
      <c r="W2" s="102" t="s">
        <v>126</v>
      </c>
      <c r="X2" s="102" t="s">
        <v>127</v>
      </c>
      <c r="Y2" s="102" t="s">
        <v>107</v>
      </c>
      <c r="Z2" s="102" t="s">
        <v>128</v>
      </c>
      <c r="AA2" s="102" t="s">
        <v>129</v>
      </c>
      <c r="AB2" s="102" t="s">
        <v>130</v>
      </c>
      <c r="AC2" s="102" t="s">
        <v>131</v>
      </c>
      <c r="AD2" s="102" t="s">
        <v>132</v>
      </c>
      <c r="AE2" s="102" t="s">
        <v>108</v>
      </c>
      <c r="AF2" s="102" t="s">
        <v>210</v>
      </c>
      <c r="AG2" s="104" t="s">
        <v>133</v>
      </c>
      <c r="AH2" s="104" t="s">
        <v>134</v>
      </c>
      <c r="AI2" s="104" t="s">
        <v>333</v>
      </c>
      <c r="AJ2" s="104" t="s">
        <v>135</v>
      </c>
      <c r="AK2" s="104" t="s">
        <v>136</v>
      </c>
      <c r="AL2" s="103" t="s">
        <v>137</v>
      </c>
      <c r="AM2" s="171" t="s">
        <v>325</v>
      </c>
      <c r="AN2" s="172" t="s">
        <v>326</v>
      </c>
      <c r="AO2" s="172" t="s">
        <v>327</v>
      </c>
      <c r="AP2" s="173" t="s">
        <v>328</v>
      </c>
      <c r="AQ2" s="174" t="s">
        <v>110</v>
      </c>
      <c r="AR2" s="102" t="s">
        <v>138</v>
      </c>
      <c r="AS2" s="102" t="s">
        <v>212</v>
      </c>
      <c r="AT2" s="102" t="s">
        <v>213</v>
      </c>
      <c r="AU2" s="175" t="s">
        <v>214</v>
      </c>
      <c r="AV2" s="125" t="s">
        <v>368</v>
      </c>
      <c r="AW2" s="125" t="s">
        <v>369</v>
      </c>
      <c r="AX2" s="125" t="s">
        <v>370</v>
      </c>
      <c r="AY2" s="175" t="s">
        <v>332</v>
      </c>
      <c r="AZ2" s="175" t="s">
        <v>334</v>
      </c>
      <c r="BA2" s="175" t="s">
        <v>335</v>
      </c>
      <c r="BB2" s="102" t="s">
        <v>209</v>
      </c>
      <c r="BC2" s="102" t="s">
        <v>211</v>
      </c>
      <c r="BD2" s="175" t="s">
        <v>331</v>
      </c>
      <c r="BE2" s="190" t="s">
        <v>100</v>
      </c>
      <c r="BF2" s="190" t="s">
        <v>101</v>
      </c>
      <c r="BG2" s="190" t="s">
        <v>102</v>
      </c>
      <c r="BH2" s="190" t="s">
        <v>103</v>
      </c>
      <c r="BI2" s="190" t="s">
        <v>105</v>
      </c>
      <c r="BJ2" s="190" t="s">
        <v>106</v>
      </c>
      <c r="BK2" s="190" t="s">
        <v>109</v>
      </c>
      <c r="BL2" s="175" t="s">
        <v>344</v>
      </c>
      <c r="BM2" s="175" t="s">
        <v>345</v>
      </c>
      <c r="BN2" s="175" t="s">
        <v>346</v>
      </c>
    </row>
    <row r="3" spans="1:66" s="41" customFormat="1" ht="18" customHeight="1">
      <c r="A3" s="110" t="s">
        <v>227</v>
      </c>
      <c r="B3" s="116" t="s">
        <v>375</v>
      </c>
      <c r="C3" s="149">
        <v>2</v>
      </c>
      <c r="D3" s="150" t="s">
        <v>319</v>
      </c>
      <c r="E3" s="213" t="s">
        <v>509</v>
      </c>
      <c r="F3" s="157" t="s">
        <v>388</v>
      </c>
      <c r="G3" s="198" t="s">
        <v>16</v>
      </c>
      <c r="H3" s="198"/>
      <c r="I3" s="198" t="s">
        <v>156</v>
      </c>
      <c r="J3" s="215" t="s">
        <v>319</v>
      </c>
      <c r="K3" s="199" t="s">
        <v>307</v>
      </c>
      <c r="L3" s="204" t="s">
        <v>445</v>
      </c>
      <c r="M3" s="197" t="s">
        <v>510</v>
      </c>
      <c r="N3" s="204" t="s">
        <v>142</v>
      </c>
      <c r="O3" s="204" t="s">
        <v>114</v>
      </c>
      <c r="P3" s="198" t="s">
        <v>143</v>
      </c>
      <c r="Q3" s="206" t="s">
        <v>511</v>
      </c>
      <c r="R3" s="205">
        <v>15919325747</v>
      </c>
      <c r="S3" s="198" t="s">
        <v>512</v>
      </c>
      <c r="T3" s="198" t="s">
        <v>513</v>
      </c>
      <c r="U3" s="198" t="s">
        <v>433</v>
      </c>
      <c r="V3" s="198" t="s">
        <v>514</v>
      </c>
      <c r="W3" s="198" t="s">
        <v>147</v>
      </c>
      <c r="X3" s="197">
        <v>39253</v>
      </c>
      <c r="Y3" s="198" t="s">
        <v>433</v>
      </c>
      <c r="Z3" s="198" t="s">
        <v>514</v>
      </c>
      <c r="AA3" s="198" t="s">
        <v>147</v>
      </c>
      <c r="AB3" s="197">
        <v>39253</v>
      </c>
      <c r="AC3" s="136" t="s">
        <v>515</v>
      </c>
      <c r="AD3" s="198" t="s">
        <v>482</v>
      </c>
      <c r="AE3" s="197">
        <v>42179</v>
      </c>
      <c r="AF3" s="216">
        <v>1</v>
      </c>
      <c r="AG3" s="197">
        <v>42217</v>
      </c>
      <c r="AH3" s="197">
        <v>43274</v>
      </c>
      <c r="AI3" s="207" t="s">
        <v>383</v>
      </c>
      <c r="AJ3" s="206" t="s">
        <v>516</v>
      </c>
      <c r="AK3" s="206" t="s">
        <v>366</v>
      </c>
      <c r="AL3" s="198">
        <v>18823067001</v>
      </c>
      <c r="AM3" s="198"/>
      <c r="AN3" s="198"/>
      <c r="AO3" s="198"/>
      <c r="AP3" s="198"/>
      <c r="AQ3" s="203"/>
      <c r="AR3" s="211" t="s">
        <v>389</v>
      </c>
      <c r="AS3" s="208" t="s">
        <v>517</v>
      </c>
      <c r="AT3" s="208" t="s">
        <v>518</v>
      </c>
      <c r="AU3" s="203" t="s">
        <v>519</v>
      </c>
      <c r="AV3" s="203" t="s">
        <v>385</v>
      </c>
      <c r="AW3" s="203">
        <v>48</v>
      </c>
      <c r="AX3" s="203" t="s">
        <v>371</v>
      </c>
      <c r="AY3" s="213" t="s">
        <v>6</v>
      </c>
      <c r="AZ3" s="203" t="s">
        <v>418</v>
      </c>
      <c r="BA3" s="203" t="s">
        <v>383</v>
      </c>
      <c r="BB3" s="214" t="s">
        <v>481</v>
      </c>
      <c r="BC3" s="214">
        <v>11</v>
      </c>
      <c r="BD3" s="203" t="s">
        <v>520</v>
      </c>
      <c r="BE3" s="109"/>
      <c r="BF3" s="131"/>
      <c r="BG3" s="109"/>
      <c r="BH3" s="131"/>
      <c r="BI3" s="109"/>
      <c r="BJ3" s="131"/>
      <c r="BK3" s="109"/>
      <c r="BL3" s="180">
        <v>42887</v>
      </c>
      <c r="BM3" s="217"/>
      <c r="BN3" s="217" t="s">
        <v>16</v>
      </c>
    </row>
    <row r="4" spans="1:66" s="41" customFormat="1" ht="18" customHeight="1">
      <c r="A4" s="110" t="s">
        <v>227</v>
      </c>
      <c r="B4" s="116" t="s">
        <v>375</v>
      </c>
      <c r="C4" s="213">
        <v>8</v>
      </c>
      <c r="D4" s="150" t="s">
        <v>319</v>
      </c>
      <c r="E4" s="203" t="s">
        <v>521</v>
      </c>
      <c r="F4" s="157" t="s">
        <v>414</v>
      </c>
      <c r="G4" s="198" t="s">
        <v>20</v>
      </c>
      <c r="H4" s="115"/>
      <c r="I4" s="198" t="s">
        <v>156</v>
      </c>
      <c r="J4" s="115" t="s">
        <v>319</v>
      </c>
      <c r="K4" s="199" t="s">
        <v>141</v>
      </c>
      <c r="L4" s="204" t="s">
        <v>445</v>
      </c>
      <c r="M4" s="197" t="s">
        <v>522</v>
      </c>
      <c r="N4" s="204" t="s">
        <v>142</v>
      </c>
      <c r="O4" s="114" t="s">
        <v>114</v>
      </c>
      <c r="P4" s="198" t="s">
        <v>143</v>
      </c>
      <c r="Q4" s="206" t="s">
        <v>379</v>
      </c>
      <c r="R4" s="205">
        <v>18124224001</v>
      </c>
      <c r="S4" s="198" t="s">
        <v>523</v>
      </c>
      <c r="T4" s="198" t="s">
        <v>380</v>
      </c>
      <c r="U4" s="198" t="s">
        <v>433</v>
      </c>
      <c r="V4" s="198" t="s">
        <v>381</v>
      </c>
      <c r="W4" s="198" t="s">
        <v>382</v>
      </c>
      <c r="X4" s="197">
        <v>37438</v>
      </c>
      <c r="Y4" s="198" t="s">
        <v>433</v>
      </c>
      <c r="Z4" s="198" t="s">
        <v>381</v>
      </c>
      <c r="AA4" s="198" t="s">
        <v>382</v>
      </c>
      <c r="AB4" s="197">
        <v>37438</v>
      </c>
      <c r="AC4" s="136" t="s">
        <v>524</v>
      </c>
      <c r="AD4" s="198" t="s">
        <v>144</v>
      </c>
      <c r="AE4" s="197">
        <v>41355</v>
      </c>
      <c r="AF4" s="216">
        <v>4</v>
      </c>
      <c r="AG4" s="197">
        <v>42451</v>
      </c>
      <c r="AH4" s="197">
        <v>43545</v>
      </c>
      <c r="AI4" s="198" t="s">
        <v>383</v>
      </c>
      <c r="AJ4" s="198" t="s">
        <v>384</v>
      </c>
      <c r="AK4" s="198" t="s">
        <v>366</v>
      </c>
      <c r="AL4" s="198">
        <v>13650806152</v>
      </c>
      <c r="AM4" s="198"/>
      <c r="AN4" s="198"/>
      <c r="AO4" s="198"/>
      <c r="AP4" s="198"/>
      <c r="AQ4" s="198"/>
      <c r="AR4" s="198" t="s">
        <v>390</v>
      </c>
      <c r="AS4" s="208" t="s">
        <v>525</v>
      </c>
      <c r="AT4" s="208"/>
      <c r="AU4" s="110" t="s">
        <v>526</v>
      </c>
      <c r="AV4" s="203" t="s">
        <v>386</v>
      </c>
      <c r="AW4" s="203">
        <v>87.5</v>
      </c>
      <c r="AX4" s="203" t="s">
        <v>387</v>
      </c>
      <c r="AY4" s="213" t="s">
        <v>6</v>
      </c>
      <c r="AZ4" s="203" t="s">
        <v>418</v>
      </c>
      <c r="BA4" s="203" t="s">
        <v>383</v>
      </c>
      <c r="BB4" s="214" t="s">
        <v>527</v>
      </c>
      <c r="BC4" s="214">
        <v>2</v>
      </c>
      <c r="BD4" s="203" t="s">
        <v>528</v>
      </c>
      <c r="BE4" s="109"/>
      <c r="BF4" s="131"/>
      <c r="BG4" s="109"/>
      <c r="BH4" s="131"/>
      <c r="BI4" s="109"/>
      <c r="BJ4" s="131"/>
      <c r="BK4" s="109"/>
      <c r="BL4" s="226">
        <v>42887</v>
      </c>
      <c r="BM4" s="217"/>
      <c r="BN4" s="217" t="s">
        <v>20</v>
      </c>
    </row>
    <row r="5" spans="1:66" s="41" customFormat="1" ht="18" customHeight="1">
      <c r="A5" s="110" t="s">
        <v>227</v>
      </c>
      <c r="B5" s="205" t="s">
        <v>375</v>
      </c>
      <c r="C5" s="213">
        <v>12</v>
      </c>
      <c r="D5" s="150" t="s">
        <v>320</v>
      </c>
      <c r="E5" s="203" t="s">
        <v>426</v>
      </c>
      <c r="F5" s="157" t="s">
        <v>427</v>
      </c>
      <c r="G5" s="198" t="s">
        <v>16</v>
      </c>
      <c r="H5" s="198"/>
      <c r="I5" s="198" t="s">
        <v>156</v>
      </c>
      <c r="J5" s="215" t="s">
        <v>320</v>
      </c>
      <c r="K5" s="199" t="s">
        <v>310</v>
      </c>
      <c r="L5" s="204" t="s">
        <v>446</v>
      </c>
      <c r="M5" s="197" t="s">
        <v>529</v>
      </c>
      <c r="N5" s="204" t="s">
        <v>150</v>
      </c>
      <c r="O5" s="204" t="s">
        <v>145</v>
      </c>
      <c r="P5" s="198" t="s">
        <v>143</v>
      </c>
      <c r="Q5" s="206" t="s">
        <v>530</v>
      </c>
      <c r="R5" s="205">
        <v>18620021091</v>
      </c>
      <c r="S5" s="198" t="s">
        <v>531</v>
      </c>
      <c r="T5" s="198" t="s">
        <v>532</v>
      </c>
      <c r="U5" s="198" t="s">
        <v>113</v>
      </c>
      <c r="V5" s="198" t="s">
        <v>533</v>
      </c>
      <c r="W5" s="198" t="s">
        <v>534</v>
      </c>
      <c r="X5" s="197">
        <v>42185</v>
      </c>
      <c r="Y5" s="198" t="s">
        <v>430</v>
      </c>
      <c r="Z5" s="198" t="s">
        <v>535</v>
      </c>
      <c r="AA5" s="198" t="s">
        <v>147</v>
      </c>
      <c r="AB5" s="197">
        <v>42713</v>
      </c>
      <c r="AC5" s="136" t="s">
        <v>536</v>
      </c>
      <c r="AD5" s="198" t="s">
        <v>537</v>
      </c>
      <c r="AE5" s="197">
        <v>42748</v>
      </c>
      <c r="AF5" s="216">
        <v>0</v>
      </c>
      <c r="AG5" s="197">
        <v>42748</v>
      </c>
      <c r="AH5" s="197">
        <v>43842</v>
      </c>
      <c r="AI5" s="207" t="s">
        <v>383</v>
      </c>
      <c r="AJ5" s="206" t="s">
        <v>538</v>
      </c>
      <c r="AK5" s="206" t="s">
        <v>434</v>
      </c>
      <c r="AL5" s="198">
        <v>13757605719</v>
      </c>
      <c r="AM5" s="198"/>
      <c r="AN5" s="198"/>
      <c r="AO5" s="198"/>
      <c r="AP5" s="198"/>
      <c r="AQ5" s="203"/>
      <c r="AR5" s="211" t="s">
        <v>428</v>
      </c>
      <c r="AS5" s="208" t="s">
        <v>539</v>
      </c>
      <c r="AT5" s="208" t="s">
        <v>540</v>
      </c>
      <c r="AU5" s="203" t="s">
        <v>541</v>
      </c>
      <c r="AV5" s="203">
        <v>173</v>
      </c>
      <c r="AW5" s="203">
        <v>70</v>
      </c>
      <c r="AX5" s="203" t="s">
        <v>371</v>
      </c>
      <c r="AY5" s="213" t="s">
        <v>6</v>
      </c>
      <c r="AZ5" s="203" t="s">
        <v>418</v>
      </c>
      <c r="BA5" s="203" t="s">
        <v>383</v>
      </c>
      <c r="BB5" s="214" t="s">
        <v>450</v>
      </c>
      <c r="BC5" s="214">
        <v>4</v>
      </c>
      <c r="BD5" s="203" t="s">
        <v>542</v>
      </c>
      <c r="BE5" s="109"/>
      <c r="BF5" s="131"/>
      <c r="BG5" s="109"/>
      <c r="BH5" s="131"/>
      <c r="BI5" s="109"/>
      <c r="BJ5" s="131"/>
      <c r="BK5" s="109"/>
      <c r="BL5" s="226">
        <v>42887</v>
      </c>
      <c r="BM5" s="217"/>
      <c r="BN5" s="217" t="s">
        <v>16</v>
      </c>
    </row>
    <row r="6" spans="1:66" s="41" customFormat="1" ht="18" customHeight="1">
      <c r="A6" s="110" t="s">
        <v>227</v>
      </c>
      <c r="B6" s="205" t="s">
        <v>375</v>
      </c>
      <c r="C6" s="213">
        <v>17</v>
      </c>
      <c r="D6" s="150" t="s">
        <v>320</v>
      </c>
      <c r="E6" s="203" t="s">
        <v>432</v>
      </c>
      <c r="F6" s="157" t="s">
        <v>543</v>
      </c>
      <c r="G6" s="198" t="s">
        <v>20</v>
      </c>
      <c r="H6" s="198"/>
      <c r="I6" s="198" t="s">
        <v>156</v>
      </c>
      <c r="J6" s="215" t="s">
        <v>320</v>
      </c>
      <c r="K6" s="199" t="s">
        <v>313</v>
      </c>
      <c r="L6" s="204" t="s">
        <v>446</v>
      </c>
      <c r="M6" s="197" t="s">
        <v>447</v>
      </c>
      <c r="N6" s="204" t="s">
        <v>150</v>
      </c>
      <c r="O6" s="204" t="s">
        <v>145</v>
      </c>
      <c r="P6" s="198" t="s">
        <v>143</v>
      </c>
      <c r="Q6" s="206" t="s">
        <v>436</v>
      </c>
      <c r="R6" s="205">
        <v>13631499741</v>
      </c>
      <c r="S6" s="198" t="s">
        <v>437</v>
      </c>
      <c r="T6" s="198" t="s">
        <v>438</v>
      </c>
      <c r="U6" s="198" t="s">
        <v>113</v>
      </c>
      <c r="V6" s="198" t="s">
        <v>439</v>
      </c>
      <c r="W6" s="198" t="s">
        <v>440</v>
      </c>
      <c r="X6" s="197">
        <v>42552</v>
      </c>
      <c r="Y6" s="198" t="s">
        <v>113</v>
      </c>
      <c r="Z6" s="198" t="s">
        <v>439</v>
      </c>
      <c r="AA6" s="198" t="s">
        <v>440</v>
      </c>
      <c r="AB6" s="197">
        <v>42552</v>
      </c>
      <c r="AC6" s="136" t="s">
        <v>441</v>
      </c>
      <c r="AD6" s="198" t="s">
        <v>144</v>
      </c>
      <c r="AE6" s="197">
        <v>42791</v>
      </c>
      <c r="AF6" s="225">
        <v>0</v>
      </c>
      <c r="AG6" s="197">
        <v>42791</v>
      </c>
      <c r="AH6" s="197">
        <v>43885</v>
      </c>
      <c r="AI6" s="207" t="s">
        <v>383</v>
      </c>
      <c r="AJ6" s="206" t="s">
        <v>442</v>
      </c>
      <c r="AK6" s="198" t="s">
        <v>434</v>
      </c>
      <c r="AL6" s="198">
        <v>13519847519</v>
      </c>
      <c r="AM6" s="198"/>
      <c r="AN6" s="208"/>
      <c r="AO6" s="198"/>
      <c r="AP6" s="198"/>
      <c r="AQ6" s="203"/>
      <c r="AR6" s="211" t="s">
        <v>505</v>
      </c>
      <c r="AS6" s="208" t="s">
        <v>443</v>
      </c>
      <c r="AT6" s="208" t="s">
        <v>544</v>
      </c>
      <c r="AU6" s="203" t="s">
        <v>444</v>
      </c>
      <c r="AV6" s="203"/>
      <c r="AW6" s="203"/>
      <c r="AX6" s="203"/>
      <c r="AY6" s="213" t="s">
        <v>6</v>
      </c>
      <c r="AZ6" s="203" t="s">
        <v>418</v>
      </c>
      <c r="BA6" s="203" t="s">
        <v>383</v>
      </c>
      <c r="BB6" s="214" t="s">
        <v>46</v>
      </c>
      <c r="BC6" s="221">
        <v>3</v>
      </c>
      <c r="BD6" s="203" t="s">
        <v>506</v>
      </c>
      <c r="BE6" s="206"/>
      <c r="BF6" s="197"/>
      <c r="BG6" s="206"/>
      <c r="BH6" s="197"/>
      <c r="BI6" s="206"/>
      <c r="BJ6" s="197"/>
      <c r="BK6" s="206"/>
      <c r="BL6" s="226">
        <v>42887</v>
      </c>
      <c r="BM6" s="217"/>
      <c r="BN6" s="217" t="s">
        <v>20</v>
      </c>
    </row>
    <row r="7" spans="1:66" s="41" customFormat="1" ht="18" customHeight="1">
      <c r="A7" s="110" t="s">
        <v>227</v>
      </c>
      <c r="B7" s="205" t="s">
        <v>375</v>
      </c>
      <c r="C7" s="213">
        <v>24</v>
      </c>
      <c r="D7" s="150" t="s">
        <v>320</v>
      </c>
      <c r="E7" s="203" t="s">
        <v>451</v>
      </c>
      <c r="F7" s="157" t="s">
        <v>483</v>
      </c>
      <c r="G7" s="198" t="s">
        <v>20</v>
      </c>
      <c r="H7" s="198"/>
      <c r="I7" s="198" t="s">
        <v>156</v>
      </c>
      <c r="J7" s="215" t="s">
        <v>320</v>
      </c>
      <c r="K7" s="199" t="s">
        <v>313</v>
      </c>
      <c r="L7" s="204" t="s">
        <v>445</v>
      </c>
      <c r="M7" s="197" t="s">
        <v>545</v>
      </c>
      <c r="N7" s="204" t="s">
        <v>150</v>
      </c>
      <c r="O7" s="204" t="s">
        <v>145</v>
      </c>
      <c r="P7" s="198" t="s">
        <v>146</v>
      </c>
      <c r="Q7" s="206" t="s">
        <v>546</v>
      </c>
      <c r="R7" s="205">
        <v>13760798353</v>
      </c>
      <c r="S7" s="198" t="s">
        <v>547</v>
      </c>
      <c r="T7" s="198" t="s">
        <v>507</v>
      </c>
      <c r="U7" s="198" t="s">
        <v>113</v>
      </c>
      <c r="V7" s="198" t="s">
        <v>548</v>
      </c>
      <c r="W7" s="198" t="s">
        <v>549</v>
      </c>
      <c r="X7" s="197">
        <v>40354</v>
      </c>
      <c r="Y7" s="198" t="s">
        <v>113</v>
      </c>
      <c r="Z7" s="198" t="s">
        <v>548</v>
      </c>
      <c r="AA7" s="198" t="s">
        <v>549</v>
      </c>
      <c r="AB7" s="197">
        <v>40354</v>
      </c>
      <c r="AC7" s="136" t="s">
        <v>550</v>
      </c>
      <c r="AD7" s="198" t="s">
        <v>144</v>
      </c>
      <c r="AE7" s="197">
        <v>42825</v>
      </c>
      <c r="AF7" s="225">
        <v>0</v>
      </c>
      <c r="AG7" s="197">
        <v>42825</v>
      </c>
      <c r="AH7" s="197">
        <v>43920</v>
      </c>
      <c r="AI7" s="207" t="s">
        <v>383</v>
      </c>
      <c r="AJ7" s="206" t="s">
        <v>144</v>
      </c>
      <c r="AK7" s="198" t="s">
        <v>144</v>
      </c>
      <c r="AL7" s="198" t="s">
        <v>144</v>
      </c>
      <c r="AM7" s="198"/>
      <c r="AN7" s="198"/>
      <c r="AO7" s="198"/>
      <c r="AP7" s="198"/>
      <c r="AQ7" s="203"/>
      <c r="AR7" s="211" t="s">
        <v>503</v>
      </c>
      <c r="AS7" s="208" t="s">
        <v>448</v>
      </c>
      <c r="AT7" s="208" t="s">
        <v>551</v>
      </c>
      <c r="AU7" s="203" t="s">
        <v>552</v>
      </c>
      <c r="AV7" s="203"/>
      <c r="AW7" s="203"/>
      <c r="AX7" s="203"/>
      <c r="AY7" s="213" t="s">
        <v>6</v>
      </c>
      <c r="AZ7" s="203" t="s">
        <v>418</v>
      </c>
      <c r="BA7" s="203" t="s">
        <v>383</v>
      </c>
      <c r="BB7" s="214" t="s">
        <v>46</v>
      </c>
      <c r="BC7" s="221">
        <v>2</v>
      </c>
      <c r="BD7" s="203" t="s">
        <v>553</v>
      </c>
      <c r="BE7" s="109"/>
      <c r="BF7" s="131"/>
      <c r="BG7" s="109"/>
      <c r="BH7" s="131"/>
      <c r="BI7" s="109"/>
      <c r="BJ7" s="131"/>
      <c r="BK7" s="109"/>
      <c r="BL7" s="226">
        <v>42887</v>
      </c>
      <c r="BM7" s="217"/>
      <c r="BN7" s="217" t="s">
        <v>20</v>
      </c>
    </row>
    <row r="8" spans="1:66" s="41" customFormat="1" ht="18" customHeight="1">
      <c r="A8" s="110" t="s">
        <v>227</v>
      </c>
      <c r="B8" s="205" t="s">
        <v>375</v>
      </c>
      <c r="C8" s="213">
        <v>25</v>
      </c>
      <c r="D8" s="150" t="s">
        <v>320</v>
      </c>
      <c r="E8" s="203" t="s">
        <v>431</v>
      </c>
      <c r="F8" s="157" t="s">
        <v>484</v>
      </c>
      <c r="G8" s="198" t="s">
        <v>16</v>
      </c>
      <c r="H8" s="198"/>
      <c r="I8" s="198" t="s">
        <v>156</v>
      </c>
      <c r="J8" s="215" t="s">
        <v>320</v>
      </c>
      <c r="K8" s="199" t="s">
        <v>151</v>
      </c>
      <c r="L8" s="204" t="s">
        <v>445</v>
      </c>
      <c r="M8" s="197" t="s">
        <v>460</v>
      </c>
      <c r="N8" s="204" t="s">
        <v>150</v>
      </c>
      <c r="O8" s="204" t="s">
        <v>145</v>
      </c>
      <c r="P8" s="198" t="s">
        <v>146</v>
      </c>
      <c r="Q8" s="206" t="s">
        <v>461</v>
      </c>
      <c r="R8" s="205">
        <v>13423689561</v>
      </c>
      <c r="S8" s="198" t="s">
        <v>462</v>
      </c>
      <c r="T8" s="198" t="s">
        <v>463</v>
      </c>
      <c r="U8" s="198" t="s">
        <v>464</v>
      </c>
      <c r="V8" s="198" t="s">
        <v>465</v>
      </c>
      <c r="W8" s="198" t="s">
        <v>147</v>
      </c>
      <c r="X8" s="197">
        <v>42156</v>
      </c>
      <c r="Y8" s="198" t="s">
        <v>464</v>
      </c>
      <c r="Z8" s="198" t="s">
        <v>465</v>
      </c>
      <c r="AA8" s="198" t="s">
        <v>147</v>
      </c>
      <c r="AB8" s="197">
        <v>42156</v>
      </c>
      <c r="AC8" s="136" t="s">
        <v>466</v>
      </c>
      <c r="AD8" s="198" t="s">
        <v>144</v>
      </c>
      <c r="AE8" s="197">
        <v>42833</v>
      </c>
      <c r="AF8" s="225">
        <v>0</v>
      </c>
      <c r="AG8" s="197">
        <v>42833</v>
      </c>
      <c r="AH8" s="197">
        <v>43928</v>
      </c>
      <c r="AI8" s="207" t="s">
        <v>383</v>
      </c>
      <c r="AJ8" s="206" t="s">
        <v>467</v>
      </c>
      <c r="AK8" s="206" t="s">
        <v>468</v>
      </c>
      <c r="AL8" s="198">
        <v>13059333260</v>
      </c>
      <c r="AM8" s="198"/>
      <c r="AN8" s="198"/>
      <c r="AO8" s="198"/>
      <c r="AP8" s="198"/>
      <c r="AQ8" s="203"/>
      <c r="AR8" s="211" t="s">
        <v>502</v>
      </c>
      <c r="AS8" s="208" t="s">
        <v>448</v>
      </c>
      <c r="AT8" s="208" t="s">
        <v>457</v>
      </c>
      <c r="AU8" s="203" t="s">
        <v>469</v>
      </c>
      <c r="AV8" s="203"/>
      <c r="AW8" s="203"/>
      <c r="AX8" s="203"/>
      <c r="AY8" s="213" t="s">
        <v>6</v>
      </c>
      <c r="AZ8" s="203" t="s">
        <v>418</v>
      </c>
      <c r="BA8" s="203" t="s">
        <v>383</v>
      </c>
      <c r="BB8" s="214" t="s">
        <v>38</v>
      </c>
      <c r="BC8" s="221">
        <v>2</v>
      </c>
      <c r="BD8" s="203" t="s">
        <v>553</v>
      </c>
      <c r="BE8" s="109"/>
      <c r="BF8" s="131"/>
      <c r="BG8" s="109"/>
      <c r="BH8" s="131"/>
      <c r="BI8" s="109"/>
      <c r="BJ8" s="131"/>
      <c r="BK8" s="109"/>
      <c r="BL8" s="226">
        <v>42887</v>
      </c>
      <c r="BM8" s="217"/>
      <c r="BN8" s="179" t="s">
        <v>16</v>
      </c>
    </row>
    <row r="9" spans="1:66" s="41" customFormat="1" ht="18" customHeight="1">
      <c r="A9" s="110" t="s">
        <v>227</v>
      </c>
      <c r="B9" s="205" t="s">
        <v>375</v>
      </c>
      <c r="C9" s="213">
        <v>26</v>
      </c>
      <c r="D9" s="150" t="s">
        <v>320</v>
      </c>
      <c r="E9" s="203" t="s">
        <v>453</v>
      </c>
      <c r="F9" s="157" t="s">
        <v>458</v>
      </c>
      <c r="G9" s="198" t="s">
        <v>16</v>
      </c>
      <c r="H9" s="198"/>
      <c r="I9" s="198" t="s">
        <v>156</v>
      </c>
      <c r="J9" s="215" t="s">
        <v>320</v>
      </c>
      <c r="K9" s="199" t="s">
        <v>151</v>
      </c>
      <c r="L9" s="204" t="s">
        <v>445</v>
      </c>
      <c r="M9" s="197" t="s">
        <v>470</v>
      </c>
      <c r="N9" s="204" t="s">
        <v>150</v>
      </c>
      <c r="O9" s="204" t="s">
        <v>145</v>
      </c>
      <c r="P9" s="198" t="s">
        <v>143</v>
      </c>
      <c r="Q9" s="206" t="s">
        <v>471</v>
      </c>
      <c r="R9" s="205">
        <v>18820804081</v>
      </c>
      <c r="S9" s="198" t="s">
        <v>472</v>
      </c>
      <c r="T9" s="198" t="s">
        <v>473</v>
      </c>
      <c r="U9" s="198" t="s">
        <v>113</v>
      </c>
      <c r="V9" s="198" t="s">
        <v>474</v>
      </c>
      <c r="W9" s="198" t="s">
        <v>475</v>
      </c>
      <c r="X9" s="197">
        <v>42552</v>
      </c>
      <c r="Y9" s="198" t="s">
        <v>113</v>
      </c>
      <c r="Z9" s="198" t="s">
        <v>474</v>
      </c>
      <c r="AA9" s="198" t="s">
        <v>475</v>
      </c>
      <c r="AB9" s="197">
        <v>42552</v>
      </c>
      <c r="AC9" s="136" t="s">
        <v>476</v>
      </c>
      <c r="AD9" s="198" t="s">
        <v>144</v>
      </c>
      <c r="AE9" s="197">
        <v>42833</v>
      </c>
      <c r="AF9" s="225">
        <v>0</v>
      </c>
      <c r="AG9" s="197">
        <v>42833</v>
      </c>
      <c r="AH9" s="197">
        <v>43928</v>
      </c>
      <c r="AI9" s="207" t="s">
        <v>383</v>
      </c>
      <c r="AJ9" s="206" t="s">
        <v>477</v>
      </c>
      <c r="AK9" s="206" t="s">
        <v>478</v>
      </c>
      <c r="AL9" s="198">
        <v>13887970298</v>
      </c>
      <c r="AM9" s="198"/>
      <c r="AN9" s="198"/>
      <c r="AO9" s="198"/>
      <c r="AP9" s="198"/>
      <c r="AQ9" s="203"/>
      <c r="AR9" s="211" t="s">
        <v>504</v>
      </c>
      <c r="AS9" s="208" t="s">
        <v>448</v>
      </c>
      <c r="AT9" s="208" t="s">
        <v>459</v>
      </c>
      <c r="AU9" s="203" t="s">
        <v>479</v>
      </c>
      <c r="AV9" s="203"/>
      <c r="AW9" s="203"/>
      <c r="AX9" s="203"/>
      <c r="AY9" s="213" t="s">
        <v>6</v>
      </c>
      <c r="AZ9" s="203" t="s">
        <v>418</v>
      </c>
      <c r="BA9" s="203" t="s">
        <v>383</v>
      </c>
      <c r="BB9" s="214" t="s">
        <v>480</v>
      </c>
      <c r="BC9" s="221">
        <v>2</v>
      </c>
      <c r="BD9" s="203" t="s">
        <v>553</v>
      </c>
      <c r="BE9" s="109"/>
      <c r="BF9" s="131"/>
      <c r="BG9" s="109"/>
      <c r="BH9" s="131"/>
      <c r="BI9" s="109"/>
      <c r="BJ9" s="131"/>
      <c r="BK9" s="109"/>
      <c r="BL9" s="226">
        <v>42887</v>
      </c>
      <c r="BM9" s="217"/>
      <c r="BN9" s="179" t="s">
        <v>16</v>
      </c>
    </row>
    <row r="10" spans="1:66" s="41" customFormat="1" ht="18" customHeight="1">
      <c r="A10" s="110" t="s">
        <v>647</v>
      </c>
      <c r="B10" s="116" t="s">
        <v>375</v>
      </c>
      <c r="C10" s="149">
        <v>1</v>
      </c>
      <c r="D10" s="150" t="s">
        <v>319</v>
      </c>
      <c r="E10" s="110" t="s">
        <v>509</v>
      </c>
      <c r="F10" s="108" t="s">
        <v>388</v>
      </c>
      <c r="G10" s="115" t="s">
        <v>16</v>
      </c>
      <c r="H10" s="115"/>
      <c r="I10" s="115" t="s">
        <v>156</v>
      </c>
      <c r="J10" s="115" t="s">
        <v>319</v>
      </c>
      <c r="K10" s="135" t="s">
        <v>307</v>
      </c>
      <c r="L10" s="114" t="s">
        <v>445</v>
      </c>
      <c r="M10" s="131" t="s">
        <v>510</v>
      </c>
      <c r="N10" s="114" t="s">
        <v>142</v>
      </c>
      <c r="O10" s="114" t="s">
        <v>114</v>
      </c>
      <c r="P10" s="115" t="s">
        <v>143</v>
      </c>
      <c r="Q10" s="109" t="s">
        <v>511</v>
      </c>
      <c r="R10" s="116">
        <v>15919325747</v>
      </c>
      <c r="S10" s="115" t="s">
        <v>512</v>
      </c>
      <c r="T10" s="115" t="s">
        <v>513</v>
      </c>
      <c r="U10" s="115" t="s">
        <v>433</v>
      </c>
      <c r="V10" s="115" t="s">
        <v>514</v>
      </c>
      <c r="W10" s="115" t="s">
        <v>147</v>
      </c>
      <c r="X10" s="131">
        <v>39253</v>
      </c>
      <c r="Y10" s="135" t="s">
        <v>433</v>
      </c>
      <c r="Z10" s="115" t="s">
        <v>514</v>
      </c>
      <c r="AA10" s="114" t="s">
        <v>147</v>
      </c>
      <c r="AB10" s="131">
        <v>39253</v>
      </c>
      <c r="AC10" s="136" t="s">
        <v>515</v>
      </c>
      <c r="AD10" s="115" t="s">
        <v>482</v>
      </c>
      <c r="AE10" s="131">
        <v>42179</v>
      </c>
      <c r="AF10" s="166">
        <v>2</v>
      </c>
      <c r="AG10" s="131">
        <v>42217</v>
      </c>
      <c r="AH10" s="131">
        <v>43274</v>
      </c>
      <c r="AI10" s="137" t="s">
        <v>383</v>
      </c>
      <c r="AJ10" s="109" t="s">
        <v>516</v>
      </c>
      <c r="AK10" s="115" t="s">
        <v>366</v>
      </c>
      <c r="AL10" s="115">
        <v>18823067001</v>
      </c>
      <c r="AM10" s="115"/>
      <c r="AN10" s="115"/>
      <c r="AO10" s="115"/>
      <c r="AP10" s="115"/>
      <c r="AQ10" s="110"/>
      <c r="AR10" s="167" t="s">
        <v>389</v>
      </c>
      <c r="AS10" s="139" t="s">
        <v>517</v>
      </c>
      <c r="AT10" s="139" t="s">
        <v>518</v>
      </c>
      <c r="AU10" s="110" t="s">
        <v>519</v>
      </c>
      <c r="AV10" s="110" t="s">
        <v>385</v>
      </c>
      <c r="AW10" s="110">
        <v>48</v>
      </c>
      <c r="AX10" s="110" t="s">
        <v>371</v>
      </c>
      <c r="AY10" s="149" t="s">
        <v>6</v>
      </c>
      <c r="AZ10" s="110" t="s">
        <v>592</v>
      </c>
      <c r="BA10" s="110" t="s">
        <v>383</v>
      </c>
      <c r="BB10" s="168" t="s">
        <v>481</v>
      </c>
      <c r="BC10" s="169">
        <v>2</v>
      </c>
      <c r="BD10" s="110" t="s">
        <v>646</v>
      </c>
      <c r="BE10" s="109"/>
      <c r="BF10" s="131"/>
      <c r="BG10" s="109"/>
      <c r="BH10" s="131"/>
      <c r="BI10" s="109"/>
      <c r="BJ10" s="131"/>
      <c r="BK10" s="109"/>
      <c r="BL10" s="180">
        <v>42958</v>
      </c>
      <c r="BM10" s="217"/>
      <c r="BN10" s="179" t="s">
        <v>648</v>
      </c>
    </row>
    <row r="11" spans="1:66" s="41" customFormat="1" ht="18" customHeight="1">
      <c r="A11" s="110"/>
      <c r="B11" s="116"/>
      <c r="C11" s="149"/>
      <c r="D11" s="150"/>
      <c r="E11" s="110"/>
      <c r="F11" s="108"/>
      <c r="G11" s="115"/>
      <c r="H11" s="115"/>
      <c r="I11" s="115"/>
      <c r="J11" s="115"/>
      <c r="K11" s="135"/>
      <c r="L11" s="114"/>
      <c r="M11" s="131"/>
      <c r="N11" s="114"/>
      <c r="O11" s="114"/>
      <c r="P11" s="115"/>
      <c r="Q11" s="109"/>
      <c r="R11" s="116"/>
      <c r="S11" s="115"/>
      <c r="T11" s="115"/>
      <c r="U11" s="115"/>
      <c r="V11" s="115"/>
      <c r="W11" s="115"/>
      <c r="X11" s="131"/>
      <c r="Y11" s="135"/>
      <c r="Z11" s="115"/>
      <c r="AA11" s="114"/>
      <c r="AB11" s="131"/>
      <c r="AC11" s="136"/>
      <c r="AD11" s="115"/>
      <c r="AE11" s="131"/>
      <c r="AF11" s="166"/>
      <c r="AG11" s="131"/>
      <c r="AH11" s="131"/>
      <c r="AI11" s="137"/>
      <c r="AJ11" s="109"/>
      <c r="AK11" s="115"/>
      <c r="AL11" s="115"/>
      <c r="AM11" s="115"/>
      <c r="AN11" s="115"/>
      <c r="AO11" s="115"/>
      <c r="AP11" s="115"/>
      <c r="AQ11" s="110"/>
      <c r="AR11" s="167"/>
      <c r="AS11" s="139"/>
      <c r="AT11" s="139"/>
      <c r="AU11" s="110"/>
      <c r="AV11" s="110"/>
      <c r="AW11" s="110"/>
      <c r="AX11" s="110"/>
      <c r="AY11" s="149"/>
      <c r="AZ11" s="110"/>
      <c r="BA11" s="110"/>
      <c r="BB11" s="168"/>
      <c r="BC11" s="169"/>
      <c r="BD11" s="110"/>
      <c r="BE11" s="109"/>
      <c r="BF11" s="131"/>
      <c r="BG11" s="109"/>
      <c r="BH11" s="131"/>
      <c r="BI11" s="109"/>
      <c r="BJ11" s="131"/>
      <c r="BK11" s="109"/>
      <c r="BL11" s="180"/>
      <c r="BM11" s="217"/>
      <c r="BN11" s="179"/>
    </row>
    <row r="12" spans="1:66" s="41" customFormat="1" ht="18" customHeight="1">
      <c r="A12" s="110"/>
      <c r="B12" s="116"/>
      <c r="C12" s="149"/>
      <c r="D12" s="150"/>
      <c r="E12" s="110"/>
      <c r="F12" s="108"/>
      <c r="G12" s="115"/>
      <c r="H12" s="115"/>
      <c r="I12" s="115"/>
      <c r="J12" s="115"/>
      <c r="K12" s="135"/>
      <c r="L12" s="114"/>
      <c r="M12" s="131"/>
      <c r="N12" s="114"/>
      <c r="O12" s="114"/>
      <c r="P12" s="115"/>
      <c r="Q12" s="109"/>
      <c r="R12" s="116"/>
      <c r="S12" s="115"/>
      <c r="T12" s="115"/>
      <c r="U12" s="115"/>
      <c r="V12" s="115"/>
      <c r="W12" s="115"/>
      <c r="X12" s="131"/>
      <c r="Y12" s="135"/>
      <c r="Z12" s="115"/>
      <c r="AA12" s="114"/>
      <c r="AB12" s="131"/>
      <c r="AC12" s="136"/>
      <c r="AD12" s="115"/>
      <c r="AE12" s="131"/>
      <c r="AF12" s="166"/>
      <c r="AG12" s="131"/>
      <c r="AH12" s="131"/>
      <c r="AI12" s="137"/>
      <c r="AJ12" s="109"/>
      <c r="AK12" s="115"/>
      <c r="AL12" s="115"/>
      <c r="AM12" s="115"/>
      <c r="AN12" s="115"/>
      <c r="AO12" s="115"/>
      <c r="AP12" s="115"/>
      <c r="AQ12" s="110"/>
      <c r="AR12" s="167"/>
      <c r="AS12" s="139"/>
      <c r="AT12" s="139"/>
      <c r="AU12" s="110"/>
      <c r="AV12" s="110"/>
      <c r="AW12" s="110"/>
      <c r="AX12" s="110"/>
      <c r="AY12" s="149"/>
      <c r="AZ12" s="110"/>
      <c r="BA12" s="110"/>
      <c r="BB12" s="168"/>
      <c r="BC12" s="169"/>
      <c r="BD12" s="110"/>
      <c r="BE12" s="109"/>
      <c r="BF12" s="131"/>
      <c r="BG12" s="109"/>
      <c r="BH12" s="131"/>
      <c r="BI12" s="109"/>
      <c r="BJ12" s="131"/>
      <c r="BK12" s="109"/>
      <c r="BL12" s="180"/>
      <c r="BM12" s="179"/>
      <c r="BN12" s="179"/>
    </row>
    <row r="13" spans="1:66" s="41" customFormat="1" ht="18" customHeight="1">
      <c r="A13" s="110"/>
      <c r="B13" s="116"/>
      <c r="C13" s="149"/>
      <c r="D13" s="150"/>
      <c r="E13" s="110"/>
      <c r="F13" s="108"/>
      <c r="G13" s="115"/>
      <c r="H13" s="115"/>
      <c r="I13" s="115"/>
      <c r="J13" s="115"/>
      <c r="K13" s="135"/>
      <c r="L13" s="114"/>
      <c r="M13" s="131"/>
      <c r="N13" s="114"/>
      <c r="O13" s="114"/>
      <c r="P13" s="115"/>
      <c r="Q13" s="109"/>
      <c r="R13" s="116"/>
      <c r="S13" s="115"/>
      <c r="T13" s="115"/>
      <c r="U13" s="115"/>
      <c r="V13" s="115"/>
      <c r="W13" s="115"/>
      <c r="X13" s="131"/>
      <c r="Y13" s="135"/>
      <c r="Z13" s="115"/>
      <c r="AA13" s="114"/>
      <c r="AB13" s="131"/>
      <c r="AC13" s="136"/>
      <c r="AD13" s="115"/>
      <c r="AE13" s="131"/>
      <c r="AF13" s="166"/>
      <c r="AG13" s="131"/>
      <c r="AH13" s="131"/>
      <c r="AI13" s="137"/>
      <c r="AJ13" s="109"/>
      <c r="AK13" s="115"/>
      <c r="AL13" s="115"/>
      <c r="AM13" s="115"/>
      <c r="AN13" s="115"/>
      <c r="AO13" s="115"/>
      <c r="AP13" s="115"/>
      <c r="AQ13" s="110"/>
      <c r="AR13" s="167"/>
      <c r="AS13" s="139"/>
      <c r="AT13" s="139"/>
      <c r="AU13" s="110"/>
      <c r="AV13" s="110"/>
      <c r="AW13" s="110"/>
      <c r="AX13" s="110"/>
      <c r="AY13" s="149"/>
      <c r="AZ13" s="110"/>
      <c r="BA13" s="110"/>
      <c r="BB13" s="168"/>
      <c r="BC13" s="169"/>
      <c r="BD13" s="110"/>
      <c r="BE13" s="109"/>
      <c r="BF13" s="131"/>
      <c r="BG13" s="109"/>
      <c r="BH13" s="131"/>
      <c r="BI13" s="109"/>
      <c r="BJ13" s="131"/>
      <c r="BK13" s="109"/>
      <c r="BL13" s="180"/>
      <c r="BM13" s="179"/>
      <c r="BN13" s="179"/>
    </row>
    <row r="14" spans="1:66" s="41" customFormat="1" ht="18" customHeight="1">
      <c r="A14" s="110"/>
      <c r="B14" s="116"/>
      <c r="C14" s="149"/>
      <c r="D14" s="150"/>
      <c r="E14" s="110"/>
      <c r="F14" s="108"/>
      <c r="G14" s="115"/>
      <c r="H14" s="115"/>
      <c r="I14" s="115"/>
      <c r="J14" s="115"/>
      <c r="K14" s="135"/>
      <c r="L14" s="114"/>
      <c r="M14" s="131"/>
      <c r="N14" s="114"/>
      <c r="O14" s="114"/>
      <c r="P14" s="115"/>
      <c r="Q14" s="109"/>
      <c r="R14" s="116"/>
      <c r="S14" s="115"/>
      <c r="T14" s="115"/>
      <c r="U14" s="115"/>
      <c r="V14" s="115"/>
      <c r="W14" s="115"/>
      <c r="X14" s="131"/>
      <c r="Y14" s="135"/>
      <c r="Z14" s="115"/>
      <c r="AA14" s="114"/>
      <c r="AB14" s="131"/>
      <c r="AC14" s="136"/>
      <c r="AD14" s="115"/>
      <c r="AE14" s="131"/>
      <c r="AF14" s="166"/>
      <c r="AG14" s="131"/>
      <c r="AH14" s="131"/>
      <c r="AI14" s="137"/>
      <c r="AJ14" s="109"/>
      <c r="AK14" s="115"/>
      <c r="AL14" s="115"/>
      <c r="AM14" s="115"/>
      <c r="AN14" s="115"/>
      <c r="AO14" s="115"/>
      <c r="AP14" s="115"/>
      <c r="AQ14" s="110"/>
      <c r="AR14" s="167"/>
      <c r="AS14" s="139"/>
      <c r="AT14" s="139"/>
      <c r="AU14" s="110"/>
      <c r="AV14" s="110"/>
      <c r="AW14" s="110"/>
      <c r="AX14" s="110"/>
      <c r="AY14" s="149"/>
      <c r="AZ14" s="110"/>
      <c r="BA14" s="110"/>
      <c r="BB14" s="168"/>
      <c r="BC14" s="169"/>
      <c r="BD14" s="110"/>
      <c r="BE14" s="109"/>
      <c r="BF14" s="131"/>
      <c r="BG14" s="109"/>
      <c r="BH14" s="131"/>
      <c r="BI14" s="109"/>
      <c r="BJ14" s="131"/>
      <c r="BK14" s="109"/>
      <c r="BL14" s="180"/>
      <c r="BM14" s="179"/>
      <c r="BN14" s="179"/>
    </row>
    <row r="15" spans="1:66" s="41" customFormat="1" ht="18" customHeight="1">
      <c r="A15" s="110"/>
      <c r="B15" s="116"/>
      <c r="C15" s="149"/>
      <c r="D15" s="150"/>
      <c r="E15" s="110"/>
      <c r="F15" s="108"/>
      <c r="G15" s="115"/>
      <c r="H15" s="115"/>
      <c r="I15" s="115"/>
      <c r="J15" s="115"/>
      <c r="K15" s="135"/>
      <c r="L15" s="114"/>
      <c r="M15" s="131"/>
      <c r="N15" s="114"/>
      <c r="O15" s="114"/>
      <c r="P15" s="115"/>
      <c r="Q15" s="109"/>
      <c r="R15" s="116"/>
      <c r="S15" s="115"/>
      <c r="T15" s="115"/>
      <c r="U15" s="115"/>
      <c r="V15" s="115"/>
      <c r="W15" s="115"/>
      <c r="X15" s="131"/>
      <c r="Y15" s="135"/>
      <c r="Z15" s="115"/>
      <c r="AA15" s="114"/>
      <c r="AB15" s="131"/>
      <c r="AC15" s="136"/>
      <c r="AD15" s="115"/>
      <c r="AE15" s="131"/>
      <c r="AF15" s="166"/>
      <c r="AG15" s="131"/>
      <c r="AH15" s="131"/>
      <c r="AI15" s="137"/>
      <c r="AJ15" s="109"/>
      <c r="AK15" s="115"/>
      <c r="AL15" s="115"/>
      <c r="AM15" s="115"/>
      <c r="AN15" s="115"/>
      <c r="AO15" s="115"/>
      <c r="AP15" s="115"/>
      <c r="AQ15" s="110"/>
      <c r="AR15" s="167"/>
      <c r="AS15" s="139"/>
      <c r="AT15" s="139"/>
      <c r="AU15" s="110"/>
      <c r="AV15" s="110"/>
      <c r="AW15" s="110"/>
      <c r="AX15" s="110"/>
      <c r="AY15" s="149"/>
      <c r="AZ15" s="110"/>
      <c r="BA15" s="110"/>
      <c r="BB15" s="168"/>
      <c r="BC15" s="169"/>
      <c r="BD15" s="110"/>
      <c r="BE15" s="109"/>
      <c r="BF15" s="131"/>
      <c r="BG15" s="109"/>
      <c r="BH15" s="131"/>
      <c r="BI15" s="109"/>
      <c r="BJ15" s="131"/>
      <c r="BK15" s="109"/>
      <c r="BL15" s="180"/>
      <c r="BM15" s="179"/>
      <c r="BN15" s="179"/>
    </row>
    <row r="16" spans="1:66" s="41" customFormat="1" ht="18" customHeight="1">
      <c r="A16" s="110"/>
      <c r="B16" s="116"/>
      <c r="C16" s="149"/>
      <c r="D16" s="150"/>
      <c r="E16" s="110"/>
      <c r="F16" s="108"/>
      <c r="G16" s="115"/>
      <c r="H16" s="115"/>
      <c r="I16" s="115"/>
      <c r="J16" s="115"/>
      <c r="K16" s="135"/>
      <c r="L16" s="114"/>
      <c r="M16" s="131"/>
      <c r="N16" s="114"/>
      <c r="O16" s="114"/>
      <c r="P16" s="115"/>
      <c r="Q16" s="109"/>
      <c r="R16" s="116"/>
      <c r="S16" s="115"/>
      <c r="T16" s="115"/>
      <c r="U16" s="115"/>
      <c r="V16" s="115"/>
      <c r="W16" s="115"/>
      <c r="X16" s="131"/>
      <c r="Y16" s="135"/>
      <c r="Z16" s="115"/>
      <c r="AA16" s="114"/>
      <c r="AB16" s="131"/>
      <c r="AC16" s="136"/>
      <c r="AD16" s="115"/>
      <c r="AE16" s="131"/>
      <c r="AF16" s="166"/>
      <c r="AG16" s="131"/>
      <c r="AH16" s="131"/>
      <c r="AI16" s="137"/>
      <c r="AJ16" s="109"/>
      <c r="AK16" s="115"/>
      <c r="AL16" s="115"/>
      <c r="AM16" s="115"/>
      <c r="AN16" s="115"/>
      <c r="AO16" s="115"/>
      <c r="AP16" s="115"/>
      <c r="AQ16" s="110"/>
      <c r="AR16" s="167"/>
      <c r="AS16" s="139"/>
      <c r="AT16" s="139"/>
      <c r="AU16" s="110"/>
      <c r="AV16" s="110"/>
      <c r="AW16" s="110"/>
      <c r="AX16" s="110"/>
      <c r="AY16" s="149"/>
      <c r="AZ16" s="110"/>
      <c r="BA16" s="110"/>
      <c r="BB16" s="168"/>
      <c r="BC16" s="169"/>
      <c r="BD16" s="110"/>
      <c r="BE16" s="109"/>
      <c r="BF16" s="131"/>
      <c r="BG16" s="109"/>
      <c r="BH16" s="131"/>
      <c r="BI16" s="109"/>
      <c r="BJ16" s="131"/>
      <c r="BK16" s="109"/>
      <c r="BL16" s="180"/>
      <c r="BM16" s="179"/>
      <c r="BN16" s="179"/>
    </row>
    <row r="17" spans="1:66" s="41" customFormat="1" ht="18" customHeight="1">
      <c r="A17" s="110"/>
      <c r="B17" s="116"/>
      <c r="C17" s="149"/>
      <c r="D17" s="150"/>
      <c r="E17" s="110"/>
      <c r="F17" s="108"/>
      <c r="G17" s="115"/>
      <c r="H17" s="115"/>
      <c r="I17" s="115"/>
      <c r="J17" s="115"/>
      <c r="K17" s="135"/>
      <c r="L17" s="114"/>
      <c r="M17" s="131"/>
      <c r="N17" s="114"/>
      <c r="O17" s="114"/>
      <c r="P17" s="115"/>
      <c r="Q17" s="109"/>
      <c r="R17" s="116"/>
      <c r="S17" s="115"/>
      <c r="T17" s="115"/>
      <c r="U17" s="115"/>
      <c r="V17" s="115"/>
      <c r="W17" s="115"/>
      <c r="X17" s="131"/>
      <c r="Y17" s="135"/>
      <c r="Z17" s="115"/>
      <c r="AA17" s="114"/>
      <c r="AB17" s="131"/>
      <c r="AC17" s="136"/>
      <c r="AD17" s="115"/>
      <c r="AE17" s="131"/>
      <c r="AF17" s="166"/>
      <c r="AG17" s="131"/>
      <c r="AH17" s="131"/>
      <c r="AI17" s="137"/>
      <c r="AJ17" s="109"/>
      <c r="AK17" s="115"/>
      <c r="AL17" s="115"/>
      <c r="AM17" s="115"/>
      <c r="AN17" s="115"/>
      <c r="AO17" s="115"/>
      <c r="AP17" s="115"/>
      <c r="AQ17" s="110"/>
      <c r="AR17" s="167"/>
      <c r="AS17" s="139"/>
      <c r="AT17" s="139"/>
      <c r="AU17" s="110"/>
      <c r="AV17" s="110"/>
      <c r="AW17" s="110"/>
      <c r="AX17" s="110"/>
      <c r="AY17" s="149"/>
      <c r="AZ17" s="110"/>
      <c r="BA17" s="110"/>
      <c r="BB17" s="168"/>
      <c r="BC17" s="169"/>
      <c r="BD17" s="110"/>
      <c r="BE17" s="109"/>
      <c r="BF17" s="131"/>
      <c r="BG17" s="109"/>
      <c r="BH17" s="131"/>
      <c r="BI17" s="109"/>
      <c r="BJ17" s="131"/>
      <c r="BK17" s="109"/>
      <c r="BL17" s="180"/>
      <c r="BM17" s="179"/>
      <c r="BN17" s="179"/>
    </row>
    <row r="18" spans="1:66" s="41" customFormat="1" ht="18" customHeight="1">
      <c r="A18" s="110"/>
      <c r="B18" s="116"/>
      <c r="C18" s="149"/>
      <c r="D18" s="150"/>
      <c r="E18" s="110"/>
      <c r="F18" s="108"/>
      <c r="G18" s="115"/>
      <c r="H18" s="115"/>
      <c r="I18" s="115"/>
      <c r="J18" s="115"/>
      <c r="K18" s="135"/>
      <c r="L18" s="114"/>
      <c r="M18" s="131"/>
      <c r="N18" s="114"/>
      <c r="O18" s="114"/>
      <c r="P18" s="115"/>
      <c r="Q18" s="109"/>
      <c r="R18" s="116"/>
      <c r="S18" s="115"/>
      <c r="T18" s="115"/>
      <c r="U18" s="115"/>
      <c r="V18" s="115"/>
      <c r="W18" s="115"/>
      <c r="X18" s="131"/>
      <c r="Y18" s="135"/>
      <c r="Z18" s="115"/>
      <c r="AA18" s="114"/>
      <c r="AB18" s="131"/>
      <c r="AC18" s="136"/>
      <c r="AD18" s="115"/>
      <c r="AE18" s="131"/>
      <c r="AF18" s="166"/>
      <c r="AG18" s="131"/>
      <c r="AH18" s="131"/>
      <c r="AI18" s="137"/>
      <c r="AJ18" s="109"/>
      <c r="AK18" s="115"/>
      <c r="AL18" s="115"/>
      <c r="AM18" s="115"/>
      <c r="AN18" s="115"/>
      <c r="AO18" s="115"/>
      <c r="AP18" s="115"/>
      <c r="AQ18" s="110"/>
      <c r="AR18" s="167"/>
      <c r="AS18" s="139"/>
      <c r="AT18" s="139"/>
      <c r="AU18" s="110"/>
      <c r="AV18" s="110"/>
      <c r="AW18" s="110"/>
      <c r="AX18" s="110"/>
      <c r="AY18" s="149"/>
      <c r="AZ18" s="110"/>
      <c r="BA18" s="110"/>
      <c r="BB18" s="168"/>
      <c r="BC18" s="169"/>
      <c r="BD18" s="110"/>
      <c r="BE18" s="109"/>
      <c r="BF18" s="131"/>
      <c r="BG18" s="109"/>
      <c r="BH18" s="131"/>
      <c r="BI18" s="109"/>
      <c r="BJ18" s="131"/>
      <c r="BK18" s="109"/>
      <c r="BL18" s="180"/>
      <c r="BM18" s="179"/>
      <c r="BN18" s="179"/>
    </row>
    <row r="19" spans="1:66" s="41" customFormat="1" ht="18" customHeight="1">
      <c r="A19" s="110"/>
      <c r="B19" s="116"/>
      <c r="C19" s="149"/>
      <c r="D19" s="150"/>
      <c r="E19" s="110"/>
      <c r="F19" s="108"/>
      <c r="G19" s="115"/>
      <c r="H19" s="115"/>
      <c r="I19" s="115"/>
      <c r="J19" s="115"/>
      <c r="K19" s="135"/>
      <c r="L19" s="114"/>
      <c r="M19" s="131"/>
      <c r="N19" s="114"/>
      <c r="O19" s="114"/>
      <c r="P19" s="115"/>
      <c r="Q19" s="109"/>
      <c r="R19" s="116"/>
      <c r="S19" s="115"/>
      <c r="T19" s="115"/>
      <c r="U19" s="115"/>
      <c r="V19" s="115"/>
      <c r="W19" s="115"/>
      <c r="X19" s="131"/>
      <c r="Y19" s="135"/>
      <c r="Z19" s="115"/>
      <c r="AA19" s="114"/>
      <c r="AB19" s="131"/>
      <c r="AC19" s="136"/>
      <c r="AD19" s="115"/>
      <c r="AE19" s="131"/>
      <c r="AF19" s="166"/>
      <c r="AG19" s="131"/>
      <c r="AH19" s="131"/>
      <c r="AI19" s="137"/>
      <c r="AJ19" s="109"/>
      <c r="AK19" s="115"/>
      <c r="AL19" s="115"/>
      <c r="AM19" s="115"/>
      <c r="AN19" s="115"/>
      <c r="AO19" s="115"/>
      <c r="AP19" s="115"/>
      <c r="AQ19" s="110"/>
      <c r="AR19" s="167"/>
      <c r="AS19" s="139"/>
      <c r="AT19" s="139"/>
      <c r="AU19" s="110"/>
      <c r="AV19" s="110"/>
      <c r="AW19" s="110"/>
      <c r="AX19" s="110"/>
      <c r="AY19" s="149"/>
      <c r="AZ19" s="110"/>
      <c r="BA19" s="110"/>
      <c r="BB19" s="168"/>
      <c r="BC19" s="169"/>
      <c r="BD19" s="110"/>
      <c r="BE19" s="109"/>
      <c r="BF19" s="131"/>
      <c r="BG19" s="109"/>
      <c r="BH19" s="131"/>
      <c r="BI19" s="109"/>
      <c r="BJ19" s="131"/>
      <c r="BK19" s="109"/>
      <c r="BL19" s="180"/>
      <c r="BM19" s="179"/>
      <c r="BN19" s="179"/>
    </row>
    <row r="20" spans="1:66" s="41" customFormat="1" ht="18" customHeight="1">
      <c r="A20" s="110"/>
      <c r="B20" s="116"/>
      <c r="C20" s="149"/>
      <c r="D20" s="150"/>
      <c r="E20" s="110"/>
      <c r="F20" s="108"/>
      <c r="G20" s="115"/>
      <c r="H20" s="115"/>
      <c r="I20" s="115"/>
      <c r="J20" s="115"/>
      <c r="K20" s="135"/>
      <c r="L20" s="114"/>
      <c r="M20" s="131"/>
      <c r="N20" s="114"/>
      <c r="O20" s="114"/>
      <c r="P20" s="115"/>
      <c r="Q20" s="109"/>
      <c r="R20" s="116"/>
      <c r="S20" s="115"/>
      <c r="T20" s="115"/>
      <c r="U20" s="115"/>
      <c r="V20" s="115"/>
      <c r="W20" s="115"/>
      <c r="X20" s="131"/>
      <c r="Y20" s="135"/>
      <c r="Z20" s="115"/>
      <c r="AA20" s="114"/>
      <c r="AB20" s="131"/>
      <c r="AC20" s="136"/>
      <c r="AD20" s="115"/>
      <c r="AE20" s="131"/>
      <c r="AF20" s="166"/>
      <c r="AG20" s="131"/>
      <c r="AH20" s="131"/>
      <c r="AI20" s="137"/>
      <c r="AJ20" s="109"/>
      <c r="AK20" s="115"/>
      <c r="AL20" s="115"/>
      <c r="AM20" s="115"/>
      <c r="AN20" s="115"/>
      <c r="AO20" s="115"/>
      <c r="AP20" s="115"/>
      <c r="AQ20" s="110"/>
      <c r="AR20" s="167"/>
      <c r="AS20" s="139"/>
      <c r="AT20" s="139"/>
      <c r="AU20" s="110"/>
      <c r="AV20" s="110"/>
      <c r="AW20" s="110"/>
      <c r="AX20" s="110"/>
      <c r="AY20" s="149"/>
      <c r="AZ20" s="110"/>
      <c r="BA20" s="110"/>
      <c r="BB20" s="168"/>
      <c r="BC20" s="169"/>
      <c r="BD20" s="110"/>
      <c r="BE20" s="109"/>
      <c r="BF20" s="131"/>
      <c r="BG20" s="109"/>
      <c r="BH20" s="131"/>
      <c r="BI20" s="109"/>
      <c r="BJ20" s="131"/>
      <c r="BK20" s="109"/>
      <c r="BL20" s="180"/>
      <c r="BM20" s="179"/>
      <c r="BN20" s="179"/>
    </row>
    <row r="21" spans="1:66" s="41" customFormat="1" ht="18" customHeight="1">
      <c r="A21" s="110"/>
      <c r="B21" s="116"/>
      <c r="C21" s="149"/>
      <c r="D21" s="150"/>
      <c r="E21" s="110"/>
      <c r="F21" s="108"/>
      <c r="G21" s="115"/>
      <c r="H21" s="115"/>
      <c r="I21" s="115"/>
      <c r="J21" s="115"/>
      <c r="K21" s="135"/>
      <c r="L21" s="114"/>
      <c r="M21" s="131"/>
      <c r="N21" s="114"/>
      <c r="O21" s="114"/>
      <c r="P21" s="115"/>
      <c r="Q21" s="109"/>
      <c r="R21" s="116"/>
      <c r="S21" s="115"/>
      <c r="T21" s="115"/>
      <c r="U21" s="115"/>
      <c r="V21" s="115"/>
      <c r="W21" s="115"/>
      <c r="X21" s="131"/>
      <c r="Y21" s="135"/>
      <c r="Z21" s="115"/>
      <c r="AA21" s="114"/>
      <c r="AB21" s="131"/>
      <c r="AC21" s="136"/>
      <c r="AD21" s="115"/>
      <c r="AE21" s="131"/>
      <c r="AF21" s="166"/>
      <c r="AG21" s="131"/>
      <c r="AH21" s="131"/>
      <c r="AI21" s="137"/>
      <c r="AJ21" s="109"/>
      <c r="AK21" s="115"/>
      <c r="AL21" s="115"/>
      <c r="AM21" s="115"/>
      <c r="AN21" s="115"/>
      <c r="AO21" s="115"/>
      <c r="AP21" s="115"/>
      <c r="AQ21" s="110"/>
      <c r="AR21" s="167"/>
      <c r="AS21" s="139"/>
      <c r="AT21" s="139"/>
      <c r="AU21" s="110"/>
      <c r="AV21" s="110"/>
      <c r="AW21" s="110"/>
      <c r="AX21" s="110"/>
      <c r="AY21" s="149"/>
      <c r="AZ21" s="110"/>
      <c r="BA21" s="110"/>
      <c r="BB21" s="168"/>
      <c r="BC21" s="169"/>
      <c r="BD21" s="110"/>
      <c r="BE21" s="109"/>
      <c r="BF21" s="131"/>
      <c r="BG21" s="109"/>
      <c r="BH21" s="131"/>
      <c r="BI21" s="109"/>
      <c r="BJ21" s="131"/>
      <c r="BK21" s="109"/>
      <c r="BL21" s="180"/>
      <c r="BM21" s="179"/>
      <c r="BN21" s="179"/>
    </row>
    <row r="22" spans="1:66" s="41" customFormat="1" ht="18" customHeight="1">
      <c r="A22" s="110"/>
      <c r="B22" s="116"/>
      <c r="C22" s="149"/>
      <c r="D22" s="150"/>
      <c r="E22" s="110"/>
      <c r="F22" s="108"/>
      <c r="G22" s="115"/>
      <c r="H22" s="115"/>
      <c r="I22" s="115"/>
      <c r="J22" s="115"/>
      <c r="K22" s="135"/>
      <c r="L22" s="114"/>
      <c r="M22" s="131"/>
      <c r="N22" s="114"/>
      <c r="O22" s="114"/>
      <c r="P22" s="115"/>
      <c r="Q22" s="109"/>
      <c r="R22" s="116"/>
      <c r="S22" s="115"/>
      <c r="T22" s="115"/>
      <c r="U22" s="115"/>
      <c r="V22" s="115"/>
      <c r="W22" s="115"/>
      <c r="X22" s="131"/>
      <c r="Y22" s="135"/>
      <c r="Z22" s="115"/>
      <c r="AA22" s="114"/>
      <c r="AB22" s="131"/>
      <c r="AC22" s="136"/>
      <c r="AD22" s="115"/>
      <c r="AE22" s="131"/>
      <c r="AF22" s="166"/>
      <c r="AG22" s="131"/>
      <c r="AH22" s="131"/>
      <c r="AI22" s="137"/>
      <c r="AJ22" s="109"/>
      <c r="AK22" s="115"/>
      <c r="AL22" s="115"/>
      <c r="AM22" s="115"/>
      <c r="AN22" s="115"/>
      <c r="AO22" s="115"/>
      <c r="AP22" s="115"/>
      <c r="AQ22" s="110"/>
      <c r="AR22" s="167"/>
      <c r="AS22" s="139"/>
      <c r="AT22" s="139"/>
      <c r="AU22" s="110"/>
      <c r="AV22" s="110"/>
      <c r="AW22" s="110"/>
      <c r="AX22" s="110"/>
      <c r="AY22" s="149"/>
      <c r="AZ22" s="110"/>
      <c r="BA22" s="110"/>
      <c r="BB22" s="168"/>
      <c r="BC22" s="169"/>
      <c r="BD22" s="110"/>
      <c r="BE22" s="109"/>
      <c r="BF22" s="131"/>
      <c r="BG22" s="109"/>
      <c r="BH22" s="131"/>
      <c r="BI22" s="109"/>
      <c r="BJ22" s="131"/>
      <c r="BK22" s="109"/>
      <c r="BL22" s="180"/>
      <c r="BM22" s="179"/>
      <c r="BN22" s="179"/>
    </row>
    <row r="23" spans="1:66" s="41" customFormat="1" ht="18" customHeight="1">
      <c r="A23" s="110"/>
      <c r="B23" s="116"/>
      <c r="C23" s="149"/>
      <c r="D23" s="150"/>
      <c r="E23" s="110"/>
      <c r="F23" s="108"/>
      <c r="G23" s="115"/>
      <c r="H23" s="115"/>
      <c r="I23" s="115"/>
      <c r="J23" s="115"/>
      <c r="K23" s="135"/>
      <c r="L23" s="114"/>
      <c r="M23" s="131"/>
      <c r="N23" s="114"/>
      <c r="O23" s="114"/>
      <c r="P23" s="115"/>
      <c r="Q23" s="109"/>
      <c r="R23" s="116"/>
      <c r="S23" s="115"/>
      <c r="T23" s="115"/>
      <c r="U23" s="115"/>
      <c r="V23" s="115"/>
      <c r="W23" s="115"/>
      <c r="X23" s="131"/>
      <c r="Y23" s="135"/>
      <c r="Z23" s="115"/>
      <c r="AA23" s="114"/>
      <c r="AB23" s="131"/>
      <c r="AC23" s="136"/>
      <c r="AD23" s="115"/>
      <c r="AE23" s="131"/>
      <c r="AF23" s="166"/>
      <c r="AG23" s="131"/>
      <c r="AH23" s="131"/>
      <c r="AI23" s="137"/>
      <c r="AJ23" s="109"/>
      <c r="AK23" s="115"/>
      <c r="AL23" s="115"/>
      <c r="AM23" s="115"/>
      <c r="AN23" s="115"/>
      <c r="AO23" s="115"/>
      <c r="AP23" s="115"/>
      <c r="AQ23" s="110"/>
      <c r="AR23" s="167"/>
      <c r="AS23" s="139"/>
      <c r="AT23" s="139"/>
      <c r="AU23" s="110"/>
      <c r="AV23" s="110"/>
      <c r="AW23" s="110"/>
      <c r="AX23" s="110"/>
      <c r="AY23" s="149"/>
      <c r="AZ23" s="110"/>
      <c r="BA23" s="110"/>
      <c r="BB23" s="168"/>
      <c r="BC23" s="169"/>
      <c r="BD23" s="110"/>
      <c r="BE23" s="109"/>
      <c r="BF23" s="131"/>
      <c r="BG23" s="109"/>
      <c r="BH23" s="131"/>
      <c r="BI23" s="109"/>
      <c r="BJ23" s="131"/>
      <c r="BK23" s="109"/>
      <c r="BL23" s="180"/>
      <c r="BM23" s="179"/>
      <c r="BN23" s="179"/>
    </row>
    <row r="24" spans="1:66" s="41" customFormat="1" ht="18" customHeight="1">
      <c r="A24" s="110"/>
      <c r="B24" s="116"/>
      <c r="C24" s="149"/>
      <c r="D24" s="150"/>
      <c r="E24" s="110"/>
      <c r="F24" s="108"/>
      <c r="G24" s="115"/>
      <c r="H24" s="115"/>
      <c r="I24" s="115"/>
      <c r="J24" s="115"/>
      <c r="K24" s="135"/>
      <c r="L24" s="114"/>
      <c r="M24" s="131"/>
      <c r="N24" s="114"/>
      <c r="O24" s="114"/>
      <c r="P24" s="115"/>
      <c r="Q24" s="109"/>
      <c r="R24" s="116"/>
      <c r="S24" s="115"/>
      <c r="T24" s="115"/>
      <c r="U24" s="115"/>
      <c r="V24" s="115"/>
      <c r="W24" s="115"/>
      <c r="X24" s="131"/>
      <c r="Y24" s="135"/>
      <c r="Z24" s="115"/>
      <c r="AA24" s="114"/>
      <c r="AB24" s="131"/>
      <c r="AC24" s="136"/>
      <c r="AD24" s="115"/>
      <c r="AE24" s="131"/>
      <c r="AF24" s="166"/>
      <c r="AG24" s="131"/>
      <c r="AH24" s="131"/>
      <c r="AI24" s="137"/>
      <c r="AJ24" s="109"/>
      <c r="AK24" s="115"/>
      <c r="AL24" s="115"/>
      <c r="AM24" s="115"/>
      <c r="AN24" s="115"/>
      <c r="AO24" s="115"/>
      <c r="AP24" s="115"/>
      <c r="AQ24" s="110"/>
      <c r="AR24" s="167"/>
      <c r="AS24" s="139"/>
      <c r="AT24" s="139"/>
      <c r="AU24" s="110"/>
      <c r="AV24" s="110"/>
      <c r="AW24" s="110"/>
      <c r="AX24" s="110"/>
      <c r="AY24" s="149"/>
      <c r="AZ24" s="110"/>
      <c r="BA24" s="110"/>
      <c r="BB24" s="168"/>
      <c r="BC24" s="169"/>
      <c r="BD24" s="110"/>
      <c r="BE24" s="109"/>
      <c r="BF24" s="131"/>
      <c r="BG24" s="109"/>
      <c r="BH24" s="131"/>
      <c r="BI24" s="109"/>
      <c r="BJ24" s="131"/>
      <c r="BK24" s="109"/>
      <c r="BL24" s="180"/>
      <c r="BM24" s="179"/>
      <c r="BN24" s="179"/>
    </row>
    <row r="25" spans="1:66" s="41" customFormat="1" ht="18" customHeight="1">
      <c r="A25" s="110"/>
      <c r="B25" s="116"/>
      <c r="C25" s="149"/>
      <c r="D25" s="150"/>
      <c r="E25" s="110"/>
      <c r="F25" s="108"/>
      <c r="G25" s="115"/>
      <c r="H25" s="115"/>
      <c r="I25" s="115"/>
      <c r="J25" s="115"/>
      <c r="K25" s="135"/>
      <c r="L25" s="114"/>
      <c r="M25" s="131"/>
      <c r="N25" s="114"/>
      <c r="O25" s="114"/>
      <c r="P25" s="115"/>
      <c r="Q25" s="109"/>
      <c r="R25" s="116"/>
      <c r="S25" s="115"/>
      <c r="T25" s="115"/>
      <c r="U25" s="115"/>
      <c r="V25" s="115"/>
      <c r="W25" s="115"/>
      <c r="X25" s="131"/>
      <c r="Y25" s="135"/>
      <c r="Z25" s="115"/>
      <c r="AA25" s="114"/>
      <c r="AB25" s="131"/>
      <c r="AC25" s="136"/>
      <c r="AD25" s="115"/>
      <c r="AE25" s="131"/>
      <c r="AF25" s="166"/>
      <c r="AG25" s="131"/>
      <c r="AH25" s="131"/>
      <c r="AI25" s="137"/>
      <c r="AJ25" s="109"/>
      <c r="AK25" s="115"/>
      <c r="AL25" s="115"/>
      <c r="AM25" s="115"/>
      <c r="AN25" s="115"/>
      <c r="AO25" s="115"/>
      <c r="AP25" s="115"/>
      <c r="AQ25" s="110"/>
      <c r="AR25" s="167"/>
      <c r="AS25" s="139"/>
      <c r="AT25" s="139"/>
      <c r="AU25" s="110"/>
      <c r="AV25" s="110"/>
      <c r="AW25" s="110"/>
      <c r="AX25" s="110"/>
      <c r="AY25" s="149"/>
      <c r="AZ25" s="110"/>
      <c r="BA25" s="110"/>
      <c r="BB25" s="168"/>
      <c r="BC25" s="169"/>
      <c r="BD25" s="110"/>
      <c r="BE25" s="109"/>
      <c r="BF25" s="131"/>
      <c r="BG25" s="109"/>
      <c r="BH25" s="131"/>
      <c r="BI25" s="109"/>
      <c r="BJ25" s="131"/>
      <c r="BK25" s="109"/>
      <c r="BL25" s="180"/>
      <c r="BM25" s="179"/>
      <c r="BN25" s="179"/>
    </row>
    <row r="26" spans="1:66" s="41" customFormat="1" ht="18" customHeight="1">
      <c r="A26" s="110"/>
      <c r="B26" s="116"/>
      <c r="C26" s="149"/>
      <c r="D26" s="150"/>
      <c r="E26" s="110"/>
      <c r="F26" s="108"/>
      <c r="G26" s="115"/>
      <c r="H26" s="115"/>
      <c r="I26" s="115"/>
      <c r="J26" s="115"/>
      <c r="K26" s="135"/>
      <c r="L26" s="114"/>
      <c r="M26" s="131"/>
      <c r="N26" s="114"/>
      <c r="O26" s="114"/>
      <c r="P26" s="115"/>
      <c r="Q26" s="109"/>
      <c r="R26" s="116"/>
      <c r="S26" s="115"/>
      <c r="T26" s="115"/>
      <c r="U26" s="115"/>
      <c r="V26" s="115"/>
      <c r="W26" s="115"/>
      <c r="X26" s="131"/>
      <c r="Y26" s="135"/>
      <c r="Z26" s="115"/>
      <c r="AA26" s="114"/>
      <c r="AB26" s="131"/>
      <c r="AC26" s="136"/>
      <c r="AD26" s="115"/>
      <c r="AE26" s="131"/>
      <c r="AF26" s="166"/>
      <c r="AG26" s="131"/>
      <c r="AH26" s="131"/>
      <c r="AI26" s="137"/>
      <c r="AJ26" s="109"/>
      <c r="AK26" s="115"/>
      <c r="AL26" s="115"/>
      <c r="AM26" s="115"/>
      <c r="AN26" s="115"/>
      <c r="AO26" s="115"/>
      <c r="AP26" s="115"/>
      <c r="AQ26" s="110"/>
      <c r="AR26" s="167"/>
      <c r="AS26" s="139"/>
      <c r="AT26" s="139"/>
      <c r="AU26" s="110"/>
      <c r="AV26" s="110"/>
      <c r="AW26" s="110"/>
      <c r="AX26" s="110"/>
      <c r="AY26" s="149"/>
      <c r="AZ26" s="110"/>
      <c r="BA26" s="110"/>
      <c r="BB26" s="168"/>
      <c r="BC26" s="169"/>
      <c r="BD26" s="110"/>
      <c r="BE26" s="109"/>
      <c r="BF26" s="131"/>
      <c r="BG26" s="109"/>
      <c r="BH26" s="131"/>
      <c r="BI26" s="109"/>
      <c r="BJ26" s="131"/>
      <c r="BK26" s="109"/>
      <c r="BL26" s="180"/>
      <c r="BM26" s="179"/>
      <c r="BN26" s="179"/>
    </row>
    <row r="27" spans="1:66" s="41" customFormat="1" ht="18" customHeight="1">
      <c r="A27" s="110"/>
      <c r="B27" s="116"/>
      <c r="C27" s="149"/>
      <c r="D27" s="150"/>
      <c r="E27" s="110"/>
      <c r="F27" s="108"/>
      <c r="G27" s="115"/>
      <c r="H27" s="115"/>
      <c r="I27" s="115"/>
      <c r="J27" s="115"/>
      <c r="K27" s="135"/>
      <c r="L27" s="114"/>
      <c r="M27" s="131"/>
      <c r="N27" s="114"/>
      <c r="O27" s="114"/>
      <c r="P27" s="115"/>
      <c r="Q27" s="109"/>
      <c r="R27" s="116"/>
      <c r="S27" s="115"/>
      <c r="T27" s="115"/>
      <c r="U27" s="115"/>
      <c r="V27" s="115"/>
      <c r="W27" s="115"/>
      <c r="X27" s="131"/>
      <c r="Y27" s="135"/>
      <c r="Z27" s="115"/>
      <c r="AA27" s="114"/>
      <c r="AB27" s="131"/>
      <c r="AC27" s="136"/>
      <c r="AD27" s="115"/>
      <c r="AE27" s="131"/>
      <c r="AF27" s="166"/>
      <c r="AG27" s="131"/>
      <c r="AH27" s="131"/>
      <c r="AI27" s="137"/>
      <c r="AJ27" s="109"/>
      <c r="AK27" s="115"/>
      <c r="AL27" s="115"/>
      <c r="AM27" s="115"/>
      <c r="AN27" s="115"/>
      <c r="AO27" s="115"/>
      <c r="AP27" s="115"/>
      <c r="AQ27" s="110"/>
      <c r="AR27" s="167"/>
      <c r="AS27" s="139"/>
      <c r="AT27" s="139"/>
      <c r="AU27" s="110"/>
      <c r="AV27" s="110"/>
      <c r="AW27" s="110"/>
      <c r="AX27" s="110"/>
      <c r="AY27" s="149"/>
      <c r="AZ27" s="110"/>
      <c r="BA27" s="110"/>
      <c r="BB27" s="168"/>
      <c r="BC27" s="169"/>
      <c r="BD27" s="110"/>
      <c r="BE27" s="109"/>
      <c r="BF27" s="131"/>
      <c r="BG27" s="109"/>
      <c r="BH27" s="131"/>
      <c r="BI27" s="109"/>
      <c r="BJ27" s="131"/>
      <c r="BK27" s="109"/>
      <c r="BL27" s="180"/>
      <c r="BM27" s="179"/>
      <c r="BN27" s="179"/>
    </row>
    <row r="28" spans="1:66" s="41" customFormat="1" ht="18" customHeight="1">
      <c r="A28" s="110"/>
      <c r="B28" s="116"/>
      <c r="C28" s="149"/>
      <c r="D28" s="150"/>
      <c r="E28" s="110"/>
      <c r="F28" s="108"/>
      <c r="G28" s="115"/>
      <c r="H28" s="115"/>
      <c r="I28" s="115"/>
      <c r="J28" s="115"/>
      <c r="K28" s="135"/>
      <c r="L28" s="114"/>
      <c r="M28" s="131"/>
      <c r="N28" s="114"/>
      <c r="O28" s="114"/>
      <c r="P28" s="115"/>
      <c r="Q28" s="109"/>
      <c r="R28" s="116"/>
      <c r="S28" s="115"/>
      <c r="T28" s="115"/>
      <c r="U28" s="115"/>
      <c r="V28" s="115"/>
      <c r="W28" s="115"/>
      <c r="X28" s="131"/>
      <c r="Y28" s="135"/>
      <c r="Z28" s="115"/>
      <c r="AA28" s="114"/>
      <c r="AB28" s="131"/>
      <c r="AC28" s="136"/>
      <c r="AD28" s="115"/>
      <c r="AE28" s="131"/>
      <c r="AF28" s="166"/>
      <c r="AG28" s="131"/>
      <c r="AH28" s="131"/>
      <c r="AI28" s="137"/>
      <c r="AJ28" s="109"/>
      <c r="AK28" s="115"/>
      <c r="AL28" s="115"/>
      <c r="AM28" s="115"/>
      <c r="AN28" s="115"/>
      <c r="AO28" s="115"/>
      <c r="AP28" s="115"/>
      <c r="AQ28" s="110"/>
      <c r="AR28" s="167"/>
      <c r="AS28" s="139"/>
      <c r="AT28" s="139"/>
      <c r="AU28" s="110"/>
      <c r="AV28" s="110"/>
      <c r="AW28" s="110"/>
      <c r="AX28" s="110"/>
      <c r="AY28" s="149"/>
      <c r="AZ28" s="110"/>
      <c r="BA28" s="110"/>
      <c r="BB28" s="168"/>
      <c r="BC28" s="169"/>
      <c r="BD28" s="110"/>
      <c r="BE28" s="109"/>
      <c r="BF28" s="131"/>
      <c r="BG28" s="109"/>
      <c r="BH28" s="131"/>
      <c r="BI28" s="109"/>
      <c r="BJ28" s="131"/>
      <c r="BK28" s="109"/>
      <c r="BL28" s="180"/>
      <c r="BM28" s="179"/>
      <c r="BN28" s="179"/>
    </row>
    <row r="29" spans="1:66" s="41" customFormat="1" ht="18" customHeight="1">
      <c r="A29" s="110"/>
      <c r="B29" s="116"/>
      <c r="C29" s="149"/>
      <c r="D29" s="150"/>
      <c r="E29" s="110"/>
      <c r="F29" s="108"/>
      <c r="G29" s="115"/>
      <c r="H29" s="115"/>
      <c r="I29" s="115"/>
      <c r="J29" s="115"/>
      <c r="K29" s="135"/>
      <c r="L29" s="114"/>
      <c r="M29" s="131"/>
      <c r="N29" s="114"/>
      <c r="O29" s="114"/>
      <c r="P29" s="115"/>
      <c r="Q29" s="109"/>
      <c r="R29" s="116"/>
      <c r="S29" s="115"/>
      <c r="T29" s="115"/>
      <c r="U29" s="115"/>
      <c r="V29" s="115"/>
      <c r="W29" s="115"/>
      <c r="X29" s="131"/>
      <c r="Y29" s="135"/>
      <c r="Z29" s="115"/>
      <c r="AA29" s="114"/>
      <c r="AB29" s="131"/>
      <c r="AC29" s="136"/>
      <c r="AD29" s="115"/>
      <c r="AE29" s="131"/>
      <c r="AF29" s="166"/>
      <c r="AG29" s="131"/>
      <c r="AH29" s="131"/>
      <c r="AI29" s="137"/>
      <c r="AJ29" s="109"/>
      <c r="AK29" s="115"/>
      <c r="AL29" s="115"/>
      <c r="AM29" s="115"/>
      <c r="AN29" s="115"/>
      <c r="AO29" s="115"/>
      <c r="AP29" s="115"/>
      <c r="AQ29" s="110"/>
      <c r="AR29" s="167"/>
      <c r="AS29" s="139"/>
      <c r="AT29" s="139"/>
      <c r="AU29" s="110"/>
      <c r="AV29" s="110"/>
      <c r="AW29" s="110"/>
      <c r="AX29" s="110"/>
      <c r="AY29" s="149"/>
      <c r="AZ29" s="110"/>
      <c r="BA29" s="110"/>
      <c r="BB29" s="168"/>
      <c r="BC29" s="169"/>
      <c r="BD29" s="110"/>
      <c r="BE29" s="109"/>
      <c r="BF29" s="131"/>
      <c r="BG29" s="109"/>
      <c r="BH29" s="131"/>
      <c r="BI29" s="109"/>
      <c r="BJ29" s="131"/>
      <c r="BK29" s="109"/>
      <c r="BL29" s="180"/>
      <c r="BM29" s="179"/>
      <c r="BN29" s="179"/>
    </row>
    <row r="30" spans="1:66" s="41" customFormat="1" ht="18" customHeight="1">
      <c r="A30" s="110"/>
      <c r="B30" s="116"/>
      <c r="C30" s="149"/>
      <c r="D30" s="150"/>
      <c r="E30" s="110"/>
      <c r="F30" s="108"/>
      <c r="G30" s="115"/>
      <c r="H30" s="115"/>
      <c r="I30" s="115"/>
      <c r="J30" s="115"/>
      <c r="K30" s="135"/>
      <c r="L30" s="114"/>
      <c r="M30" s="131"/>
      <c r="N30" s="114"/>
      <c r="O30" s="114"/>
      <c r="P30" s="115"/>
      <c r="Q30" s="109"/>
      <c r="R30" s="116"/>
      <c r="S30" s="115"/>
      <c r="T30" s="115"/>
      <c r="U30" s="115"/>
      <c r="V30" s="115"/>
      <c r="W30" s="115"/>
      <c r="X30" s="131"/>
      <c r="Y30" s="135"/>
      <c r="Z30" s="115"/>
      <c r="AA30" s="114"/>
      <c r="AB30" s="131"/>
      <c r="AC30" s="136"/>
      <c r="AD30" s="115"/>
      <c r="AE30" s="131"/>
      <c r="AF30" s="166"/>
      <c r="AG30" s="131"/>
      <c r="AH30" s="131"/>
      <c r="AI30" s="137"/>
      <c r="AJ30" s="109"/>
      <c r="AK30" s="115"/>
      <c r="AL30" s="115"/>
      <c r="AM30" s="115"/>
      <c r="AN30" s="115"/>
      <c r="AO30" s="115"/>
      <c r="AP30" s="115"/>
      <c r="AQ30" s="110"/>
      <c r="AR30" s="167"/>
      <c r="AS30" s="139"/>
      <c r="AT30" s="139"/>
      <c r="AU30" s="110"/>
      <c r="AV30" s="110"/>
      <c r="AW30" s="110"/>
      <c r="AX30" s="110"/>
      <c r="AY30" s="149"/>
      <c r="AZ30" s="110"/>
      <c r="BA30" s="110"/>
      <c r="BB30" s="168"/>
      <c r="BC30" s="169"/>
      <c r="BD30" s="110"/>
      <c r="BE30" s="109"/>
      <c r="BF30" s="131"/>
      <c r="BG30" s="109"/>
      <c r="BH30" s="131"/>
      <c r="BI30" s="109"/>
      <c r="BJ30" s="131"/>
      <c r="BK30" s="109"/>
      <c r="BL30" s="180"/>
      <c r="BM30" s="179"/>
      <c r="BN30" s="179"/>
    </row>
    <row r="31" spans="1:66" s="41" customFormat="1" ht="18" customHeight="1">
      <c r="A31" s="110"/>
      <c r="B31" s="116"/>
      <c r="C31" s="149"/>
      <c r="D31" s="150"/>
      <c r="E31" s="110"/>
      <c r="F31" s="108"/>
      <c r="G31" s="115"/>
      <c r="H31" s="115"/>
      <c r="I31" s="115"/>
      <c r="J31" s="115"/>
      <c r="K31" s="135"/>
      <c r="L31" s="114"/>
      <c r="M31" s="131"/>
      <c r="N31" s="114"/>
      <c r="O31" s="114"/>
      <c r="P31" s="115"/>
      <c r="Q31" s="109"/>
      <c r="R31" s="116"/>
      <c r="S31" s="115"/>
      <c r="T31" s="115"/>
      <c r="U31" s="115"/>
      <c r="V31" s="115"/>
      <c r="W31" s="115"/>
      <c r="X31" s="131"/>
      <c r="Y31" s="135"/>
      <c r="Z31" s="115"/>
      <c r="AA31" s="114"/>
      <c r="AB31" s="131"/>
      <c r="AC31" s="136"/>
      <c r="AD31" s="115"/>
      <c r="AE31" s="131"/>
      <c r="AF31" s="166"/>
      <c r="AG31" s="131"/>
      <c r="AH31" s="131"/>
      <c r="AI31" s="137"/>
      <c r="AJ31" s="109"/>
      <c r="AK31" s="115"/>
      <c r="AL31" s="115"/>
      <c r="AM31" s="115"/>
      <c r="AN31" s="115"/>
      <c r="AO31" s="115"/>
      <c r="AP31" s="115"/>
      <c r="AQ31" s="110"/>
      <c r="AR31" s="167"/>
      <c r="AS31" s="139"/>
      <c r="AT31" s="139"/>
      <c r="AU31" s="110"/>
      <c r="AV31" s="110"/>
      <c r="AW31" s="110"/>
      <c r="AX31" s="110"/>
      <c r="AY31" s="149"/>
      <c r="AZ31" s="110"/>
      <c r="BA31" s="110"/>
      <c r="BB31" s="168"/>
      <c r="BC31" s="169"/>
      <c r="BD31" s="110"/>
      <c r="BE31" s="109"/>
      <c r="BF31" s="131"/>
      <c r="BG31" s="109"/>
      <c r="BH31" s="131"/>
      <c r="BI31" s="109"/>
      <c r="BJ31" s="131"/>
      <c r="BK31" s="109"/>
      <c r="BL31" s="180"/>
      <c r="BM31" s="179"/>
      <c r="BN31" s="179"/>
    </row>
    <row r="32" spans="1:66" s="41" customFormat="1" ht="18" customHeight="1">
      <c r="A32" s="110"/>
      <c r="B32" s="116"/>
      <c r="C32" s="149"/>
      <c r="D32" s="150"/>
      <c r="E32" s="110"/>
      <c r="F32" s="108"/>
      <c r="G32" s="115"/>
      <c r="H32" s="115"/>
      <c r="I32" s="115"/>
      <c r="J32" s="115"/>
      <c r="K32" s="135"/>
      <c r="L32" s="114"/>
      <c r="M32" s="131"/>
      <c r="N32" s="114"/>
      <c r="O32" s="114"/>
      <c r="P32" s="115"/>
      <c r="Q32" s="109"/>
      <c r="R32" s="116"/>
      <c r="S32" s="115"/>
      <c r="T32" s="115"/>
      <c r="U32" s="115"/>
      <c r="V32" s="115"/>
      <c r="W32" s="115"/>
      <c r="X32" s="131"/>
      <c r="Y32" s="135"/>
      <c r="Z32" s="115"/>
      <c r="AA32" s="114"/>
      <c r="AB32" s="131"/>
      <c r="AC32" s="136"/>
      <c r="AD32" s="115"/>
      <c r="AE32" s="131"/>
      <c r="AF32" s="166"/>
      <c r="AG32" s="131"/>
      <c r="AH32" s="131"/>
      <c r="AI32" s="137"/>
      <c r="AJ32" s="109"/>
      <c r="AK32" s="115"/>
      <c r="AL32" s="115"/>
      <c r="AM32" s="115"/>
      <c r="AN32" s="115"/>
      <c r="AO32" s="115"/>
      <c r="AP32" s="115"/>
      <c r="AQ32" s="110"/>
      <c r="AR32" s="167"/>
      <c r="AS32" s="139"/>
      <c r="AT32" s="139"/>
      <c r="AU32" s="110"/>
      <c r="AV32" s="110"/>
      <c r="AW32" s="110"/>
      <c r="AX32" s="110"/>
      <c r="AY32" s="149"/>
      <c r="AZ32" s="110"/>
      <c r="BA32" s="110"/>
      <c r="BB32" s="168"/>
      <c r="BC32" s="169"/>
      <c r="BD32" s="110"/>
      <c r="BE32" s="109"/>
      <c r="BF32" s="131"/>
      <c r="BG32" s="109"/>
      <c r="BH32" s="131"/>
      <c r="BI32" s="109"/>
      <c r="BJ32" s="131"/>
      <c r="BK32" s="109"/>
      <c r="BL32" s="180"/>
      <c r="BM32" s="179"/>
      <c r="BN32" s="179"/>
    </row>
    <row r="33" spans="1:66" s="41" customFormat="1" ht="18" customHeight="1">
      <c r="A33" s="110"/>
      <c r="B33" s="116"/>
      <c r="C33" s="149"/>
      <c r="D33" s="150"/>
      <c r="E33" s="110"/>
      <c r="F33" s="108"/>
      <c r="G33" s="115"/>
      <c r="H33" s="115"/>
      <c r="I33" s="115"/>
      <c r="J33" s="115"/>
      <c r="K33" s="135"/>
      <c r="L33" s="114"/>
      <c r="M33" s="131"/>
      <c r="N33" s="114"/>
      <c r="O33" s="114"/>
      <c r="P33" s="115"/>
      <c r="Q33" s="109"/>
      <c r="R33" s="116"/>
      <c r="S33" s="115"/>
      <c r="T33" s="115"/>
      <c r="U33" s="115"/>
      <c r="V33" s="115"/>
      <c r="W33" s="115"/>
      <c r="X33" s="131"/>
      <c r="Y33" s="135"/>
      <c r="Z33" s="115"/>
      <c r="AA33" s="114"/>
      <c r="AB33" s="131"/>
      <c r="AC33" s="136"/>
      <c r="AD33" s="115"/>
      <c r="AE33" s="131"/>
      <c r="AF33" s="166"/>
      <c r="AG33" s="131"/>
      <c r="AH33" s="131"/>
      <c r="AI33" s="137"/>
      <c r="AJ33" s="109"/>
      <c r="AK33" s="115"/>
      <c r="AL33" s="115"/>
      <c r="AM33" s="115"/>
      <c r="AN33" s="115"/>
      <c r="AO33" s="115"/>
      <c r="AP33" s="115"/>
      <c r="AQ33" s="110"/>
      <c r="AR33" s="167"/>
      <c r="AS33" s="139"/>
      <c r="AT33" s="139"/>
      <c r="AU33" s="110"/>
      <c r="AV33" s="110"/>
      <c r="AW33" s="110"/>
      <c r="AX33" s="110"/>
      <c r="AY33" s="149"/>
      <c r="AZ33" s="110"/>
      <c r="BA33" s="110"/>
      <c r="BB33" s="168"/>
      <c r="BC33" s="169"/>
      <c r="BD33" s="110"/>
      <c r="BE33" s="109"/>
      <c r="BF33" s="131"/>
      <c r="BG33" s="109"/>
      <c r="BH33" s="131"/>
      <c r="BI33" s="109"/>
      <c r="BJ33" s="131"/>
      <c r="BK33" s="109"/>
      <c r="BL33" s="180"/>
      <c r="BM33" s="179"/>
      <c r="BN33" s="179"/>
    </row>
    <row r="34" spans="1:66" s="41" customFormat="1" ht="18" customHeight="1">
      <c r="A34" s="110"/>
      <c r="B34" s="116"/>
      <c r="C34" s="149"/>
      <c r="D34" s="150"/>
      <c r="E34" s="110"/>
      <c r="F34" s="108"/>
      <c r="G34" s="115"/>
      <c r="H34" s="115"/>
      <c r="I34" s="115"/>
      <c r="J34" s="115"/>
      <c r="K34" s="135"/>
      <c r="L34" s="114"/>
      <c r="M34" s="131"/>
      <c r="N34" s="114"/>
      <c r="O34" s="114"/>
      <c r="P34" s="115"/>
      <c r="Q34" s="109"/>
      <c r="R34" s="116"/>
      <c r="S34" s="115"/>
      <c r="T34" s="115"/>
      <c r="U34" s="115"/>
      <c r="V34" s="115"/>
      <c r="W34" s="115"/>
      <c r="X34" s="131"/>
      <c r="Y34" s="135"/>
      <c r="Z34" s="115"/>
      <c r="AA34" s="114"/>
      <c r="AB34" s="131"/>
      <c r="AC34" s="136"/>
      <c r="AD34" s="115"/>
      <c r="AE34" s="131"/>
      <c r="AF34" s="166"/>
      <c r="AG34" s="131"/>
      <c r="AH34" s="131"/>
      <c r="AI34" s="137"/>
      <c r="AJ34" s="109"/>
      <c r="AK34" s="115"/>
      <c r="AL34" s="115"/>
      <c r="AM34" s="115"/>
      <c r="AN34" s="115"/>
      <c r="AO34" s="115"/>
      <c r="AP34" s="115"/>
      <c r="AQ34" s="110"/>
      <c r="AR34" s="167"/>
      <c r="AS34" s="139"/>
      <c r="AT34" s="139"/>
      <c r="AU34" s="110"/>
      <c r="AV34" s="110"/>
      <c r="AW34" s="110"/>
      <c r="AX34" s="110"/>
      <c r="AY34" s="149"/>
      <c r="AZ34" s="110"/>
      <c r="BA34" s="110"/>
      <c r="BB34" s="168"/>
      <c r="BC34" s="169"/>
      <c r="BD34" s="110"/>
      <c r="BE34" s="109"/>
      <c r="BF34" s="131"/>
      <c r="BG34" s="109"/>
      <c r="BH34" s="131"/>
      <c r="BI34" s="109"/>
      <c r="BJ34" s="131"/>
      <c r="BK34" s="109"/>
      <c r="BL34" s="180"/>
      <c r="BM34" s="179"/>
      <c r="BN34" s="179"/>
    </row>
    <row r="35" spans="1:66" s="41" customFormat="1" ht="18" customHeight="1">
      <c r="A35" s="110"/>
      <c r="B35" s="116"/>
      <c r="C35" s="149"/>
      <c r="D35" s="150"/>
      <c r="E35" s="110"/>
      <c r="F35" s="108"/>
      <c r="G35" s="115"/>
      <c r="H35" s="115"/>
      <c r="I35" s="115"/>
      <c r="J35" s="115"/>
      <c r="K35" s="135"/>
      <c r="L35" s="114"/>
      <c r="M35" s="131"/>
      <c r="N35" s="114"/>
      <c r="O35" s="114"/>
      <c r="P35" s="115"/>
      <c r="Q35" s="109"/>
      <c r="R35" s="116"/>
      <c r="S35" s="115"/>
      <c r="T35" s="115"/>
      <c r="U35" s="115"/>
      <c r="V35" s="115"/>
      <c r="W35" s="115"/>
      <c r="X35" s="131"/>
      <c r="Y35" s="135"/>
      <c r="Z35" s="115"/>
      <c r="AA35" s="114"/>
      <c r="AB35" s="131"/>
      <c r="AC35" s="136"/>
      <c r="AD35" s="115"/>
      <c r="AE35" s="131"/>
      <c r="AF35" s="166"/>
      <c r="AG35" s="131"/>
      <c r="AH35" s="131"/>
      <c r="AI35" s="137"/>
      <c r="AJ35" s="109"/>
      <c r="AK35" s="115"/>
      <c r="AL35" s="115"/>
      <c r="AM35" s="115"/>
      <c r="AN35" s="115"/>
      <c r="AO35" s="115"/>
      <c r="AP35" s="115"/>
      <c r="AQ35" s="110"/>
      <c r="AR35" s="167"/>
      <c r="AS35" s="139"/>
      <c r="AT35" s="139"/>
      <c r="AU35" s="110"/>
      <c r="AV35" s="110"/>
      <c r="AW35" s="110"/>
      <c r="AX35" s="110"/>
      <c r="AY35" s="149"/>
      <c r="AZ35" s="110"/>
      <c r="BA35" s="110"/>
      <c r="BB35" s="168"/>
      <c r="BC35" s="169"/>
      <c r="BD35" s="110"/>
      <c r="BE35" s="109"/>
      <c r="BF35" s="131"/>
      <c r="BG35" s="109"/>
      <c r="BH35" s="131"/>
      <c r="BI35" s="109"/>
      <c r="BJ35" s="131"/>
      <c r="BK35" s="109"/>
      <c r="BL35" s="180"/>
      <c r="BM35" s="179"/>
      <c r="BN35" s="179"/>
    </row>
    <row r="36" spans="1:66" s="41" customFormat="1" ht="18" customHeight="1">
      <c r="A36" s="110"/>
      <c r="B36" s="116"/>
      <c r="C36" s="149"/>
      <c r="D36" s="150"/>
      <c r="E36" s="110"/>
      <c r="F36" s="108"/>
      <c r="G36" s="115"/>
      <c r="H36" s="115"/>
      <c r="I36" s="115"/>
      <c r="J36" s="115"/>
      <c r="K36" s="135"/>
      <c r="L36" s="114"/>
      <c r="M36" s="131"/>
      <c r="N36" s="114"/>
      <c r="O36" s="114"/>
      <c r="P36" s="115"/>
      <c r="Q36" s="109"/>
      <c r="R36" s="116"/>
      <c r="S36" s="115"/>
      <c r="T36" s="115"/>
      <c r="U36" s="115"/>
      <c r="V36" s="115"/>
      <c r="W36" s="115"/>
      <c r="X36" s="131"/>
      <c r="Y36" s="135"/>
      <c r="Z36" s="115"/>
      <c r="AA36" s="114"/>
      <c r="AB36" s="131"/>
      <c r="AC36" s="136"/>
      <c r="AD36" s="115"/>
      <c r="AE36" s="131"/>
      <c r="AF36" s="166"/>
      <c r="AG36" s="131"/>
      <c r="AH36" s="131"/>
      <c r="AI36" s="137"/>
      <c r="AJ36" s="109"/>
      <c r="AK36" s="115"/>
      <c r="AL36" s="115"/>
      <c r="AM36" s="115"/>
      <c r="AN36" s="115"/>
      <c r="AO36" s="115"/>
      <c r="AP36" s="115"/>
      <c r="AQ36" s="110"/>
      <c r="AR36" s="167"/>
      <c r="AS36" s="139"/>
      <c r="AT36" s="139"/>
      <c r="AU36" s="110"/>
      <c r="AV36" s="110"/>
      <c r="AW36" s="110"/>
      <c r="AX36" s="110"/>
      <c r="AY36" s="149"/>
      <c r="AZ36" s="110"/>
      <c r="BA36" s="110"/>
      <c r="BB36" s="168"/>
      <c r="BC36" s="169"/>
      <c r="BD36" s="110"/>
      <c r="BE36" s="109"/>
      <c r="BF36" s="131"/>
      <c r="BG36" s="109"/>
      <c r="BH36" s="131"/>
      <c r="BI36" s="109"/>
      <c r="BJ36" s="131"/>
      <c r="BK36" s="109"/>
      <c r="BL36" s="180"/>
      <c r="BM36" s="179"/>
      <c r="BN36" s="179"/>
    </row>
  </sheetData>
  <sheetProtection password="CC21" sheet="1" autoFilter="0" pivotTables="0"/>
  <protectedRanges>
    <protectedRange sqref="A3:XFD36" name="区域1"/>
  </protectedRanges>
  <autoFilter ref="B2:BD22"/>
  <mergeCells count="1">
    <mergeCell ref="B1:T1"/>
  </mergeCells>
  <phoneticPr fontId="8" type="noConversion"/>
  <conditionalFormatting sqref="AJ7:AP7 F7:I7 AQ3:AQ22 R3:AE22 K3:K22 BF3:BF22 BJ3:BJ22 BH3:BH22 G4:H5 I5 AG3:AH22 M3:M22 BL3:BL22">
    <cfRule type="cellIs" priority="784" stopIfTrue="1" operator="between">
      <formula>1</formula>
      <formula>24</formula>
    </cfRule>
  </conditionalFormatting>
  <conditionalFormatting sqref="BL23:BL28 AQ23:AQ28 AG23:AH28 R23:AE28 M23:M28 K23:K28 BF23:BF28 BJ23:BJ28 BH23:BH28">
    <cfRule type="cellIs" priority="775" stopIfTrue="1" operator="between">
      <formula>1</formula>
      <formula>24</formula>
    </cfRule>
  </conditionalFormatting>
  <conditionalFormatting sqref="BL29:BL36 AQ29:AQ36 AG29:AH36 R29:AE36 M29:M36 K29:K36 BF29:BF36 BJ29:BJ36 BH29:BH36">
    <cfRule type="cellIs" priority="774" stopIfTrue="1" operator="between">
      <formula>1</formula>
      <formula>24</formula>
    </cfRule>
  </conditionalFormatting>
  <conditionalFormatting sqref="AQ3 K3 G3:H3 R3:AD3 AG3:AH3 G4 M3:M4">
    <cfRule type="cellIs" priority="773" stopIfTrue="1" operator="between">
      <formula>1</formula>
      <formula>24</formula>
    </cfRule>
  </conditionalFormatting>
  <conditionalFormatting sqref="R3">
    <cfRule type="cellIs" priority="772" stopIfTrue="1" operator="between">
      <formula>1</formula>
      <formula>24</formula>
    </cfRule>
  </conditionalFormatting>
  <conditionalFormatting sqref="S3">
    <cfRule type="cellIs" priority="771" stopIfTrue="1" operator="between">
      <formula>1</formula>
      <formula>24</formula>
    </cfRule>
  </conditionalFormatting>
  <conditionalFormatting sqref="T3">
    <cfRule type="cellIs" priority="770" stopIfTrue="1" operator="between">
      <formula>1</formula>
      <formula>24</formula>
    </cfRule>
  </conditionalFormatting>
  <conditionalFormatting sqref="V3:W3">
    <cfRule type="cellIs" priority="769" stopIfTrue="1" operator="between">
      <formula>1</formula>
      <formula>24</formula>
    </cfRule>
  </conditionalFormatting>
  <conditionalFormatting sqref="X3">
    <cfRule type="cellIs" priority="768" stopIfTrue="1" operator="between">
      <formula>1</formula>
      <formula>24</formula>
    </cfRule>
  </conditionalFormatting>
  <conditionalFormatting sqref="Y3:AA3">
    <cfRule type="cellIs" priority="767" stopIfTrue="1" operator="between">
      <formula>1</formula>
      <formula>24</formula>
    </cfRule>
  </conditionalFormatting>
  <conditionalFormatting sqref="AB3">
    <cfRule type="cellIs" priority="766" stopIfTrue="1" operator="between">
      <formula>1</formula>
      <formula>24</formula>
    </cfRule>
  </conditionalFormatting>
  <conditionalFormatting sqref="AC3">
    <cfRule type="cellIs" priority="765" stopIfTrue="1" operator="between">
      <formula>1</formula>
      <formula>24</formula>
    </cfRule>
  </conditionalFormatting>
  <conditionalFormatting sqref="AD3">
    <cfRule type="cellIs" priority="764" stopIfTrue="1" operator="between">
      <formula>1</formula>
      <formula>24</formula>
    </cfRule>
  </conditionalFormatting>
  <conditionalFormatting sqref="AE3">
    <cfRule type="cellIs" priority="763" stopIfTrue="1" operator="between">
      <formula>1</formula>
      <formula>24</formula>
    </cfRule>
  </conditionalFormatting>
  <conditionalFormatting sqref="AG3:AH3">
    <cfRule type="cellIs" priority="762" stopIfTrue="1" operator="between">
      <formula>1</formula>
      <formula>24</formula>
    </cfRule>
  </conditionalFormatting>
  <conditionalFormatting sqref="Y3">
    <cfRule type="cellIs" priority="761" stopIfTrue="1" operator="between">
      <formula>1</formula>
      <formula>24</formula>
    </cfRule>
  </conditionalFormatting>
  <conditionalFormatting sqref="AB3">
    <cfRule type="cellIs" priority="760" stopIfTrue="1" operator="between">
      <formula>1</formula>
      <formula>24</formula>
    </cfRule>
  </conditionalFormatting>
  <conditionalFormatting sqref="AG3:AH3">
    <cfRule type="cellIs" priority="759" stopIfTrue="1" operator="between">
      <formula>1</formula>
      <formula>24</formula>
    </cfRule>
  </conditionalFormatting>
  <conditionalFormatting sqref="K4">
    <cfRule type="cellIs" priority="757" stopIfTrue="1" operator="between">
      <formula>1</formula>
      <formula>24</formula>
    </cfRule>
  </conditionalFormatting>
  <conditionalFormatting sqref="K4">
    <cfRule type="cellIs" priority="756" stopIfTrue="1" operator="between">
      <formula>1</formula>
      <formula>24</formula>
    </cfRule>
  </conditionalFormatting>
  <conditionalFormatting sqref="K4">
    <cfRule type="cellIs" priority="755" stopIfTrue="1" operator="between">
      <formula>1</formula>
      <formula>24</formula>
    </cfRule>
  </conditionalFormatting>
  <conditionalFormatting sqref="R4:AD4">
    <cfRule type="cellIs" priority="754" stopIfTrue="1" operator="between">
      <formula>1</formula>
      <formula>24</formula>
    </cfRule>
  </conditionalFormatting>
  <conditionalFormatting sqref="R4">
    <cfRule type="cellIs" priority="753" stopIfTrue="1" operator="between">
      <formula>1</formula>
      <formula>24</formula>
    </cfRule>
  </conditionalFormatting>
  <conditionalFormatting sqref="R4">
    <cfRule type="cellIs" priority="752" stopIfTrue="1" operator="between">
      <formula>1</formula>
      <formula>24</formula>
    </cfRule>
  </conditionalFormatting>
  <conditionalFormatting sqref="R4">
    <cfRule type="cellIs" priority="751" stopIfTrue="1" operator="between">
      <formula>1</formula>
      <formula>24</formula>
    </cfRule>
  </conditionalFormatting>
  <conditionalFormatting sqref="S4">
    <cfRule type="cellIs" priority="750" stopIfTrue="1" operator="between">
      <formula>1</formula>
      <formula>24</formula>
    </cfRule>
  </conditionalFormatting>
  <conditionalFormatting sqref="S4">
    <cfRule type="cellIs" priority="749" stopIfTrue="1" operator="between">
      <formula>1</formula>
      <formula>24</formula>
    </cfRule>
  </conditionalFormatting>
  <conditionalFormatting sqref="S4">
    <cfRule type="cellIs" priority="748" stopIfTrue="1" operator="between">
      <formula>1</formula>
      <formula>24</formula>
    </cfRule>
  </conditionalFormatting>
  <conditionalFormatting sqref="T4:V4">
    <cfRule type="cellIs" priority="747" stopIfTrue="1" operator="between">
      <formula>1</formula>
      <formula>24</formula>
    </cfRule>
  </conditionalFormatting>
  <conditionalFormatting sqref="T4:V4">
    <cfRule type="cellIs" priority="746" stopIfTrue="1" operator="between">
      <formula>1</formula>
      <formula>24</formula>
    </cfRule>
  </conditionalFormatting>
  <conditionalFormatting sqref="T4:V4">
    <cfRule type="cellIs" priority="745" stopIfTrue="1" operator="between">
      <formula>1</formula>
      <formula>24</formula>
    </cfRule>
  </conditionalFormatting>
  <conditionalFormatting sqref="W4">
    <cfRule type="cellIs" priority="744" stopIfTrue="1" operator="between">
      <formula>1</formula>
      <formula>24</formula>
    </cfRule>
  </conditionalFormatting>
  <conditionalFormatting sqref="W4">
    <cfRule type="cellIs" priority="743" stopIfTrue="1" operator="between">
      <formula>1</formula>
      <formula>24</formula>
    </cfRule>
  </conditionalFormatting>
  <conditionalFormatting sqref="W4">
    <cfRule type="cellIs" priority="742" stopIfTrue="1" operator="between">
      <formula>1</formula>
      <formula>24</formula>
    </cfRule>
  </conditionalFormatting>
  <conditionalFormatting sqref="X4">
    <cfRule type="cellIs" priority="741" stopIfTrue="1" operator="between">
      <formula>1</formula>
      <formula>24</formula>
    </cfRule>
  </conditionalFormatting>
  <conditionalFormatting sqref="X4">
    <cfRule type="cellIs" priority="740" stopIfTrue="1" operator="between">
      <formula>1</formula>
      <formula>24</formula>
    </cfRule>
  </conditionalFormatting>
  <conditionalFormatting sqref="X4">
    <cfRule type="cellIs" priority="739" stopIfTrue="1" operator="between">
      <formula>1</formula>
      <formula>24</formula>
    </cfRule>
  </conditionalFormatting>
  <conditionalFormatting sqref="Y4:Z4">
    <cfRule type="cellIs" priority="738" stopIfTrue="1" operator="between">
      <formula>1</formula>
      <formula>24</formula>
    </cfRule>
  </conditionalFormatting>
  <conditionalFormatting sqref="Y4:Z4">
    <cfRule type="cellIs" priority="737" stopIfTrue="1" operator="between">
      <formula>1</formula>
      <formula>24</formula>
    </cfRule>
  </conditionalFormatting>
  <conditionalFormatting sqref="Y4:Z4">
    <cfRule type="cellIs" priority="736" stopIfTrue="1" operator="between">
      <formula>1</formula>
      <formula>24</formula>
    </cfRule>
  </conditionalFormatting>
  <conditionalFormatting sqref="AA4">
    <cfRule type="cellIs" priority="735" stopIfTrue="1" operator="between">
      <formula>1</formula>
      <formula>24</formula>
    </cfRule>
  </conditionalFormatting>
  <conditionalFormatting sqref="AA4">
    <cfRule type="cellIs" priority="734" stopIfTrue="1" operator="between">
      <formula>1</formula>
      <formula>24</formula>
    </cfRule>
  </conditionalFormatting>
  <conditionalFormatting sqref="AA4">
    <cfRule type="cellIs" priority="733" stopIfTrue="1" operator="between">
      <formula>1</formula>
      <formula>24</formula>
    </cfRule>
  </conditionalFormatting>
  <conditionalFormatting sqref="AB4">
    <cfRule type="cellIs" priority="732" stopIfTrue="1" operator="between">
      <formula>1</formula>
      <formula>24</formula>
    </cfRule>
  </conditionalFormatting>
  <conditionalFormatting sqref="AB4">
    <cfRule type="cellIs" priority="731" stopIfTrue="1" operator="between">
      <formula>1</formula>
      <formula>24</formula>
    </cfRule>
  </conditionalFormatting>
  <conditionalFormatting sqref="AB4">
    <cfRule type="cellIs" priority="730" stopIfTrue="1" operator="between">
      <formula>1</formula>
      <formula>24</formula>
    </cfRule>
  </conditionalFormatting>
  <conditionalFormatting sqref="AC4">
    <cfRule type="cellIs" priority="729" stopIfTrue="1" operator="between">
      <formula>1</formula>
      <formula>24</formula>
    </cfRule>
  </conditionalFormatting>
  <conditionalFormatting sqref="AC4">
    <cfRule type="cellIs" priority="728" stopIfTrue="1" operator="between">
      <formula>1</formula>
      <formula>24</formula>
    </cfRule>
  </conditionalFormatting>
  <conditionalFormatting sqref="AC4">
    <cfRule type="cellIs" priority="727" stopIfTrue="1" operator="between">
      <formula>1</formula>
      <formula>24</formula>
    </cfRule>
  </conditionalFormatting>
  <conditionalFormatting sqref="AC4">
    <cfRule type="cellIs" priority="726" stopIfTrue="1" operator="between">
      <formula>1</formula>
      <formula>24</formula>
    </cfRule>
  </conditionalFormatting>
  <conditionalFormatting sqref="AC4">
    <cfRule type="cellIs" priority="725" stopIfTrue="1" operator="between">
      <formula>1</formula>
      <formula>24</formula>
    </cfRule>
  </conditionalFormatting>
  <conditionalFormatting sqref="AC4">
    <cfRule type="cellIs" priority="724" stopIfTrue="1" operator="between">
      <formula>1</formula>
      <formula>24</formula>
    </cfRule>
  </conditionalFormatting>
  <conditionalFormatting sqref="AD4">
    <cfRule type="cellIs" priority="723" stopIfTrue="1" operator="between">
      <formula>1</formula>
      <formula>24</formula>
    </cfRule>
  </conditionalFormatting>
  <conditionalFormatting sqref="AD4">
    <cfRule type="cellIs" priority="722" stopIfTrue="1" operator="between">
      <formula>1</formula>
      <formula>24</formula>
    </cfRule>
  </conditionalFormatting>
  <conditionalFormatting sqref="AD4">
    <cfRule type="cellIs" priority="721" stopIfTrue="1" operator="between">
      <formula>1</formula>
      <formula>24</formula>
    </cfRule>
  </conditionalFormatting>
  <conditionalFormatting sqref="AE4">
    <cfRule type="cellIs" priority="720" stopIfTrue="1" operator="between">
      <formula>1</formula>
      <formula>24</formula>
    </cfRule>
  </conditionalFormatting>
  <conditionalFormatting sqref="AG4:AL4">
    <cfRule type="cellIs" priority="719" stopIfTrue="1" operator="between">
      <formula>1</formula>
      <formula>24</formula>
    </cfRule>
  </conditionalFormatting>
  <conditionalFormatting sqref="AI4:AL4">
    <cfRule type="cellIs" priority="718" stopIfTrue="1" operator="between">
      <formula>1</formula>
      <formula>24</formula>
    </cfRule>
  </conditionalFormatting>
  <conditionalFormatting sqref="AI4:AL4">
    <cfRule type="cellIs" priority="717" stopIfTrue="1" operator="between">
      <formula>1</formula>
      <formula>24</formula>
    </cfRule>
  </conditionalFormatting>
  <conditionalFormatting sqref="AI4:AL4">
    <cfRule type="cellIs" priority="716" stopIfTrue="1" operator="between">
      <formula>1</formula>
      <formula>24</formula>
    </cfRule>
  </conditionalFormatting>
  <conditionalFormatting sqref="AM4:AQ4">
    <cfRule type="cellIs" priority="715" stopIfTrue="1" operator="between">
      <formula>1</formula>
      <formula>24</formula>
    </cfRule>
  </conditionalFormatting>
  <conditionalFormatting sqref="AM4:AQ4">
    <cfRule type="cellIs" priority="714" stopIfTrue="1" operator="between">
      <formula>1</formula>
      <formula>24</formula>
    </cfRule>
  </conditionalFormatting>
  <conditionalFormatting sqref="AM4:AQ4">
    <cfRule type="cellIs" priority="713" stopIfTrue="1" operator="between">
      <formula>1</formula>
      <formula>24</formula>
    </cfRule>
  </conditionalFormatting>
  <conditionalFormatting sqref="AM4:AQ4">
    <cfRule type="cellIs" priority="712" stopIfTrue="1" operator="between">
      <formula>1</formula>
      <formula>24</formula>
    </cfRule>
  </conditionalFormatting>
  <conditionalFormatting sqref="AR4">
    <cfRule type="cellIs" priority="711" stopIfTrue="1" operator="between">
      <formula>1</formula>
      <formula>24</formula>
    </cfRule>
  </conditionalFormatting>
  <conditionalFormatting sqref="AR4">
    <cfRule type="cellIs" priority="710" stopIfTrue="1" operator="between">
      <formula>1</formula>
      <formula>24</formula>
    </cfRule>
  </conditionalFormatting>
  <conditionalFormatting sqref="AR4">
    <cfRule type="cellIs" priority="709" stopIfTrue="1" operator="between">
      <formula>1</formula>
      <formula>24</formula>
    </cfRule>
  </conditionalFormatting>
  <conditionalFormatting sqref="AR4">
    <cfRule type="cellIs" priority="708" stopIfTrue="1" operator="between">
      <formula>1</formula>
      <formula>24</formula>
    </cfRule>
  </conditionalFormatting>
  <conditionalFormatting sqref="AG4:AH4">
    <cfRule type="cellIs" priority="707" stopIfTrue="1" operator="between">
      <formula>1</formula>
      <formula>24</formula>
    </cfRule>
  </conditionalFormatting>
  <conditionalFormatting sqref="AG4:AH4">
    <cfRule type="cellIs" priority="706" stopIfTrue="1" operator="between">
      <formula>1</formula>
      <formula>24</formula>
    </cfRule>
  </conditionalFormatting>
  <conditionalFormatting sqref="AG4:AH4">
    <cfRule type="cellIs" priority="705" stopIfTrue="1" operator="between">
      <formula>1</formula>
      <formula>24</formula>
    </cfRule>
  </conditionalFormatting>
  <conditionalFormatting sqref="M5 AQ5 G5 R5:AD5 AG5:AH5 K5">
    <cfRule type="cellIs" priority="704" stopIfTrue="1" operator="between">
      <formula>1</formula>
      <formula>24</formula>
    </cfRule>
  </conditionalFormatting>
  <conditionalFormatting sqref="R5">
    <cfRule type="cellIs" priority="703" stopIfTrue="1" operator="between">
      <formula>1</formula>
      <formula>24</formula>
    </cfRule>
  </conditionalFormatting>
  <conditionalFormatting sqref="S5">
    <cfRule type="cellIs" priority="702" stopIfTrue="1" operator="between">
      <formula>1</formula>
      <formula>24</formula>
    </cfRule>
  </conditionalFormatting>
  <conditionalFormatting sqref="T5">
    <cfRule type="cellIs" priority="701" stopIfTrue="1" operator="between">
      <formula>1</formula>
      <formula>24</formula>
    </cfRule>
  </conditionalFormatting>
  <conditionalFormatting sqref="U5">
    <cfRule type="cellIs" priority="700" stopIfTrue="1" operator="between">
      <formula>1</formula>
      <formula>24</formula>
    </cfRule>
  </conditionalFormatting>
  <conditionalFormatting sqref="V5:W5">
    <cfRule type="cellIs" priority="699" stopIfTrue="1" operator="between">
      <formula>1</formula>
      <formula>24</formula>
    </cfRule>
  </conditionalFormatting>
  <conditionalFormatting sqref="X5">
    <cfRule type="cellIs" priority="698" stopIfTrue="1" operator="between">
      <formula>1</formula>
      <formula>24</formula>
    </cfRule>
  </conditionalFormatting>
  <conditionalFormatting sqref="Y5:AA5">
    <cfRule type="cellIs" priority="697" stopIfTrue="1" operator="between">
      <formula>1</formula>
      <formula>24</formula>
    </cfRule>
  </conditionalFormatting>
  <conditionalFormatting sqref="AB5">
    <cfRule type="cellIs" priority="696" stopIfTrue="1" operator="between">
      <formula>1</formula>
      <formula>24</formula>
    </cfRule>
  </conditionalFormatting>
  <conditionalFormatting sqref="AC5">
    <cfRule type="cellIs" priority="695" stopIfTrue="1" operator="between">
      <formula>1</formula>
      <formula>24</formula>
    </cfRule>
  </conditionalFormatting>
  <conditionalFormatting sqref="AD5">
    <cfRule type="cellIs" priority="694" stopIfTrue="1" operator="between">
      <formula>1</formula>
      <formula>24</formula>
    </cfRule>
  </conditionalFormatting>
  <conditionalFormatting sqref="AE5">
    <cfRule type="cellIs" priority="693" stopIfTrue="1" operator="between">
      <formula>1</formula>
      <formula>24</formula>
    </cfRule>
  </conditionalFormatting>
  <conditionalFormatting sqref="AG5:AH5">
    <cfRule type="cellIs" priority="692" stopIfTrue="1" operator="between">
      <formula>1</formula>
      <formula>24</formula>
    </cfRule>
  </conditionalFormatting>
  <conditionalFormatting sqref="Y5">
    <cfRule type="cellIs" priority="691" stopIfTrue="1" operator="between">
      <formula>1</formula>
      <formula>24</formula>
    </cfRule>
  </conditionalFormatting>
  <conditionalFormatting sqref="AB5">
    <cfRule type="cellIs" priority="690" stopIfTrue="1" operator="between">
      <formula>1</formula>
      <formula>24</formula>
    </cfRule>
  </conditionalFormatting>
  <conditionalFormatting sqref="AA5">
    <cfRule type="cellIs" priority="689" stopIfTrue="1" operator="between">
      <formula>1</formula>
      <formula>24</formula>
    </cfRule>
  </conditionalFormatting>
  <conditionalFormatting sqref="AG5">
    <cfRule type="cellIs" priority="688" stopIfTrue="1" operator="between">
      <formula>1</formula>
      <formula>24</formula>
    </cfRule>
  </conditionalFormatting>
  <conditionalFormatting sqref="AG5">
    <cfRule type="cellIs" priority="687" stopIfTrue="1" operator="between">
      <formula>1</formula>
      <formula>24</formula>
    </cfRule>
  </conditionalFormatting>
  <conditionalFormatting sqref="AH5">
    <cfRule type="cellIs" priority="686" stopIfTrue="1" operator="between">
      <formula>1</formula>
      <formula>24</formula>
    </cfRule>
  </conditionalFormatting>
  <conditionalFormatting sqref="M5">
    <cfRule type="cellIs" priority="685" stopIfTrue="1" operator="between">
      <formula>1</formula>
      <formula>24</formula>
    </cfRule>
  </conditionalFormatting>
  <conditionalFormatting sqref="G6:I6 AQ6 AG6:AH6 R6:AE6 K6 BF6 BJ6 BH6 BL6 M6:M9">
    <cfRule type="cellIs" priority="684" stopIfTrue="1" operator="between">
      <formula>1</formula>
      <formula>24</formula>
    </cfRule>
  </conditionalFormatting>
  <conditionalFormatting sqref="M6:M9">
    <cfRule type="cellIs" priority="683" stopIfTrue="1" operator="between">
      <formula>1</formula>
      <formula>24</formula>
    </cfRule>
  </conditionalFormatting>
  <conditionalFormatting sqref="K6 AG6:AH6 AQ6 R6:AE6 M6:M9">
    <cfRule type="cellIs" priority="682" stopIfTrue="1" operator="between">
      <formula>1</formula>
      <formula>24</formula>
    </cfRule>
  </conditionalFormatting>
  <conditionalFormatting sqref="K6 AE6 AG6:AH6 X6 AB6">
    <cfRule type="cellIs" priority="681" stopIfTrue="1" operator="between">
      <formula>1</formula>
      <formula>24</formula>
    </cfRule>
  </conditionalFormatting>
  <conditionalFormatting sqref="K6">
    <cfRule type="cellIs" priority="680" stopIfTrue="1" operator="between">
      <formula>1</formula>
      <formula>24</formula>
    </cfRule>
  </conditionalFormatting>
  <conditionalFormatting sqref="R6">
    <cfRule type="cellIs" priority="679" stopIfTrue="1" operator="between">
      <formula>1</formula>
      <formula>24</formula>
    </cfRule>
  </conditionalFormatting>
  <conditionalFormatting sqref="U6:W6">
    <cfRule type="cellIs" priority="678" stopIfTrue="1" operator="between">
      <formula>1</formula>
      <formula>24</formula>
    </cfRule>
  </conditionalFormatting>
  <conditionalFormatting sqref="AC6">
    <cfRule type="cellIs" priority="677" stopIfTrue="1" operator="between">
      <formula>1</formula>
      <formula>24</formula>
    </cfRule>
  </conditionalFormatting>
  <conditionalFormatting sqref="AD6">
    <cfRule type="cellIs" priority="676" stopIfTrue="1" operator="between">
      <formula>1</formula>
      <formula>24</formula>
    </cfRule>
  </conditionalFormatting>
  <conditionalFormatting sqref="AD6">
    <cfRule type="cellIs" priority="675" stopIfTrue="1" operator="between">
      <formula>1</formula>
      <formula>24</formula>
    </cfRule>
  </conditionalFormatting>
  <conditionalFormatting sqref="AE6">
    <cfRule type="cellIs" priority="674" stopIfTrue="1" operator="between">
      <formula>1</formula>
      <formula>24</formula>
    </cfRule>
  </conditionalFormatting>
  <conditionalFormatting sqref="AG6:AH6">
    <cfRule type="cellIs" priority="673" stopIfTrue="1" operator="between">
      <formula>1</formula>
      <formula>24</formula>
    </cfRule>
  </conditionalFormatting>
  <conditionalFormatting sqref="AG6:AH6">
    <cfRule type="cellIs" priority="672" stopIfTrue="1" operator="between">
      <formula>1</formula>
      <formula>24</formula>
    </cfRule>
  </conditionalFormatting>
  <conditionalFormatting sqref="X6">
    <cfRule type="cellIs" priority="671" stopIfTrue="1" operator="between">
      <formula>1</formula>
      <formula>24</formula>
    </cfRule>
  </conditionalFormatting>
  <conditionalFormatting sqref="X6">
    <cfRule type="cellIs" priority="670" stopIfTrue="1" operator="between">
      <formula>1</formula>
      <formula>24</formula>
    </cfRule>
  </conditionalFormatting>
  <conditionalFormatting sqref="X6">
    <cfRule type="cellIs" priority="669" stopIfTrue="1" operator="between">
      <formula>1</formula>
      <formula>24</formula>
    </cfRule>
  </conditionalFormatting>
  <conditionalFormatting sqref="X6">
    <cfRule type="cellIs" priority="668" stopIfTrue="1" operator="between">
      <formula>1</formula>
      <formula>24</formula>
    </cfRule>
  </conditionalFormatting>
  <conditionalFormatting sqref="X6">
    <cfRule type="cellIs" priority="667" stopIfTrue="1" operator="between">
      <formula>1</formula>
      <formula>24</formula>
    </cfRule>
  </conditionalFormatting>
  <conditionalFormatting sqref="X6">
    <cfRule type="cellIs" priority="666" stopIfTrue="1" operator="between">
      <formula>1</formula>
      <formula>24</formula>
    </cfRule>
  </conditionalFormatting>
  <conditionalFormatting sqref="X6">
    <cfRule type="cellIs" priority="665" stopIfTrue="1" operator="between">
      <formula>1</formula>
      <formula>24</formula>
    </cfRule>
  </conditionalFormatting>
  <conditionalFormatting sqref="X6">
    <cfRule type="cellIs" priority="664" stopIfTrue="1" operator="between">
      <formula>1</formula>
      <formula>24</formula>
    </cfRule>
  </conditionalFormatting>
  <conditionalFormatting sqref="X6">
    <cfRule type="cellIs" priority="663" stopIfTrue="1" operator="between">
      <formula>1</formula>
      <formula>24</formula>
    </cfRule>
  </conditionalFormatting>
  <conditionalFormatting sqref="X6">
    <cfRule type="cellIs" priority="662" stopIfTrue="1" operator="between">
      <formula>1</formula>
      <formula>24</formula>
    </cfRule>
  </conditionalFormatting>
  <conditionalFormatting sqref="X6">
    <cfRule type="cellIs" priority="661" stopIfTrue="1" operator="between">
      <formula>1</formula>
      <formula>24</formula>
    </cfRule>
  </conditionalFormatting>
  <conditionalFormatting sqref="X6">
    <cfRule type="cellIs" priority="660" stopIfTrue="1" operator="between">
      <formula>1</formula>
      <formula>24</formula>
    </cfRule>
  </conditionalFormatting>
  <conditionalFormatting sqref="X6">
    <cfRule type="cellIs" priority="659" stopIfTrue="1" operator="between">
      <formula>1</formula>
      <formula>24</formula>
    </cfRule>
  </conditionalFormatting>
  <conditionalFormatting sqref="X6">
    <cfRule type="cellIs" priority="658" stopIfTrue="1" operator="between">
      <formula>1</formula>
      <formula>24</formula>
    </cfRule>
  </conditionalFormatting>
  <conditionalFormatting sqref="AB6">
    <cfRule type="cellIs" priority="657" stopIfTrue="1" operator="between">
      <formula>1</formula>
      <formula>24</formula>
    </cfRule>
  </conditionalFormatting>
  <conditionalFormatting sqref="AB6">
    <cfRule type="cellIs" priority="656" stopIfTrue="1" operator="between">
      <formula>1</formula>
      <formula>24</formula>
    </cfRule>
  </conditionalFormatting>
  <conditionalFormatting sqref="AB6">
    <cfRule type="cellIs" priority="655" stopIfTrue="1" operator="between">
      <formula>1</formula>
      <formula>24</formula>
    </cfRule>
  </conditionalFormatting>
  <conditionalFormatting sqref="AB6">
    <cfRule type="cellIs" priority="654" stopIfTrue="1" operator="between">
      <formula>1</formula>
      <formula>24</formula>
    </cfRule>
  </conditionalFormatting>
  <conditionalFormatting sqref="AB6">
    <cfRule type="cellIs" priority="653" stopIfTrue="1" operator="between">
      <formula>1</formula>
      <formula>24</formula>
    </cfRule>
  </conditionalFormatting>
  <conditionalFormatting sqref="AB6">
    <cfRule type="cellIs" priority="652" stopIfTrue="1" operator="between">
      <formula>1</formula>
      <formula>24</formula>
    </cfRule>
  </conditionalFormatting>
  <conditionalFormatting sqref="AB6">
    <cfRule type="cellIs" priority="651" stopIfTrue="1" operator="between">
      <formula>1</formula>
      <formula>24</formula>
    </cfRule>
  </conditionalFormatting>
  <conditionalFormatting sqref="AB6">
    <cfRule type="cellIs" priority="650" stopIfTrue="1" operator="between">
      <formula>1</formula>
      <formula>24</formula>
    </cfRule>
  </conditionalFormatting>
  <conditionalFormatting sqref="AB6">
    <cfRule type="cellIs" priority="649" stopIfTrue="1" operator="between">
      <formula>1</formula>
      <formula>24</formula>
    </cfRule>
  </conditionalFormatting>
  <conditionalFormatting sqref="AB6">
    <cfRule type="cellIs" priority="648" stopIfTrue="1" operator="between">
      <formula>1</formula>
      <formula>24</formula>
    </cfRule>
  </conditionalFormatting>
  <conditionalFormatting sqref="AB6">
    <cfRule type="cellIs" priority="647" stopIfTrue="1" operator="between">
      <formula>1</formula>
      <formula>24</formula>
    </cfRule>
  </conditionalFormatting>
  <conditionalFormatting sqref="AB6">
    <cfRule type="cellIs" priority="646" stopIfTrue="1" operator="between">
      <formula>1</formula>
      <formula>24</formula>
    </cfRule>
  </conditionalFormatting>
  <conditionalFormatting sqref="AB6">
    <cfRule type="cellIs" priority="645" stopIfTrue="1" operator="between">
      <formula>1</formula>
      <formula>24</formula>
    </cfRule>
  </conditionalFormatting>
  <conditionalFormatting sqref="AB6">
    <cfRule type="cellIs" priority="644" stopIfTrue="1" operator="between">
      <formula>1</formula>
      <formula>24</formula>
    </cfRule>
  </conditionalFormatting>
  <conditionalFormatting sqref="X6">
    <cfRule type="cellIs" priority="643" stopIfTrue="1" operator="between">
      <formula>1</formula>
      <formula>24</formula>
    </cfRule>
  </conditionalFormatting>
  <conditionalFormatting sqref="X6">
    <cfRule type="cellIs" priority="642" stopIfTrue="1" operator="between">
      <formula>1</formula>
      <formula>24</formula>
    </cfRule>
  </conditionalFormatting>
  <conditionalFormatting sqref="X6">
    <cfRule type="cellIs" priority="641" stopIfTrue="1" operator="between">
      <formula>1</formula>
      <formula>24</formula>
    </cfRule>
  </conditionalFormatting>
  <conditionalFormatting sqref="X6">
    <cfRule type="cellIs" priority="640" stopIfTrue="1" operator="between">
      <formula>1</formula>
      <formula>24</formula>
    </cfRule>
  </conditionalFormatting>
  <conditionalFormatting sqref="X6">
    <cfRule type="cellIs" priority="639" stopIfTrue="1" operator="between">
      <formula>1</formula>
      <formula>24</formula>
    </cfRule>
  </conditionalFormatting>
  <conditionalFormatting sqref="X6">
    <cfRule type="cellIs" priority="638" stopIfTrue="1" operator="between">
      <formula>1</formula>
      <formula>24</formula>
    </cfRule>
  </conditionalFormatting>
  <conditionalFormatting sqref="X6">
    <cfRule type="cellIs" priority="637" stopIfTrue="1" operator="between">
      <formula>1</formula>
      <formula>24</formula>
    </cfRule>
  </conditionalFormatting>
  <conditionalFormatting sqref="X6">
    <cfRule type="cellIs" priority="636" stopIfTrue="1" operator="between">
      <formula>1</formula>
      <formula>24</formula>
    </cfRule>
  </conditionalFormatting>
  <conditionalFormatting sqref="X6">
    <cfRule type="cellIs" priority="635" stopIfTrue="1" operator="between">
      <formula>1</formula>
      <formula>24</formula>
    </cfRule>
  </conditionalFormatting>
  <conditionalFormatting sqref="X6">
    <cfRule type="cellIs" priority="634" stopIfTrue="1" operator="between">
      <formula>1</formula>
      <formula>24</formula>
    </cfRule>
  </conditionalFormatting>
  <conditionalFormatting sqref="X6">
    <cfRule type="cellIs" priority="633" stopIfTrue="1" operator="between">
      <formula>1</formula>
      <formula>24</formula>
    </cfRule>
  </conditionalFormatting>
  <conditionalFormatting sqref="X6">
    <cfRule type="cellIs" priority="632" stopIfTrue="1" operator="between">
      <formula>1</formula>
      <formula>24</formula>
    </cfRule>
  </conditionalFormatting>
  <conditionalFormatting sqref="X6">
    <cfRule type="cellIs" priority="631" stopIfTrue="1" operator="between">
      <formula>1</formula>
      <formula>24</formula>
    </cfRule>
  </conditionalFormatting>
  <conditionalFormatting sqref="X6">
    <cfRule type="cellIs" priority="630" stopIfTrue="1" operator="between">
      <formula>1</formula>
      <formula>24</formula>
    </cfRule>
  </conditionalFormatting>
  <conditionalFormatting sqref="AB6">
    <cfRule type="cellIs" priority="629" stopIfTrue="1" operator="between">
      <formula>1</formula>
      <formula>24</formula>
    </cfRule>
  </conditionalFormatting>
  <conditionalFormatting sqref="AB6">
    <cfRule type="cellIs" priority="628" stopIfTrue="1" operator="between">
      <formula>1</formula>
      <formula>24</formula>
    </cfRule>
  </conditionalFormatting>
  <conditionalFormatting sqref="AB6">
    <cfRule type="cellIs" priority="627" stopIfTrue="1" operator="between">
      <formula>1</formula>
      <formula>24</formula>
    </cfRule>
  </conditionalFormatting>
  <conditionalFormatting sqref="AB6">
    <cfRule type="cellIs" priority="626" stopIfTrue="1" operator="between">
      <formula>1</formula>
      <formula>24</formula>
    </cfRule>
  </conditionalFormatting>
  <conditionalFormatting sqref="AB6">
    <cfRule type="cellIs" priority="625" stopIfTrue="1" operator="between">
      <formula>1</formula>
      <formula>24</formula>
    </cfRule>
  </conditionalFormatting>
  <conditionalFormatting sqref="AB6">
    <cfRule type="cellIs" priority="624" stopIfTrue="1" operator="between">
      <formula>1</formula>
      <formula>24</formula>
    </cfRule>
  </conditionalFormatting>
  <conditionalFormatting sqref="AB6">
    <cfRule type="cellIs" priority="623" stopIfTrue="1" operator="between">
      <formula>1</formula>
      <formula>24</formula>
    </cfRule>
  </conditionalFormatting>
  <conditionalFormatting sqref="AB6">
    <cfRule type="cellIs" priority="622" stopIfTrue="1" operator="between">
      <formula>1</formula>
      <formula>24</formula>
    </cfRule>
  </conditionalFormatting>
  <conditionalFormatting sqref="AB6">
    <cfRule type="cellIs" priority="621" stopIfTrue="1" operator="between">
      <formula>1</formula>
      <formula>24</formula>
    </cfRule>
  </conditionalFormatting>
  <conditionalFormatting sqref="AB6">
    <cfRule type="cellIs" priority="620" stopIfTrue="1" operator="between">
      <formula>1</formula>
      <formula>24</formula>
    </cfRule>
  </conditionalFormatting>
  <conditionalFormatting sqref="AB6">
    <cfRule type="cellIs" priority="619" stopIfTrue="1" operator="between">
      <formula>1</formula>
      <formula>24</formula>
    </cfRule>
  </conditionalFormatting>
  <conditionalFormatting sqref="AB6">
    <cfRule type="cellIs" priority="618" stopIfTrue="1" operator="between">
      <formula>1</formula>
      <formula>24</formula>
    </cfRule>
  </conditionalFormatting>
  <conditionalFormatting sqref="AB6">
    <cfRule type="cellIs" priority="617" stopIfTrue="1" operator="between">
      <formula>1</formula>
      <formula>24</formula>
    </cfRule>
  </conditionalFormatting>
  <conditionalFormatting sqref="AB6">
    <cfRule type="cellIs" priority="616" stopIfTrue="1" operator="between">
      <formula>1</formula>
      <formula>24</formula>
    </cfRule>
  </conditionalFormatting>
  <conditionalFormatting sqref="AC6">
    <cfRule type="cellIs" priority="615" stopIfTrue="1" operator="between">
      <formula>1</formula>
      <formula>24</formula>
    </cfRule>
  </conditionalFormatting>
  <conditionalFormatting sqref="AC6">
    <cfRule type="cellIs" priority="614" stopIfTrue="1" operator="between">
      <formula>1</formula>
      <formula>24</formula>
    </cfRule>
  </conditionalFormatting>
  <conditionalFormatting sqref="X6">
    <cfRule type="cellIs" priority="613" stopIfTrue="1" operator="between">
      <formula>1</formula>
      <formula>24</formula>
    </cfRule>
  </conditionalFormatting>
  <conditionalFormatting sqref="X6">
    <cfRule type="cellIs" priority="612" stopIfTrue="1" operator="between">
      <formula>1</formula>
      <formula>24</formula>
    </cfRule>
  </conditionalFormatting>
  <conditionalFormatting sqref="X6">
    <cfRule type="cellIs" priority="611" stopIfTrue="1" operator="between">
      <formula>1</formula>
      <formula>24</formula>
    </cfRule>
  </conditionalFormatting>
  <conditionalFormatting sqref="X6">
    <cfRule type="cellIs" priority="610" stopIfTrue="1" operator="between">
      <formula>1</formula>
      <formula>24</formula>
    </cfRule>
  </conditionalFormatting>
  <conditionalFormatting sqref="X6">
    <cfRule type="cellIs" priority="609" stopIfTrue="1" operator="between">
      <formula>1</formula>
      <formula>24</formula>
    </cfRule>
  </conditionalFormatting>
  <conditionalFormatting sqref="X6">
    <cfRule type="cellIs" priority="608" stopIfTrue="1" operator="between">
      <formula>1</formula>
      <formula>24</formula>
    </cfRule>
  </conditionalFormatting>
  <conditionalFormatting sqref="X6">
    <cfRule type="cellIs" priority="607" stopIfTrue="1" operator="between">
      <formula>1</formula>
      <formula>24</formula>
    </cfRule>
  </conditionalFormatting>
  <conditionalFormatting sqref="X6">
    <cfRule type="cellIs" priority="606" stopIfTrue="1" operator="between">
      <formula>1</formula>
      <formula>24</formula>
    </cfRule>
  </conditionalFormatting>
  <conditionalFormatting sqref="X6">
    <cfRule type="cellIs" priority="605" stopIfTrue="1" operator="between">
      <formula>1</formula>
      <formula>24</formula>
    </cfRule>
  </conditionalFormatting>
  <conditionalFormatting sqref="X6">
    <cfRule type="cellIs" priority="604" stopIfTrue="1" operator="between">
      <formula>1</formula>
      <formula>24</formula>
    </cfRule>
  </conditionalFormatting>
  <conditionalFormatting sqref="X6">
    <cfRule type="cellIs" priority="603" stopIfTrue="1" operator="between">
      <formula>1</formula>
      <formula>24</formula>
    </cfRule>
  </conditionalFormatting>
  <conditionalFormatting sqref="X6">
    <cfRule type="cellIs" priority="602" stopIfTrue="1" operator="between">
      <formula>1</formula>
      <formula>24</formula>
    </cfRule>
  </conditionalFormatting>
  <conditionalFormatting sqref="X6">
    <cfRule type="cellIs" priority="601" stopIfTrue="1" operator="between">
      <formula>1</formula>
      <formula>24</formula>
    </cfRule>
  </conditionalFormatting>
  <conditionalFormatting sqref="X6">
    <cfRule type="cellIs" priority="600" stopIfTrue="1" operator="between">
      <formula>1</formula>
      <formula>24</formula>
    </cfRule>
  </conditionalFormatting>
  <conditionalFormatting sqref="AB6">
    <cfRule type="cellIs" priority="599" stopIfTrue="1" operator="between">
      <formula>1</formula>
      <formula>24</formula>
    </cfRule>
  </conditionalFormatting>
  <conditionalFormatting sqref="AB6">
    <cfRule type="cellIs" priority="598" stopIfTrue="1" operator="between">
      <formula>1</formula>
      <formula>24</formula>
    </cfRule>
  </conditionalFormatting>
  <conditionalFormatting sqref="AB6">
    <cfRule type="cellIs" priority="597" stopIfTrue="1" operator="between">
      <formula>1</formula>
      <formula>24</formula>
    </cfRule>
  </conditionalFormatting>
  <conditionalFormatting sqref="AB6">
    <cfRule type="cellIs" priority="596" stopIfTrue="1" operator="between">
      <formula>1</formula>
      <formula>24</formula>
    </cfRule>
  </conditionalFormatting>
  <conditionalFormatting sqref="AB6">
    <cfRule type="cellIs" priority="595" stopIfTrue="1" operator="between">
      <formula>1</formula>
      <formula>24</formula>
    </cfRule>
  </conditionalFormatting>
  <conditionalFormatting sqref="AB6">
    <cfRule type="cellIs" priority="594" stopIfTrue="1" operator="between">
      <formula>1</formula>
      <formula>24</formula>
    </cfRule>
  </conditionalFormatting>
  <conditionalFormatting sqref="AB6">
    <cfRule type="cellIs" priority="593" stopIfTrue="1" operator="between">
      <formula>1</formula>
      <formula>24</formula>
    </cfRule>
  </conditionalFormatting>
  <conditionalFormatting sqref="AB6">
    <cfRule type="cellIs" priority="592" stopIfTrue="1" operator="between">
      <formula>1</formula>
      <formula>24</formula>
    </cfRule>
  </conditionalFormatting>
  <conditionalFormatting sqref="AB6">
    <cfRule type="cellIs" priority="591" stopIfTrue="1" operator="between">
      <formula>1</formula>
      <formula>24</formula>
    </cfRule>
  </conditionalFormatting>
  <conditionalFormatting sqref="AB6">
    <cfRule type="cellIs" priority="590" stopIfTrue="1" operator="between">
      <formula>1</formula>
      <formula>24</formula>
    </cfRule>
  </conditionalFormatting>
  <conditionalFormatting sqref="AB6">
    <cfRule type="cellIs" priority="589" stopIfTrue="1" operator="between">
      <formula>1</formula>
      <formula>24</formula>
    </cfRule>
  </conditionalFormatting>
  <conditionalFormatting sqref="AB6">
    <cfRule type="cellIs" priority="588" stopIfTrue="1" operator="between">
      <formula>1</formula>
      <formula>24</formula>
    </cfRule>
  </conditionalFormatting>
  <conditionalFormatting sqref="AB6">
    <cfRule type="cellIs" priority="587" stopIfTrue="1" operator="between">
      <formula>1</formula>
      <formula>24</formula>
    </cfRule>
  </conditionalFormatting>
  <conditionalFormatting sqref="AB6">
    <cfRule type="cellIs" priority="586" stopIfTrue="1" operator="between">
      <formula>1</formula>
      <formula>24</formula>
    </cfRule>
  </conditionalFormatting>
  <conditionalFormatting sqref="X6 AB6">
    <cfRule type="cellIs" priority="585" stopIfTrue="1" operator="between">
      <formula>1</formula>
      <formula>24</formula>
    </cfRule>
  </conditionalFormatting>
  <conditionalFormatting sqref="AC6">
    <cfRule type="cellIs" priority="584" stopIfTrue="1" operator="between">
      <formula>1</formula>
      <formula>24</formula>
    </cfRule>
  </conditionalFormatting>
  <conditionalFormatting sqref="AD6">
    <cfRule type="cellIs" priority="583" stopIfTrue="1" operator="between">
      <formula>1</formula>
      <formula>24</formula>
    </cfRule>
  </conditionalFormatting>
  <conditionalFormatting sqref="AD6">
    <cfRule type="cellIs" priority="582" stopIfTrue="1" operator="between">
      <formula>1</formula>
      <formula>24</formula>
    </cfRule>
  </conditionalFormatting>
  <conditionalFormatting sqref="AG6:AH6">
    <cfRule type="cellIs" priority="581" stopIfTrue="1" operator="between">
      <formula>1</formula>
      <formula>24</formula>
    </cfRule>
  </conditionalFormatting>
  <conditionalFormatting sqref="AU6">
    <cfRule type="cellIs" priority="580" stopIfTrue="1" operator="between">
      <formula>1</formula>
      <formula>24</formula>
    </cfRule>
  </conditionalFormatting>
  <conditionalFormatting sqref="X6">
    <cfRule type="cellIs" priority="579" stopIfTrue="1" operator="between">
      <formula>1</formula>
      <formula>24</formula>
    </cfRule>
  </conditionalFormatting>
  <conditionalFormatting sqref="X6">
    <cfRule type="cellIs" priority="578" stopIfTrue="1" operator="between">
      <formula>1</formula>
      <formula>24</formula>
    </cfRule>
  </conditionalFormatting>
  <conditionalFormatting sqref="X6">
    <cfRule type="cellIs" priority="577" stopIfTrue="1" operator="between">
      <formula>1</formula>
      <formula>24</formula>
    </cfRule>
  </conditionalFormatting>
  <conditionalFormatting sqref="X6">
    <cfRule type="cellIs" priority="576" stopIfTrue="1" operator="between">
      <formula>1</formula>
      <formula>24</formula>
    </cfRule>
  </conditionalFormatting>
  <conditionalFormatting sqref="X6">
    <cfRule type="cellIs" priority="575" stopIfTrue="1" operator="between">
      <formula>1</formula>
      <formula>24</formula>
    </cfRule>
  </conditionalFormatting>
  <conditionalFormatting sqref="X6">
    <cfRule type="cellIs" priority="574" stopIfTrue="1" operator="between">
      <formula>1</formula>
      <formula>24</formula>
    </cfRule>
  </conditionalFormatting>
  <conditionalFormatting sqref="X6">
    <cfRule type="cellIs" priority="573" stopIfTrue="1" operator="between">
      <formula>1</formula>
      <formula>24</formula>
    </cfRule>
  </conditionalFormatting>
  <conditionalFormatting sqref="X6">
    <cfRule type="cellIs" priority="572" stopIfTrue="1" operator="between">
      <formula>1</formula>
      <formula>24</formula>
    </cfRule>
  </conditionalFormatting>
  <conditionalFormatting sqref="X6">
    <cfRule type="cellIs" priority="571" stopIfTrue="1" operator="between">
      <formula>1</formula>
      <formula>24</formula>
    </cfRule>
  </conditionalFormatting>
  <conditionalFormatting sqref="X6">
    <cfRule type="cellIs" priority="570" stopIfTrue="1" operator="between">
      <formula>1</formula>
      <formula>24</formula>
    </cfRule>
  </conditionalFormatting>
  <conditionalFormatting sqref="X6">
    <cfRule type="cellIs" priority="569" stopIfTrue="1" operator="between">
      <formula>1</formula>
      <formula>24</formula>
    </cfRule>
  </conditionalFormatting>
  <conditionalFormatting sqref="X6">
    <cfRule type="cellIs" priority="568" stopIfTrue="1" operator="between">
      <formula>1</formula>
      <formula>24</formula>
    </cfRule>
  </conditionalFormatting>
  <conditionalFormatting sqref="X6">
    <cfRule type="cellIs" priority="567" stopIfTrue="1" operator="between">
      <formula>1</formula>
      <formula>24</formula>
    </cfRule>
  </conditionalFormatting>
  <conditionalFormatting sqref="X6">
    <cfRule type="cellIs" priority="566" stopIfTrue="1" operator="between">
      <formula>1</formula>
      <formula>24</formula>
    </cfRule>
  </conditionalFormatting>
  <conditionalFormatting sqref="AB6">
    <cfRule type="cellIs" priority="565" stopIfTrue="1" operator="between">
      <formula>1</formula>
      <formula>24</formula>
    </cfRule>
  </conditionalFormatting>
  <conditionalFormatting sqref="AB6">
    <cfRule type="cellIs" priority="564" stopIfTrue="1" operator="between">
      <formula>1</formula>
      <formula>24</formula>
    </cfRule>
  </conditionalFormatting>
  <conditionalFormatting sqref="AB6">
    <cfRule type="cellIs" priority="563" stopIfTrue="1" operator="between">
      <formula>1</formula>
      <formula>24</formula>
    </cfRule>
  </conditionalFormatting>
  <conditionalFormatting sqref="AB6">
    <cfRule type="cellIs" priority="562" stopIfTrue="1" operator="between">
      <formula>1</formula>
      <formula>24</formula>
    </cfRule>
  </conditionalFormatting>
  <conditionalFormatting sqref="AB6">
    <cfRule type="cellIs" priority="561" stopIfTrue="1" operator="between">
      <formula>1</formula>
      <formula>24</formula>
    </cfRule>
  </conditionalFormatting>
  <conditionalFormatting sqref="AB6">
    <cfRule type="cellIs" priority="560" stopIfTrue="1" operator="between">
      <formula>1</formula>
      <formula>24</formula>
    </cfRule>
  </conditionalFormatting>
  <conditionalFormatting sqref="AB6">
    <cfRule type="cellIs" priority="559" stopIfTrue="1" operator="between">
      <formula>1</formula>
      <formula>24</formula>
    </cfRule>
  </conditionalFormatting>
  <conditionalFormatting sqref="AB6">
    <cfRule type="cellIs" priority="558" stopIfTrue="1" operator="between">
      <formula>1</formula>
      <formula>24</formula>
    </cfRule>
  </conditionalFormatting>
  <conditionalFormatting sqref="AB6">
    <cfRule type="cellIs" priority="557" stopIfTrue="1" operator="between">
      <formula>1</formula>
      <formula>24</formula>
    </cfRule>
  </conditionalFormatting>
  <conditionalFormatting sqref="AB6">
    <cfRule type="cellIs" priority="556" stopIfTrue="1" operator="between">
      <formula>1</formula>
      <formula>24</formula>
    </cfRule>
  </conditionalFormatting>
  <conditionalFormatting sqref="AB6">
    <cfRule type="cellIs" priority="555" stopIfTrue="1" operator="between">
      <formula>1</formula>
      <formula>24</formula>
    </cfRule>
  </conditionalFormatting>
  <conditionalFormatting sqref="AB6">
    <cfRule type="cellIs" priority="554" stopIfTrue="1" operator="between">
      <formula>1</formula>
      <formula>24</formula>
    </cfRule>
  </conditionalFormatting>
  <conditionalFormatting sqref="AB6">
    <cfRule type="cellIs" priority="553" stopIfTrue="1" operator="between">
      <formula>1</formula>
      <formula>24</formula>
    </cfRule>
  </conditionalFormatting>
  <conditionalFormatting sqref="AB6">
    <cfRule type="cellIs" priority="552" stopIfTrue="1" operator="between">
      <formula>1</formula>
      <formula>24</formula>
    </cfRule>
  </conditionalFormatting>
  <conditionalFormatting sqref="X6 AB6">
    <cfRule type="cellIs" priority="551" stopIfTrue="1" operator="between">
      <formula>1</formula>
      <formula>24</formula>
    </cfRule>
  </conditionalFormatting>
  <conditionalFormatting sqref="AC6">
    <cfRule type="cellIs" priority="550" stopIfTrue="1" operator="between">
      <formula>1</formula>
      <formula>24</formula>
    </cfRule>
  </conditionalFormatting>
  <conditionalFormatting sqref="AD6">
    <cfRule type="cellIs" priority="549" stopIfTrue="1" operator="between">
      <formula>1</formula>
      <formula>24</formula>
    </cfRule>
  </conditionalFormatting>
  <conditionalFormatting sqref="AD6">
    <cfRule type="cellIs" priority="548" stopIfTrue="1" operator="between">
      <formula>1</formula>
      <formula>24</formula>
    </cfRule>
  </conditionalFormatting>
  <conditionalFormatting sqref="AC6">
    <cfRule type="cellIs" priority="547" stopIfTrue="1" operator="between">
      <formula>1</formula>
      <formula>24</formula>
    </cfRule>
  </conditionalFormatting>
  <conditionalFormatting sqref="AD6">
    <cfRule type="cellIs" priority="546" stopIfTrue="1" operator="between">
      <formula>1</formula>
      <formula>24</formula>
    </cfRule>
  </conditionalFormatting>
  <conditionalFormatting sqref="AD6">
    <cfRule type="cellIs" priority="545" stopIfTrue="1" operator="between">
      <formula>1</formula>
      <formula>24</formula>
    </cfRule>
  </conditionalFormatting>
  <conditionalFormatting sqref="R6">
    <cfRule type="cellIs" priority="544" stopIfTrue="1" operator="between">
      <formula>1</formula>
      <formula>24</formula>
    </cfRule>
  </conditionalFormatting>
  <conditionalFormatting sqref="AD6">
    <cfRule type="cellIs" priority="543" stopIfTrue="1" operator="between">
      <formula>1</formula>
      <formula>24</formula>
    </cfRule>
  </conditionalFormatting>
  <conditionalFormatting sqref="AD6">
    <cfRule type="cellIs" priority="542" stopIfTrue="1" operator="between">
      <formula>1</formula>
      <formula>24</formula>
    </cfRule>
  </conditionalFormatting>
  <conditionalFormatting sqref="AD6">
    <cfRule type="cellIs" priority="541" stopIfTrue="1" operator="between">
      <formula>1</formula>
      <formula>24</formula>
    </cfRule>
  </conditionalFormatting>
  <conditionalFormatting sqref="AD6">
    <cfRule type="cellIs" priority="540" stopIfTrue="1" operator="between">
      <formula>1</formula>
      <formula>24</formula>
    </cfRule>
  </conditionalFormatting>
  <conditionalFormatting sqref="AD6">
    <cfRule type="cellIs" priority="539" stopIfTrue="1" operator="between">
      <formula>1</formula>
      <formula>24</formula>
    </cfRule>
  </conditionalFormatting>
  <conditionalFormatting sqref="AD6">
    <cfRule type="cellIs" priority="538" stopIfTrue="1" operator="between">
      <formula>1</formula>
      <formula>24</formula>
    </cfRule>
  </conditionalFormatting>
  <conditionalFormatting sqref="AG6:AH6">
    <cfRule type="cellIs" priority="537" stopIfTrue="1" operator="between">
      <formula>1</formula>
      <formula>24</formula>
    </cfRule>
  </conditionalFormatting>
  <conditionalFormatting sqref="AU6">
    <cfRule type="cellIs" priority="536" stopIfTrue="1" operator="between">
      <formula>1</formula>
      <formula>24</formula>
    </cfRule>
  </conditionalFormatting>
  <conditionalFormatting sqref="AU6">
    <cfRule type="cellIs" priority="535" stopIfTrue="1" operator="between">
      <formula>1</formula>
      <formula>24</formula>
    </cfRule>
  </conditionalFormatting>
  <conditionalFormatting sqref="R6:W6 Y6:AE6">
    <cfRule type="cellIs" priority="534" stopIfTrue="1" operator="between">
      <formula>1</formula>
      <formula>24</formula>
    </cfRule>
  </conditionalFormatting>
  <conditionalFormatting sqref="X6">
    <cfRule type="cellIs" priority="533" stopIfTrue="1" operator="between">
      <formula>1</formula>
      <formula>24</formula>
    </cfRule>
  </conditionalFormatting>
  <conditionalFormatting sqref="AB6">
    <cfRule type="cellIs" priority="532" stopIfTrue="1" operator="between">
      <formula>1</formula>
      <formula>24</formula>
    </cfRule>
  </conditionalFormatting>
  <conditionalFormatting sqref="X6">
    <cfRule type="cellIs" priority="531" stopIfTrue="1" operator="between">
      <formula>1</formula>
      <formula>24</formula>
    </cfRule>
  </conditionalFormatting>
  <conditionalFormatting sqref="X6">
    <cfRule type="cellIs" priority="530" stopIfTrue="1" operator="between">
      <formula>1</formula>
      <formula>24</formula>
    </cfRule>
  </conditionalFormatting>
  <conditionalFormatting sqref="X6">
    <cfRule type="cellIs" priority="529" stopIfTrue="1" operator="between">
      <formula>1</formula>
      <formula>24</formula>
    </cfRule>
  </conditionalFormatting>
  <conditionalFormatting sqref="X6">
    <cfRule type="cellIs" priority="528" stopIfTrue="1" operator="between">
      <formula>1</formula>
      <formula>24</formula>
    </cfRule>
  </conditionalFormatting>
  <conditionalFormatting sqref="X6">
    <cfRule type="cellIs" priority="527" stopIfTrue="1" operator="between">
      <formula>1</formula>
      <formula>24</formula>
    </cfRule>
  </conditionalFormatting>
  <conditionalFormatting sqref="X6">
    <cfRule type="cellIs" priority="526" stopIfTrue="1" operator="between">
      <formula>1</formula>
      <formula>24</formula>
    </cfRule>
  </conditionalFormatting>
  <conditionalFormatting sqref="X6">
    <cfRule type="cellIs" priority="525" stopIfTrue="1" operator="between">
      <formula>1</formula>
      <formula>24</formula>
    </cfRule>
  </conditionalFormatting>
  <conditionalFormatting sqref="X6">
    <cfRule type="cellIs" priority="524" stopIfTrue="1" operator="between">
      <formula>1</formula>
      <formula>24</formula>
    </cfRule>
  </conditionalFormatting>
  <conditionalFormatting sqref="X6">
    <cfRule type="cellIs" priority="523" stopIfTrue="1" operator="between">
      <formula>1</formula>
      <formula>24</formula>
    </cfRule>
  </conditionalFormatting>
  <conditionalFormatting sqref="X6">
    <cfRule type="cellIs" priority="522" stopIfTrue="1" operator="between">
      <formula>1</formula>
      <formula>24</formula>
    </cfRule>
  </conditionalFormatting>
  <conditionalFormatting sqref="X6">
    <cfRule type="cellIs" priority="521" stopIfTrue="1" operator="between">
      <formula>1</formula>
      <formula>24</formula>
    </cfRule>
  </conditionalFormatting>
  <conditionalFormatting sqref="X6">
    <cfRule type="cellIs" priority="520" stopIfTrue="1" operator="between">
      <formula>1</formula>
      <formula>24</formula>
    </cfRule>
  </conditionalFormatting>
  <conditionalFormatting sqref="X6">
    <cfRule type="cellIs" priority="519" stopIfTrue="1" operator="between">
      <formula>1</formula>
      <formula>24</formula>
    </cfRule>
  </conditionalFormatting>
  <conditionalFormatting sqref="X6">
    <cfRule type="cellIs" priority="518" stopIfTrue="1" operator="between">
      <formula>1</formula>
      <formula>24</formula>
    </cfRule>
  </conditionalFormatting>
  <conditionalFormatting sqref="X6">
    <cfRule type="cellIs" priority="517" stopIfTrue="1" operator="between">
      <formula>1</formula>
      <formula>24</formula>
    </cfRule>
  </conditionalFormatting>
  <conditionalFormatting sqref="X6">
    <cfRule type="cellIs" priority="516" stopIfTrue="1" operator="between">
      <formula>1</formula>
      <formula>24</formula>
    </cfRule>
  </conditionalFormatting>
  <conditionalFormatting sqref="X6">
    <cfRule type="cellIs" priority="515" stopIfTrue="1" operator="between">
      <formula>1</formula>
      <formula>24</formula>
    </cfRule>
  </conditionalFormatting>
  <conditionalFormatting sqref="X6">
    <cfRule type="cellIs" priority="514" stopIfTrue="1" operator="between">
      <formula>1</formula>
      <formula>24</formula>
    </cfRule>
  </conditionalFormatting>
  <conditionalFormatting sqref="X6">
    <cfRule type="cellIs" priority="513" stopIfTrue="1" operator="between">
      <formula>1</formula>
      <formula>24</formula>
    </cfRule>
  </conditionalFormatting>
  <conditionalFormatting sqref="X6">
    <cfRule type="cellIs" priority="512" stopIfTrue="1" operator="between">
      <formula>1</formula>
      <formula>24</formula>
    </cfRule>
  </conditionalFormatting>
  <conditionalFormatting sqref="X6">
    <cfRule type="cellIs" priority="511" stopIfTrue="1" operator="between">
      <formula>1</formula>
      <formula>24</formula>
    </cfRule>
  </conditionalFormatting>
  <conditionalFormatting sqref="X6">
    <cfRule type="cellIs" priority="510" stopIfTrue="1" operator="between">
      <formula>1</formula>
      <formula>24</formula>
    </cfRule>
  </conditionalFormatting>
  <conditionalFormatting sqref="X6">
    <cfRule type="cellIs" priority="509" stopIfTrue="1" operator="between">
      <formula>1</formula>
      <formula>24</formula>
    </cfRule>
  </conditionalFormatting>
  <conditionalFormatting sqref="X6">
    <cfRule type="cellIs" priority="508" stopIfTrue="1" operator="between">
      <formula>1</formula>
      <formula>24</formula>
    </cfRule>
  </conditionalFormatting>
  <conditionalFormatting sqref="X6">
    <cfRule type="cellIs" priority="507" stopIfTrue="1" operator="between">
      <formula>1</formula>
      <formula>24</formula>
    </cfRule>
  </conditionalFormatting>
  <conditionalFormatting sqref="X6">
    <cfRule type="cellIs" priority="506" stopIfTrue="1" operator="between">
      <formula>1</formula>
      <formula>24</formula>
    </cfRule>
  </conditionalFormatting>
  <conditionalFormatting sqref="X6">
    <cfRule type="cellIs" priority="505" stopIfTrue="1" operator="between">
      <formula>1</formula>
      <formula>24</formula>
    </cfRule>
  </conditionalFormatting>
  <conditionalFormatting sqref="X6">
    <cfRule type="cellIs" priority="504" stopIfTrue="1" operator="between">
      <formula>1</formula>
      <formula>24</formula>
    </cfRule>
  </conditionalFormatting>
  <conditionalFormatting sqref="X6">
    <cfRule type="cellIs" priority="503" stopIfTrue="1" operator="between">
      <formula>1</formula>
      <formula>24</formula>
    </cfRule>
  </conditionalFormatting>
  <conditionalFormatting sqref="X6">
    <cfRule type="cellIs" priority="502" stopIfTrue="1" operator="between">
      <formula>1</formula>
      <formula>24</formula>
    </cfRule>
  </conditionalFormatting>
  <conditionalFormatting sqref="X6">
    <cfRule type="cellIs" priority="501" stopIfTrue="1" operator="between">
      <formula>1</formula>
      <formula>24</formula>
    </cfRule>
  </conditionalFormatting>
  <conditionalFormatting sqref="X6">
    <cfRule type="cellIs" priority="500" stopIfTrue="1" operator="between">
      <formula>1</formula>
      <formula>24</formula>
    </cfRule>
  </conditionalFormatting>
  <conditionalFormatting sqref="X6">
    <cfRule type="cellIs" priority="499" stopIfTrue="1" operator="between">
      <formula>1</formula>
      <formula>24</formula>
    </cfRule>
  </conditionalFormatting>
  <conditionalFormatting sqref="X6">
    <cfRule type="cellIs" priority="498" stopIfTrue="1" operator="between">
      <formula>1</formula>
      <formula>24</formula>
    </cfRule>
  </conditionalFormatting>
  <conditionalFormatting sqref="X6">
    <cfRule type="cellIs" priority="497" stopIfTrue="1" operator="between">
      <formula>1</formula>
      <formula>24</formula>
    </cfRule>
  </conditionalFormatting>
  <conditionalFormatting sqref="X6">
    <cfRule type="cellIs" priority="496" stopIfTrue="1" operator="between">
      <formula>1</formula>
      <formula>24</formula>
    </cfRule>
  </conditionalFormatting>
  <conditionalFormatting sqref="X6">
    <cfRule type="cellIs" priority="495" stopIfTrue="1" operator="between">
      <formula>1</formula>
      <formula>24</formula>
    </cfRule>
  </conditionalFormatting>
  <conditionalFormatting sqref="X6">
    <cfRule type="cellIs" priority="494" stopIfTrue="1" operator="between">
      <formula>1</formula>
      <formula>24</formula>
    </cfRule>
  </conditionalFormatting>
  <conditionalFormatting sqref="X6">
    <cfRule type="cellIs" priority="493" stopIfTrue="1" operator="between">
      <formula>1</formula>
      <formula>24</formula>
    </cfRule>
  </conditionalFormatting>
  <conditionalFormatting sqref="X6">
    <cfRule type="cellIs" priority="492" stopIfTrue="1" operator="between">
      <formula>1</formula>
      <formula>24</formula>
    </cfRule>
  </conditionalFormatting>
  <conditionalFormatting sqref="X6">
    <cfRule type="cellIs" priority="491" stopIfTrue="1" operator="between">
      <formula>1</formula>
      <formula>24</formula>
    </cfRule>
  </conditionalFormatting>
  <conditionalFormatting sqref="X6">
    <cfRule type="cellIs" priority="490" stopIfTrue="1" operator="between">
      <formula>1</formula>
      <formula>24</formula>
    </cfRule>
  </conditionalFormatting>
  <conditionalFormatting sqref="X6">
    <cfRule type="cellIs" priority="489" stopIfTrue="1" operator="between">
      <formula>1</formula>
      <formula>24</formula>
    </cfRule>
  </conditionalFormatting>
  <conditionalFormatting sqref="X6">
    <cfRule type="cellIs" priority="488" stopIfTrue="1" operator="between">
      <formula>1</formula>
      <formula>24</formula>
    </cfRule>
  </conditionalFormatting>
  <conditionalFormatting sqref="X6">
    <cfRule type="cellIs" priority="487" stopIfTrue="1" operator="between">
      <formula>1</formula>
      <formula>24</formula>
    </cfRule>
  </conditionalFormatting>
  <conditionalFormatting sqref="X6">
    <cfRule type="cellIs" priority="486" stopIfTrue="1" operator="between">
      <formula>1</formula>
      <formula>24</formula>
    </cfRule>
  </conditionalFormatting>
  <conditionalFormatting sqref="X6">
    <cfRule type="cellIs" priority="485" stopIfTrue="1" operator="between">
      <formula>1</formula>
      <formula>24</formula>
    </cfRule>
  </conditionalFormatting>
  <conditionalFormatting sqref="X6">
    <cfRule type="cellIs" priority="484" stopIfTrue="1" operator="between">
      <formula>1</formula>
      <formula>24</formula>
    </cfRule>
  </conditionalFormatting>
  <conditionalFormatting sqref="X6">
    <cfRule type="cellIs" priority="483" stopIfTrue="1" operator="between">
      <formula>1</formula>
      <formula>24</formula>
    </cfRule>
  </conditionalFormatting>
  <conditionalFormatting sqref="X6">
    <cfRule type="cellIs" priority="482" stopIfTrue="1" operator="between">
      <formula>1</formula>
      <formula>24</formula>
    </cfRule>
  </conditionalFormatting>
  <conditionalFormatting sqref="X6">
    <cfRule type="cellIs" priority="481" stopIfTrue="1" operator="between">
      <formula>1</formula>
      <formula>24</formula>
    </cfRule>
  </conditionalFormatting>
  <conditionalFormatting sqref="X6">
    <cfRule type="cellIs" priority="480" stopIfTrue="1" operator="between">
      <formula>1</formula>
      <formula>24</formula>
    </cfRule>
  </conditionalFormatting>
  <conditionalFormatting sqref="X6">
    <cfRule type="cellIs" priority="479" stopIfTrue="1" operator="between">
      <formula>1</formula>
      <formula>24</formula>
    </cfRule>
  </conditionalFormatting>
  <conditionalFormatting sqref="X6">
    <cfRule type="cellIs" priority="478" stopIfTrue="1" operator="between">
      <formula>1</formula>
      <formula>24</formula>
    </cfRule>
  </conditionalFormatting>
  <conditionalFormatting sqref="X6">
    <cfRule type="cellIs" priority="477" stopIfTrue="1" operator="between">
      <formula>1</formula>
      <formula>24</formula>
    </cfRule>
  </conditionalFormatting>
  <conditionalFormatting sqref="X6">
    <cfRule type="cellIs" priority="476" stopIfTrue="1" operator="between">
      <formula>1</formula>
      <formula>24</formula>
    </cfRule>
  </conditionalFormatting>
  <conditionalFormatting sqref="X6">
    <cfRule type="cellIs" priority="475" stopIfTrue="1" operator="between">
      <formula>1</formula>
      <formula>24</formula>
    </cfRule>
  </conditionalFormatting>
  <conditionalFormatting sqref="X6">
    <cfRule type="cellIs" priority="474" stopIfTrue="1" operator="between">
      <formula>1</formula>
      <formula>24</formula>
    </cfRule>
  </conditionalFormatting>
  <conditionalFormatting sqref="X6">
    <cfRule type="cellIs" priority="473" stopIfTrue="1" operator="between">
      <formula>1</formula>
      <formula>24</formula>
    </cfRule>
  </conditionalFormatting>
  <conditionalFormatting sqref="X6">
    <cfRule type="cellIs" priority="472" stopIfTrue="1" operator="between">
      <formula>1</formula>
      <formula>24</formula>
    </cfRule>
  </conditionalFormatting>
  <conditionalFormatting sqref="X6">
    <cfRule type="cellIs" priority="471" stopIfTrue="1" operator="between">
      <formula>1</formula>
      <formula>24</formula>
    </cfRule>
  </conditionalFormatting>
  <conditionalFormatting sqref="X6">
    <cfRule type="cellIs" priority="470" stopIfTrue="1" operator="between">
      <formula>1</formula>
      <formula>24</formula>
    </cfRule>
  </conditionalFormatting>
  <conditionalFormatting sqref="X6">
    <cfRule type="cellIs" priority="469" stopIfTrue="1" operator="between">
      <formula>1</formula>
      <formula>24</formula>
    </cfRule>
  </conditionalFormatting>
  <conditionalFormatting sqref="X6">
    <cfRule type="cellIs" priority="468" stopIfTrue="1" operator="between">
      <formula>1</formula>
      <formula>24</formula>
    </cfRule>
  </conditionalFormatting>
  <conditionalFormatting sqref="X6">
    <cfRule type="cellIs" priority="467" stopIfTrue="1" operator="between">
      <formula>1</formula>
      <formula>24</formula>
    </cfRule>
  </conditionalFormatting>
  <conditionalFormatting sqref="X6">
    <cfRule type="cellIs" priority="466" stopIfTrue="1" operator="between">
      <formula>1</formula>
      <formula>24</formula>
    </cfRule>
  </conditionalFormatting>
  <conditionalFormatting sqref="X6">
    <cfRule type="cellIs" priority="465" stopIfTrue="1" operator="between">
      <formula>1</formula>
      <formula>24</formula>
    </cfRule>
  </conditionalFormatting>
  <conditionalFormatting sqref="X6">
    <cfRule type="cellIs" priority="464" stopIfTrue="1" operator="between">
      <formula>1</formula>
      <formula>24</formula>
    </cfRule>
  </conditionalFormatting>
  <conditionalFormatting sqref="X6">
    <cfRule type="cellIs" priority="463" stopIfTrue="1" operator="between">
      <formula>1</formula>
      <formula>24</formula>
    </cfRule>
  </conditionalFormatting>
  <conditionalFormatting sqref="X6">
    <cfRule type="cellIs" priority="462" stopIfTrue="1" operator="between">
      <formula>1</formula>
      <formula>24</formula>
    </cfRule>
  </conditionalFormatting>
  <conditionalFormatting sqref="X6">
    <cfRule type="cellIs" priority="461" stopIfTrue="1" operator="between">
      <formula>1</formula>
      <formula>24</formula>
    </cfRule>
  </conditionalFormatting>
  <conditionalFormatting sqref="X6">
    <cfRule type="cellIs" priority="460" stopIfTrue="1" operator="between">
      <formula>1</formula>
      <formula>24</formula>
    </cfRule>
  </conditionalFormatting>
  <conditionalFormatting sqref="X6">
    <cfRule type="cellIs" priority="459" stopIfTrue="1" operator="between">
      <formula>1</formula>
      <formula>24</formula>
    </cfRule>
  </conditionalFormatting>
  <conditionalFormatting sqref="AB6">
    <cfRule type="cellIs" priority="458" stopIfTrue="1" operator="between">
      <formula>1</formula>
      <formula>24</formula>
    </cfRule>
  </conditionalFormatting>
  <conditionalFormatting sqref="AB6">
    <cfRule type="cellIs" priority="457" stopIfTrue="1" operator="between">
      <formula>1</formula>
      <formula>24</formula>
    </cfRule>
  </conditionalFormatting>
  <conditionalFormatting sqref="AB6">
    <cfRule type="cellIs" priority="456" stopIfTrue="1" operator="between">
      <formula>1</formula>
      <formula>24</formula>
    </cfRule>
  </conditionalFormatting>
  <conditionalFormatting sqref="AB6">
    <cfRule type="cellIs" priority="455" stopIfTrue="1" operator="between">
      <formula>1</formula>
      <formula>24</formula>
    </cfRule>
  </conditionalFormatting>
  <conditionalFormatting sqref="AB6">
    <cfRule type="cellIs" priority="454" stopIfTrue="1" operator="between">
      <formula>1</formula>
      <formula>24</formula>
    </cfRule>
  </conditionalFormatting>
  <conditionalFormatting sqref="AB6">
    <cfRule type="cellIs" priority="453" stopIfTrue="1" operator="between">
      <formula>1</formula>
      <formula>24</formula>
    </cfRule>
  </conditionalFormatting>
  <conditionalFormatting sqref="AB6">
    <cfRule type="cellIs" priority="452" stopIfTrue="1" operator="between">
      <formula>1</formula>
      <formula>24</formula>
    </cfRule>
  </conditionalFormatting>
  <conditionalFormatting sqref="AB6">
    <cfRule type="cellIs" priority="451" stopIfTrue="1" operator="between">
      <formula>1</formula>
      <formula>24</formula>
    </cfRule>
  </conditionalFormatting>
  <conditionalFormatting sqref="AB6">
    <cfRule type="cellIs" priority="450" stopIfTrue="1" operator="between">
      <formula>1</formula>
      <formula>24</formula>
    </cfRule>
  </conditionalFormatting>
  <conditionalFormatting sqref="AB6">
    <cfRule type="cellIs" priority="449" stopIfTrue="1" operator="between">
      <formula>1</formula>
      <formula>24</formula>
    </cfRule>
  </conditionalFormatting>
  <conditionalFormatting sqref="AB6">
    <cfRule type="cellIs" priority="448" stopIfTrue="1" operator="between">
      <formula>1</formula>
      <formula>24</formula>
    </cfRule>
  </conditionalFormatting>
  <conditionalFormatting sqref="AB6">
    <cfRule type="cellIs" priority="447" stopIfTrue="1" operator="between">
      <formula>1</formula>
      <formula>24</formula>
    </cfRule>
  </conditionalFormatting>
  <conditionalFormatting sqref="AB6">
    <cfRule type="cellIs" priority="446" stopIfTrue="1" operator="between">
      <formula>1</formula>
      <formula>24</formula>
    </cfRule>
  </conditionalFormatting>
  <conditionalFormatting sqref="AB6">
    <cfRule type="cellIs" priority="445" stopIfTrue="1" operator="between">
      <formula>1</formula>
      <formula>24</formula>
    </cfRule>
  </conditionalFormatting>
  <conditionalFormatting sqref="AB6">
    <cfRule type="cellIs" priority="444" stopIfTrue="1" operator="between">
      <formula>1</formula>
      <formula>24</formula>
    </cfRule>
  </conditionalFormatting>
  <conditionalFormatting sqref="AB6">
    <cfRule type="cellIs" priority="443" stopIfTrue="1" operator="between">
      <formula>1</formula>
      <formula>24</formula>
    </cfRule>
  </conditionalFormatting>
  <conditionalFormatting sqref="AB6">
    <cfRule type="cellIs" priority="442" stopIfTrue="1" operator="between">
      <formula>1</formula>
      <formula>24</formula>
    </cfRule>
  </conditionalFormatting>
  <conditionalFormatting sqref="AB6">
    <cfRule type="cellIs" priority="441" stopIfTrue="1" operator="between">
      <formula>1</formula>
      <formula>24</formula>
    </cfRule>
  </conditionalFormatting>
  <conditionalFormatting sqref="AB6">
    <cfRule type="cellIs" priority="440" stopIfTrue="1" operator="between">
      <formula>1</formula>
      <formula>24</formula>
    </cfRule>
  </conditionalFormatting>
  <conditionalFormatting sqref="AB6">
    <cfRule type="cellIs" priority="439" stopIfTrue="1" operator="between">
      <formula>1</formula>
      <formula>24</formula>
    </cfRule>
  </conditionalFormatting>
  <conditionalFormatting sqref="AB6">
    <cfRule type="cellIs" priority="438" stopIfTrue="1" operator="between">
      <formula>1</formula>
      <formula>24</formula>
    </cfRule>
  </conditionalFormatting>
  <conditionalFormatting sqref="AB6">
    <cfRule type="cellIs" priority="437" stopIfTrue="1" operator="between">
      <formula>1</formula>
      <formula>24</formula>
    </cfRule>
  </conditionalFormatting>
  <conditionalFormatting sqref="AB6">
    <cfRule type="cellIs" priority="436" stopIfTrue="1" operator="between">
      <formula>1</formula>
      <formula>24</formula>
    </cfRule>
  </conditionalFormatting>
  <conditionalFormatting sqref="AB6">
    <cfRule type="cellIs" priority="435" stopIfTrue="1" operator="between">
      <formula>1</formula>
      <formula>24</formula>
    </cfRule>
  </conditionalFormatting>
  <conditionalFormatting sqref="AB6">
    <cfRule type="cellIs" priority="434" stopIfTrue="1" operator="between">
      <formula>1</formula>
      <formula>24</formula>
    </cfRule>
  </conditionalFormatting>
  <conditionalFormatting sqref="AB6">
    <cfRule type="cellIs" priority="433" stopIfTrue="1" operator="between">
      <formula>1</formula>
      <formula>24</formula>
    </cfRule>
  </conditionalFormatting>
  <conditionalFormatting sqref="AB6">
    <cfRule type="cellIs" priority="432" stopIfTrue="1" operator="between">
      <formula>1</formula>
      <formula>24</formula>
    </cfRule>
  </conditionalFormatting>
  <conditionalFormatting sqref="AB6">
    <cfRule type="cellIs" priority="431" stopIfTrue="1" operator="between">
      <formula>1</formula>
      <formula>24</formula>
    </cfRule>
  </conditionalFormatting>
  <conditionalFormatting sqref="AB6">
    <cfRule type="cellIs" priority="430" stopIfTrue="1" operator="between">
      <formula>1</formula>
      <formula>24</formula>
    </cfRule>
  </conditionalFormatting>
  <conditionalFormatting sqref="AB6">
    <cfRule type="cellIs" priority="429" stopIfTrue="1" operator="between">
      <formula>1</formula>
      <formula>24</formula>
    </cfRule>
  </conditionalFormatting>
  <conditionalFormatting sqref="AB6">
    <cfRule type="cellIs" priority="428" stopIfTrue="1" operator="between">
      <formula>1</formula>
      <formula>24</formula>
    </cfRule>
  </conditionalFormatting>
  <conditionalFormatting sqref="AB6">
    <cfRule type="cellIs" priority="427" stopIfTrue="1" operator="between">
      <formula>1</formula>
      <formula>24</formula>
    </cfRule>
  </conditionalFormatting>
  <conditionalFormatting sqref="AB6">
    <cfRule type="cellIs" priority="426" stopIfTrue="1" operator="between">
      <formula>1</formula>
      <formula>24</formula>
    </cfRule>
  </conditionalFormatting>
  <conditionalFormatting sqref="AB6">
    <cfRule type="cellIs" priority="425" stopIfTrue="1" operator="between">
      <formula>1</formula>
      <formula>24</formula>
    </cfRule>
  </conditionalFormatting>
  <conditionalFormatting sqref="AB6">
    <cfRule type="cellIs" priority="424" stopIfTrue="1" operator="between">
      <formula>1</formula>
      <formula>24</formula>
    </cfRule>
  </conditionalFormatting>
  <conditionalFormatting sqref="AB6">
    <cfRule type="cellIs" priority="423" stopIfTrue="1" operator="between">
      <formula>1</formula>
      <formula>24</formula>
    </cfRule>
  </conditionalFormatting>
  <conditionalFormatting sqref="AB6">
    <cfRule type="cellIs" priority="422" stopIfTrue="1" operator="between">
      <formula>1</formula>
      <formula>24</formula>
    </cfRule>
  </conditionalFormatting>
  <conditionalFormatting sqref="AB6">
    <cfRule type="cellIs" priority="421" stopIfTrue="1" operator="between">
      <formula>1</formula>
      <formula>24</formula>
    </cfRule>
  </conditionalFormatting>
  <conditionalFormatting sqref="AB6">
    <cfRule type="cellIs" priority="420" stopIfTrue="1" operator="between">
      <formula>1</formula>
      <formula>24</formula>
    </cfRule>
  </conditionalFormatting>
  <conditionalFormatting sqref="AB6">
    <cfRule type="cellIs" priority="419" stopIfTrue="1" operator="between">
      <formula>1</formula>
      <formula>24</formula>
    </cfRule>
  </conditionalFormatting>
  <conditionalFormatting sqref="AB6">
    <cfRule type="cellIs" priority="418" stopIfTrue="1" operator="between">
      <formula>1</formula>
      <formula>24</formula>
    </cfRule>
  </conditionalFormatting>
  <conditionalFormatting sqref="AB6">
    <cfRule type="cellIs" priority="417" stopIfTrue="1" operator="between">
      <formula>1</formula>
      <formula>24</formula>
    </cfRule>
  </conditionalFormatting>
  <conditionalFormatting sqref="AB6">
    <cfRule type="cellIs" priority="416" stopIfTrue="1" operator="between">
      <formula>1</formula>
      <formula>24</formula>
    </cfRule>
  </conditionalFormatting>
  <conditionalFormatting sqref="AB6">
    <cfRule type="cellIs" priority="415" stopIfTrue="1" operator="between">
      <formula>1</formula>
      <formula>24</formula>
    </cfRule>
  </conditionalFormatting>
  <conditionalFormatting sqref="AB6">
    <cfRule type="cellIs" priority="414" stopIfTrue="1" operator="between">
      <formula>1</formula>
      <formula>24</formula>
    </cfRule>
  </conditionalFormatting>
  <conditionalFormatting sqref="AB6">
    <cfRule type="cellIs" priority="413" stopIfTrue="1" operator="between">
      <formula>1</formula>
      <formula>24</formula>
    </cfRule>
  </conditionalFormatting>
  <conditionalFormatting sqref="AB6">
    <cfRule type="cellIs" priority="412" stopIfTrue="1" operator="between">
      <formula>1</formula>
      <formula>24</formula>
    </cfRule>
  </conditionalFormatting>
  <conditionalFormatting sqref="AB6">
    <cfRule type="cellIs" priority="411" stopIfTrue="1" operator="between">
      <formula>1</formula>
      <formula>24</formula>
    </cfRule>
  </conditionalFormatting>
  <conditionalFormatting sqref="AB6">
    <cfRule type="cellIs" priority="410" stopIfTrue="1" operator="between">
      <formula>1</formula>
      <formula>24</formula>
    </cfRule>
  </conditionalFormatting>
  <conditionalFormatting sqref="AB6">
    <cfRule type="cellIs" priority="409" stopIfTrue="1" operator="between">
      <formula>1</formula>
      <formula>24</formula>
    </cfRule>
  </conditionalFormatting>
  <conditionalFormatting sqref="AB6">
    <cfRule type="cellIs" priority="408" stopIfTrue="1" operator="between">
      <formula>1</formula>
      <formula>24</formula>
    </cfRule>
  </conditionalFormatting>
  <conditionalFormatting sqref="AB6">
    <cfRule type="cellIs" priority="407" stopIfTrue="1" operator="between">
      <formula>1</formula>
      <formula>24</formula>
    </cfRule>
  </conditionalFormatting>
  <conditionalFormatting sqref="AB6">
    <cfRule type="cellIs" priority="406" stopIfTrue="1" operator="between">
      <formula>1</formula>
      <formula>24</formula>
    </cfRule>
  </conditionalFormatting>
  <conditionalFormatting sqref="AB6">
    <cfRule type="cellIs" priority="405" stopIfTrue="1" operator="between">
      <formula>1</formula>
      <formula>24</formula>
    </cfRule>
  </conditionalFormatting>
  <conditionalFormatting sqref="AB6">
    <cfRule type="cellIs" priority="404" stopIfTrue="1" operator="between">
      <formula>1</formula>
      <formula>24</formula>
    </cfRule>
  </conditionalFormatting>
  <conditionalFormatting sqref="AB6">
    <cfRule type="cellIs" priority="403" stopIfTrue="1" operator="between">
      <formula>1</formula>
      <formula>24</formula>
    </cfRule>
  </conditionalFormatting>
  <conditionalFormatting sqref="AB6">
    <cfRule type="cellIs" priority="402" stopIfTrue="1" operator="between">
      <formula>1</formula>
      <formula>24</formula>
    </cfRule>
  </conditionalFormatting>
  <conditionalFormatting sqref="AB6">
    <cfRule type="cellIs" priority="401" stopIfTrue="1" operator="between">
      <formula>1</formula>
      <formula>24</formula>
    </cfRule>
  </conditionalFormatting>
  <conditionalFormatting sqref="AB6">
    <cfRule type="cellIs" priority="400" stopIfTrue="1" operator="between">
      <formula>1</formula>
      <formula>24</formula>
    </cfRule>
  </conditionalFormatting>
  <conditionalFormatting sqref="AB6">
    <cfRule type="cellIs" priority="399" stopIfTrue="1" operator="between">
      <formula>1</formula>
      <formula>24</formula>
    </cfRule>
  </conditionalFormatting>
  <conditionalFormatting sqref="AB6">
    <cfRule type="cellIs" priority="398" stopIfTrue="1" operator="between">
      <formula>1</formula>
      <formula>24</formula>
    </cfRule>
  </conditionalFormatting>
  <conditionalFormatting sqref="AB6">
    <cfRule type="cellIs" priority="397" stopIfTrue="1" operator="between">
      <formula>1</formula>
      <formula>24</formula>
    </cfRule>
  </conditionalFormatting>
  <conditionalFormatting sqref="AB6">
    <cfRule type="cellIs" priority="396" stopIfTrue="1" operator="between">
      <formula>1</formula>
      <formula>24</formula>
    </cfRule>
  </conditionalFormatting>
  <conditionalFormatting sqref="AB6">
    <cfRule type="cellIs" priority="395" stopIfTrue="1" operator="between">
      <formula>1</formula>
      <formula>24</formula>
    </cfRule>
  </conditionalFormatting>
  <conditionalFormatting sqref="AB6">
    <cfRule type="cellIs" priority="394" stopIfTrue="1" operator="between">
      <formula>1</formula>
      <formula>24</formula>
    </cfRule>
  </conditionalFormatting>
  <conditionalFormatting sqref="AB6">
    <cfRule type="cellIs" priority="393" stopIfTrue="1" operator="between">
      <formula>1</formula>
      <formula>24</formula>
    </cfRule>
  </conditionalFormatting>
  <conditionalFormatting sqref="AB6">
    <cfRule type="cellIs" priority="392" stopIfTrue="1" operator="between">
      <formula>1</formula>
      <formula>24</formula>
    </cfRule>
  </conditionalFormatting>
  <conditionalFormatting sqref="AB6">
    <cfRule type="cellIs" priority="391" stopIfTrue="1" operator="between">
      <formula>1</formula>
      <formula>24</formula>
    </cfRule>
  </conditionalFormatting>
  <conditionalFormatting sqref="AB6">
    <cfRule type="cellIs" priority="390" stopIfTrue="1" operator="between">
      <formula>1</formula>
      <formula>24</formula>
    </cfRule>
  </conditionalFormatting>
  <conditionalFormatting sqref="AB6">
    <cfRule type="cellIs" priority="389" stopIfTrue="1" operator="between">
      <formula>1</formula>
      <formula>24</formula>
    </cfRule>
  </conditionalFormatting>
  <conditionalFormatting sqref="AB6">
    <cfRule type="cellIs" priority="388" stopIfTrue="1" operator="between">
      <formula>1</formula>
      <formula>24</formula>
    </cfRule>
  </conditionalFormatting>
  <conditionalFormatting sqref="AB6">
    <cfRule type="cellIs" priority="387" stopIfTrue="1" operator="between">
      <formula>1</formula>
      <formula>24</formula>
    </cfRule>
  </conditionalFormatting>
  <conditionalFormatting sqref="AB6">
    <cfRule type="cellIs" priority="386" stopIfTrue="1" operator="between">
      <formula>1</formula>
      <formula>24</formula>
    </cfRule>
  </conditionalFormatting>
  <conditionalFormatting sqref="AB6">
    <cfRule type="cellIs" priority="385" stopIfTrue="1" operator="between">
      <formula>1</formula>
      <formula>24</formula>
    </cfRule>
  </conditionalFormatting>
  <conditionalFormatting sqref="AB6">
    <cfRule type="cellIs" priority="384" stopIfTrue="1" operator="between">
      <formula>1</formula>
      <formula>24</formula>
    </cfRule>
  </conditionalFormatting>
  <conditionalFormatting sqref="AB6">
    <cfRule type="cellIs" priority="383" stopIfTrue="1" operator="between">
      <formula>1</formula>
      <formula>24</formula>
    </cfRule>
  </conditionalFormatting>
  <conditionalFormatting sqref="AB6">
    <cfRule type="cellIs" priority="382" stopIfTrue="1" operator="between">
      <formula>1</formula>
      <formula>24</formula>
    </cfRule>
  </conditionalFormatting>
  <conditionalFormatting sqref="AB6">
    <cfRule type="cellIs" priority="381" stopIfTrue="1" operator="between">
      <formula>1</formula>
      <formula>24</formula>
    </cfRule>
  </conditionalFormatting>
  <conditionalFormatting sqref="AB6">
    <cfRule type="cellIs" priority="380" stopIfTrue="1" operator="between">
      <formula>1</formula>
      <formula>24</formula>
    </cfRule>
  </conditionalFormatting>
  <conditionalFormatting sqref="AB6">
    <cfRule type="cellIs" priority="379" stopIfTrue="1" operator="between">
      <formula>1</formula>
      <formula>24</formula>
    </cfRule>
  </conditionalFormatting>
  <conditionalFormatting sqref="AB6">
    <cfRule type="cellIs" priority="378" stopIfTrue="1" operator="between">
      <formula>1</formula>
      <formula>24</formula>
    </cfRule>
  </conditionalFormatting>
  <conditionalFormatting sqref="AB6">
    <cfRule type="cellIs" priority="377" stopIfTrue="1" operator="between">
      <formula>1</formula>
      <formula>24</formula>
    </cfRule>
  </conditionalFormatting>
  <conditionalFormatting sqref="AB6">
    <cfRule type="cellIs" priority="376" stopIfTrue="1" operator="between">
      <formula>1</formula>
      <formula>24</formula>
    </cfRule>
  </conditionalFormatting>
  <conditionalFormatting sqref="AB6">
    <cfRule type="cellIs" priority="375" stopIfTrue="1" operator="between">
      <formula>1</formula>
      <formula>24</formula>
    </cfRule>
  </conditionalFormatting>
  <conditionalFormatting sqref="AB6">
    <cfRule type="cellIs" priority="374" stopIfTrue="1" operator="between">
      <formula>1</formula>
      <formula>24</formula>
    </cfRule>
  </conditionalFormatting>
  <conditionalFormatting sqref="AB6">
    <cfRule type="cellIs" priority="373" stopIfTrue="1" operator="between">
      <formula>1</formula>
      <formula>24</formula>
    </cfRule>
  </conditionalFormatting>
  <conditionalFormatting sqref="AB6">
    <cfRule type="cellIs" priority="372" stopIfTrue="1" operator="between">
      <formula>1</formula>
      <formula>24</formula>
    </cfRule>
  </conditionalFormatting>
  <conditionalFormatting sqref="AB6">
    <cfRule type="cellIs" priority="371" stopIfTrue="1" operator="between">
      <formula>1</formula>
      <formula>24</formula>
    </cfRule>
  </conditionalFormatting>
  <conditionalFormatting sqref="AB6">
    <cfRule type="cellIs" priority="370" stopIfTrue="1" operator="between">
      <formula>1</formula>
      <formula>24</formula>
    </cfRule>
  </conditionalFormatting>
  <conditionalFormatting sqref="AB6">
    <cfRule type="cellIs" priority="369" stopIfTrue="1" operator="between">
      <formula>1</formula>
      <formula>24</formula>
    </cfRule>
  </conditionalFormatting>
  <conditionalFormatting sqref="AB6">
    <cfRule type="cellIs" priority="368" stopIfTrue="1" operator="between">
      <formula>1</formula>
      <formula>24</formula>
    </cfRule>
  </conditionalFormatting>
  <conditionalFormatting sqref="AB6">
    <cfRule type="cellIs" priority="367" stopIfTrue="1" operator="between">
      <formula>1</formula>
      <formula>24</formula>
    </cfRule>
  </conditionalFormatting>
  <conditionalFormatting sqref="AB6">
    <cfRule type="cellIs" priority="366" stopIfTrue="1" operator="between">
      <formula>1</formula>
      <formula>24</formula>
    </cfRule>
  </conditionalFormatting>
  <conditionalFormatting sqref="AB6">
    <cfRule type="cellIs" priority="365" stopIfTrue="1" operator="between">
      <formula>1</formula>
      <formula>24</formula>
    </cfRule>
  </conditionalFormatting>
  <conditionalFormatting sqref="AB6">
    <cfRule type="cellIs" priority="364" stopIfTrue="1" operator="between">
      <formula>1</formula>
      <formula>24</formula>
    </cfRule>
  </conditionalFormatting>
  <conditionalFormatting sqref="AB6">
    <cfRule type="cellIs" priority="363" stopIfTrue="1" operator="between">
      <formula>1</formula>
      <formula>24</formula>
    </cfRule>
  </conditionalFormatting>
  <conditionalFormatting sqref="AB6">
    <cfRule type="cellIs" priority="362" stopIfTrue="1" operator="between">
      <formula>1</formula>
      <formula>24</formula>
    </cfRule>
  </conditionalFormatting>
  <conditionalFormatting sqref="AB6">
    <cfRule type="cellIs" priority="361" stopIfTrue="1" operator="between">
      <formula>1</formula>
      <formula>24</formula>
    </cfRule>
  </conditionalFormatting>
  <conditionalFormatting sqref="AB6">
    <cfRule type="cellIs" priority="360" stopIfTrue="1" operator="between">
      <formula>1</formula>
      <formula>24</formula>
    </cfRule>
  </conditionalFormatting>
  <conditionalFormatting sqref="AB6">
    <cfRule type="cellIs" priority="359" stopIfTrue="1" operator="between">
      <formula>1</formula>
      <formula>24</formula>
    </cfRule>
  </conditionalFormatting>
  <conditionalFormatting sqref="AB6">
    <cfRule type="cellIs" priority="358" stopIfTrue="1" operator="between">
      <formula>1</formula>
      <formula>24</formula>
    </cfRule>
  </conditionalFormatting>
  <conditionalFormatting sqref="AB6">
    <cfRule type="cellIs" priority="357" stopIfTrue="1" operator="between">
      <formula>1</formula>
      <formula>24</formula>
    </cfRule>
  </conditionalFormatting>
  <conditionalFormatting sqref="AB6">
    <cfRule type="cellIs" priority="356" stopIfTrue="1" operator="between">
      <formula>1</formula>
      <formula>24</formula>
    </cfRule>
  </conditionalFormatting>
  <conditionalFormatting sqref="AB6">
    <cfRule type="cellIs" priority="355" stopIfTrue="1" operator="between">
      <formula>1</formula>
      <formula>24</formula>
    </cfRule>
  </conditionalFormatting>
  <conditionalFormatting sqref="AB6">
    <cfRule type="cellIs" priority="354" stopIfTrue="1" operator="between">
      <formula>1</formula>
      <formula>24</formula>
    </cfRule>
  </conditionalFormatting>
  <conditionalFormatting sqref="AB6">
    <cfRule type="cellIs" priority="353" stopIfTrue="1" operator="between">
      <formula>1</formula>
      <formula>24</formula>
    </cfRule>
  </conditionalFormatting>
  <conditionalFormatting sqref="AB6">
    <cfRule type="cellIs" priority="352" stopIfTrue="1" operator="between">
      <formula>1</formula>
      <formula>24</formula>
    </cfRule>
  </conditionalFormatting>
  <conditionalFormatting sqref="AB6">
    <cfRule type="cellIs" priority="351" stopIfTrue="1" operator="between">
      <formula>1</formula>
      <formula>24</formula>
    </cfRule>
  </conditionalFormatting>
  <conditionalFormatting sqref="AB6">
    <cfRule type="cellIs" priority="350" stopIfTrue="1" operator="between">
      <formula>1</formula>
      <formula>24</formula>
    </cfRule>
  </conditionalFormatting>
  <conditionalFormatting sqref="AB6">
    <cfRule type="cellIs" priority="349" stopIfTrue="1" operator="between">
      <formula>1</formula>
      <formula>24</formula>
    </cfRule>
  </conditionalFormatting>
  <conditionalFormatting sqref="AB6">
    <cfRule type="cellIs" priority="348" stopIfTrue="1" operator="between">
      <formula>1</formula>
      <formula>24</formula>
    </cfRule>
  </conditionalFormatting>
  <conditionalFormatting sqref="AB6">
    <cfRule type="cellIs" priority="347" stopIfTrue="1" operator="between">
      <formula>1</formula>
      <formula>24</formula>
    </cfRule>
  </conditionalFormatting>
  <conditionalFormatting sqref="AB6">
    <cfRule type="cellIs" priority="346" stopIfTrue="1" operator="between">
      <formula>1</formula>
      <formula>24</formula>
    </cfRule>
  </conditionalFormatting>
  <conditionalFormatting sqref="AB6">
    <cfRule type="cellIs" priority="345" stopIfTrue="1" operator="between">
      <formula>1</formula>
      <formula>24</formula>
    </cfRule>
  </conditionalFormatting>
  <conditionalFormatting sqref="AB6">
    <cfRule type="cellIs" priority="344" stopIfTrue="1" operator="between">
      <formula>1</formula>
      <formula>24</formula>
    </cfRule>
  </conditionalFormatting>
  <conditionalFormatting sqref="AB6">
    <cfRule type="cellIs" priority="343" stopIfTrue="1" operator="between">
      <formula>1</formula>
      <formula>24</formula>
    </cfRule>
  </conditionalFormatting>
  <conditionalFormatting sqref="AB6">
    <cfRule type="cellIs" priority="342" stopIfTrue="1" operator="between">
      <formula>1</formula>
      <formula>24</formula>
    </cfRule>
  </conditionalFormatting>
  <conditionalFormatting sqref="AB6">
    <cfRule type="cellIs" priority="341" stopIfTrue="1" operator="between">
      <formula>1</formula>
      <formula>24</formula>
    </cfRule>
  </conditionalFormatting>
  <conditionalFormatting sqref="AB6">
    <cfRule type="cellIs" priority="340" stopIfTrue="1" operator="between">
      <formula>1</formula>
      <formula>24</formula>
    </cfRule>
  </conditionalFormatting>
  <conditionalFormatting sqref="AB6">
    <cfRule type="cellIs" priority="339" stopIfTrue="1" operator="between">
      <formula>1</formula>
      <formula>24</formula>
    </cfRule>
  </conditionalFormatting>
  <conditionalFormatting sqref="AB6">
    <cfRule type="cellIs" priority="338" stopIfTrue="1" operator="between">
      <formula>1</formula>
      <formula>24</formula>
    </cfRule>
  </conditionalFormatting>
  <conditionalFormatting sqref="AB6">
    <cfRule type="cellIs" priority="337" stopIfTrue="1" operator="between">
      <formula>1</formula>
      <formula>24</formula>
    </cfRule>
  </conditionalFormatting>
  <conditionalFormatting sqref="AB6">
    <cfRule type="cellIs" priority="336" stopIfTrue="1" operator="between">
      <formula>1</formula>
      <formula>24</formula>
    </cfRule>
  </conditionalFormatting>
  <conditionalFormatting sqref="AB6">
    <cfRule type="cellIs" priority="335" stopIfTrue="1" operator="between">
      <formula>1</formula>
      <formula>24</formula>
    </cfRule>
  </conditionalFormatting>
  <conditionalFormatting sqref="AB6">
    <cfRule type="cellIs" priority="334" stopIfTrue="1" operator="between">
      <formula>1</formula>
      <formula>24</formula>
    </cfRule>
  </conditionalFormatting>
  <conditionalFormatting sqref="AB6">
    <cfRule type="cellIs" priority="333" stopIfTrue="1" operator="between">
      <formula>1</formula>
      <formula>24</formula>
    </cfRule>
  </conditionalFormatting>
  <conditionalFormatting sqref="AB6">
    <cfRule type="cellIs" priority="332" stopIfTrue="1" operator="between">
      <formula>1</formula>
      <formula>24</formula>
    </cfRule>
  </conditionalFormatting>
  <conditionalFormatting sqref="AB6">
    <cfRule type="cellIs" priority="331" stopIfTrue="1" operator="between">
      <formula>1</formula>
      <formula>24</formula>
    </cfRule>
  </conditionalFormatting>
  <conditionalFormatting sqref="AB6">
    <cfRule type="cellIs" priority="330" stopIfTrue="1" operator="between">
      <formula>1</formula>
      <formula>24</formula>
    </cfRule>
  </conditionalFormatting>
  <conditionalFormatting sqref="AB6">
    <cfRule type="cellIs" priority="329" stopIfTrue="1" operator="between">
      <formula>1</formula>
      <formula>24</formula>
    </cfRule>
  </conditionalFormatting>
  <conditionalFormatting sqref="AD6">
    <cfRule type="cellIs" priority="328" stopIfTrue="1" operator="between">
      <formula>1</formula>
      <formula>24</formula>
    </cfRule>
  </conditionalFormatting>
  <conditionalFormatting sqref="AD6">
    <cfRule type="cellIs" priority="327" stopIfTrue="1" operator="between">
      <formula>1</formula>
      <formula>24</formula>
    </cfRule>
  </conditionalFormatting>
  <conditionalFormatting sqref="AD6">
    <cfRule type="cellIs" priority="326" stopIfTrue="1" operator="between">
      <formula>1</formula>
      <formula>24</formula>
    </cfRule>
  </conditionalFormatting>
  <conditionalFormatting sqref="AD6">
    <cfRule type="cellIs" priority="325" stopIfTrue="1" operator="between">
      <formula>1</formula>
      <formula>24</formula>
    </cfRule>
  </conditionalFormatting>
  <conditionalFormatting sqref="AD6">
    <cfRule type="cellIs" priority="324" stopIfTrue="1" operator="between">
      <formula>1</formula>
      <formula>24</formula>
    </cfRule>
  </conditionalFormatting>
  <conditionalFormatting sqref="AD6">
    <cfRule type="cellIs" priority="323" stopIfTrue="1" operator="between">
      <formula>1</formula>
      <formula>24</formula>
    </cfRule>
  </conditionalFormatting>
  <conditionalFormatting sqref="AG6:AH6">
    <cfRule type="cellIs" priority="322" stopIfTrue="1" operator="between">
      <formula>1</formula>
      <formula>24</formula>
    </cfRule>
  </conditionalFormatting>
  <conditionalFormatting sqref="AU6">
    <cfRule type="cellIs" priority="321" stopIfTrue="1" operator="between">
      <formula>1</formula>
      <formula>24</formula>
    </cfRule>
  </conditionalFormatting>
  <conditionalFormatting sqref="AU6">
    <cfRule type="cellIs" priority="320" stopIfTrue="1" operator="between">
      <formula>1</formula>
      <formula>24</formula>
    </cfRule>
  </conditionalFormatting>
  <conditionalFormatting sqref="AC6">
    <cfRule type="cellIs" priority="319" stopIfTrue="1" operator="between">
      <formula>1</formula>
      <formula>24</formula>
    </cfRule>
  </conditionalFormatting>
  <conditionalFormatting sqref="AD6">
    <cfRule type="cellIs" priority="318" stopIfTrue="1" operator="between">
      <formula>1</formula>
      <formula>24</formula>
    </cfRule>
  </conditionalFormatting>
  <conditionalFormatting sqref="AD6">
    <cfRule type="cellIs" priority="317" stopIfTrue="1" operator="between">
      <formula>1</formula>
      <formula>24</formula>
    </cfRule>
  </conditionalFormatting>
  <conditionalFormatting sqref="AD6">
    <cfRule type="cellIs" priority="316" stopIfTrue="1" operator="between">
      <formula>1</formula>
      <formula>24</formula>
    </cfRule>
  </conditionalFormatting>
  <conditionalFormatting sqref="AD6">
    <cfRule type="cellIs" priority="315" stopIfTrue="1" operator="between">
      <formula>1</formula>
      <formula>24</formula>
    </cfRule>
  </conditionalFormatting>
  <conditionalFormatting sqref="AD6">
    <cfRule type="cellIs" priority="314" stopIfTrue="1" operator="between">
      <formula>1</formula>
      <formula>24</formula>
    </cfRule>
  </conditionalFormatting>
  <conditionalFormatting sqref="AD6">
    <cfRule type="cellIs" priority="313" stopIfTrue="1" operator="between">
      <formula>1</formula>
      <formula>24</formula>
    </cfRule>
  </conditionalFormatting>
  <conditionalFormatting sqref="AC6">
    <cfRule type="cellIs" priority="312" stopIfTrue="1" operator="between">
      <formula>1</formula>
      <formula>24</formula>
    </cfRule>
  </conditionalFormatting>
  <conditionalFormatting sqref="AC6">
    <cfRule type="cellIs" priority="311" stopIfTrue="1" operator="between">
      <formula>1</formula>
      <formula>24</formula>
    </cfRule>
  </conditionalFormatting>
  <conditionalFormatting sqref="AB6">
    <cfRule type="cellIs" priority="310" stopIfTrue="1" operator="between">
      <formula>1</formula>
      <formula>24</formula>
    </cfRule>
  </conditionalFormatting>
  <conditionalFormatting sqref="AB6">
    <cfRule type="cellIs" priority="309" stopIfTrue="1" operator="between">
      <formula>1</formula>
      <formula>24</formula>
    </cfRule>
  </conditionalFormatting>
  <conditionalFormatting sqref="AB6">
    <cfRule type="cellIs" priority="308" stopIfTrue="1" operator="between">
      <formula>1</formula>
      <formula>24</formula>
    </cfRule>
  </conditionalFormatting>
  <conditionalFormatting sqref="AB6">
    <cfRule type="cellIs" priority="307" stopIfTrue="1" operator="between">
      <formula>1</formula>
      <formula>24</formula>
    </cfRule>
  </conditionalFormatting>
  <conditionalFormatting sqref="AB6">
    <cfRule type="cellIs" priority="306" stopIfTrue="1" operator="between">
      <formula>1</formula>
      <formula>24</formula>
    </cfRule>
  </conditionalFormatting>
  <conditionalFormatting sqref="AB6">
    <cfRule type="cellIs" priority="305" stopIfTrue="1" operator="between">
      <formula>1</formula>
      <formula>24</formula>
    </cfRule>
  </conditionalFormatting>
  <conditionalFormatting sqref="AB6">
    <cfRule type="cellIs" priority="304" stopIfTrue="1" operator="between">
      <formula>1</formula>
      <formula>24</formula>
    </cfRule>
  </conditionalFormatting>
  <conditionalFormatting sqref="AB6">
    <cfRule type="cellIs" priority="303" stopIfTrue="1" operator="between">
      <formula>1</formula>
      <formula>24</formula>
    </cfRule>
  </conditionalFormatting>
  <conditionalFormatting sqref="X6">
    <cfRule type="cellIs" priority="302" stopIfTrue="1" operator="between">
      <formula>1</formula>
      <formula>24</formula>
    </cfRule>
  </conditionalFormatting>
  <conditionalFormatting sqref="X6">
    <cfRule type="cellIs" priority="301" stopIfTrue="1" operator="between">
      <formula>1</formula>
      <formula>24</formula>
    </cfRule>
  </conditionalFormatting>
  <conditionalFormatting sqref="X6">
    <cfRule type="cellIs" priority="300" stopIfTrue="1" operator="between">
      <formula>1</formula>
      <formula>24</formula>
    </cfRule>
  </conditionalFormatting>
  <conditionalFormatting sqref="X6">
    <cfRule type="cellIs" priority="299" stopIfTrue="1" operator="between">
      <formula>1</formula>
      <formula>24</formula>
    </cfRule>
  </conditionalFormatting>
  <conditionalFormatting sqref="X6">
    <cfRule type="cellIs" priority="298" stopIfTrue="1" operator="between">
      <formula>1</formula>
      <formula>24</formula>
    </cfRule>
  </conditionalFormatting>
  <conditionalFormatting sqref="X6">
    <cfRule type="cellIs" priority="297" stopIfTrue="1" operator="between">
      <formula>1</formula>
      <formula>24</formula>
    </cfRule>
  </conditionalFormatting>
  <conditionalFormatting sqref="X6">
    <cfRule type="cellIs" priority="296" stopIfTrue="1" operator="between">
      <formula>1</formula>
      <formula>24</formula>
    </cfRule>
  </conditionalFormatting>
  <conditionalFormatting sqref="X6">
    <cfRule type="cellIs" priority="295" stopIfTrue="1" operator="between">
      <formula>1</formula>
      <formula>24</formula>
    </cfRule>
  </conditionalFormatting>
  <conditionalFormatting sqref="X6">
    <cfRule type="cellIs" priority="294" stopIfTrue="1" operator="between">
      <formula>1</formula>
      <formula>24</formula>
    </cfRule>
  </conditionalFormatting>
  <conditionalFormatting sqref="X6">
    <cfRule type="cellIs" priority="293" stopIfTrue="1" operator="between">
      <formula>1</formula>
      <formula>24</formula>
    </cfRule>
  </conditionalFormatting>
  <conditionalFormatting sqref="X6">
    <cfRule type="cellIs" priority="292" stopIfTrue="1" operator="between">
      <formula>1</formula>
      <formula>24</formula>
    </cfRule>
  </conditionalFormatting>
  <conditionalFormatting sqref="X6">
    <cfRule type="cellIs" priority="291" stopIfTrue="1" operator="between">
      <formula>1</formula>
      <formula>24</formula>
    </cfRule>
  </conditionalFormatting>
  <conditionalFormatting sqref="X6">
    <cfRule type="cellIs" priority="290" stopIfTrue="1" operator="between">
      <formula>1</formula>
      <formula>24</formula>
    </cfRule>
  </conditionalFormatting>
  <conditionalFormatting sqref="X6">
    <cfRule type="cellIs" priority="289" stopIfTrue="1" operator="between">
      <formula>1</formula>
      <formula>24</formula>
    </cfRule>
  </conditionalFormatting>
  <conditionalFormatting sqref="X6">
    <cfRule type="cellIs" priority="288" stopIfTrue="1" operator="between">
      <formula>1</formula>
      <formula>24</formula>
    </cfRule>
  </conditionalFormatting>
  <conditionalFormatting sqref="X6">
    <cfRule type="cellIs" priority="287" stopIfTrue="1" operator="between">
      <formula>1</formula>
      <formula>24</formula>
    </cfRule>
  </conditionalFormatting>
  <conditionalFormatting sqref="X6">
    <cfRule type="cellIs" priority="286" stopIfTrue="1" operator="between">
      <formula>1</formula>
      <formula>24</formula>
    </cfRule>
  </conditionalFormatting>
  <conditionalFormatting sqref="X6">
    <cfRule type="cellIs" priority="285" stopIfTrue="1" operator="between">
      <formula>1</formula>
      <formula>24</formula>
    </cfRule>
  </conditionalFormatting>
  <conditionalFormatting sqref="X6">
    <cfRule type="cellIs" priority="284" stopIfTrue="1" operator="between">
      <formula>1</formula>
      <formula>24</formula>
    </cfRule>
  </conditionalFormatting>
  <conditionalFormatting sqref="X6">
    <cfRule type="cellIs" priority="283" stopIfTrue="1" operator="between">
      <formula>1</formula>
      <formula>24</formula>
    </cfRule>
  </conditionalFormatting>
  <conditionalFormatting sqref="X6">
    <cfRule type="cellIs" priority="282" stopIfTrue="1" operator="between">
      <formula>1</formula>
      <formula>24</formula>
    </cfRule>
  </conditionalFormatting>
  <conditionalFormatting sqref="X6">
    <cfRule type="cellIs" priority="281" stopIfTrue="1" operator="between">
      <formula>1</formula>
      <formula>24</formula>
    </cfRule>
  </conditionalFormatting>
  <conditionalFormatting sqref="X6">
    <cfRule type="cellIs" priority="280" stopIfTrue="1" operator="between">
      <formula>1</formula>
      <formula>24</formula>
    </cfRule>
  </conditionalFormatting>
  <conditionalFormatting sqref="X6">
    <cfRule type="cellIs" priority="279" stopIfTrue="1" operator="between">
      <formula>1</formula>
      <formula>24</formula>
    </cfRule>
  </conditionalFormatting>
  <conditionalFormatting sqref="X6">
    <cfRule type="cellIs" priority="278" stopIfTrue="1" operator="between">
      <formula>1</formula>
      <formula>24</formula>
    </cfRule>
  </conditionalFormatting>
  <conditionalFormatting sqref="X6">
    <cfRule type="cellIs" priority="277" stopIfTrue="1" operator="between">
      <formula>1</formula>
      <formula>24</formula>
    </cfRule>
  </conditionalFormatting>
  <conditionalFormatting sqref="X6">
    <cfRule type="cellIs" priority="276" stopIfTrue="1" operator="between">
      <formula>1</formula>
      <formula>24</formula>
    </cfRule>
  </conditionalFormatting>
  <conditionalFormatting sqref="X6">
    <cfRule type="cellIs" priority="275" stopIfTrue="1" operator="between">
      <formula>1</formula>
      <formula>24</formula>
    </cfRule>
  </conditionalFormatting>
  <conditionalFormatting sqref="X6">
    <cfRule type="cellIs" priority="274" stopIfTrue="1" operator="between">
      <formula>1</formula>
      <formula>24</formula>
    </cfRule>
  </conditionalFormatting>
  <conditionalFormatting sqref="X6">
    <cfRule type="cellIs" priority="273" stopIfTrue="1" operator="between">
      <formula>1</formula>
      <formula>24</formula>
    </cfRule>
  </conditionalFormatting>
  <conditionalFormatting sqref="X6">
    <cfRule type="cellIs" priority="272" stopIfTrue="1" operator="between">
      <formula>1</formula>
      <formula>24</formula>
    </cfRule>
  </conditionalFormatting>
  <conditionalFormatting sqref="X6">
    <cfRule type="cellIs" priority="271" stopIfTrue="1" operator="between">
      <formula>1</formula>
      <formula>24</formula>
    </cfRule>
  </conditionalFormatting>
  <conditionalFormatting sqref="X6">
    <cfRule type="cellIs" priority="270" stopIfTrue="1" operator="between">
      <formula>1</formula>
      <formula>24</formula>
    </cfRule>
  </conditionalFormatting>
  <conditionalFormatting sqref="X6">
    <cfRule type="cellIs" priority="269" stopIfTrue="1" operator="between">
      <formula>1</formula>
      <formula>24</formula>
    </cfRule>
  </conditionalFormatting>
  <conditionalFormatting sqref="X6">
    <cfRule type="cellIs" priority="268" stopIfTrue="1" operator="between">
      <formula>1</formula>
      <formula>24</formula>
    </cfRule>
  </conditionalFormatting>
  <conditionalFormatting sqref="X6">
    <cfRule type="cellIs" priority="267" stopIfTrue="1" operator="between">
      <formula>1</formula>
      <formula>24</formula>
    </cfRule>
  </conditionalFormatting>
  <conditionalFormatting sqref="X6">
    <cfRule type="cellIs" priority="266" stopIfTrue="1" operator="between">
      <formula>1</formula>
      <formula>24</formula>
    </cfRule>
  </conditionalFormatting>
  <conditionalFormatting sqref="X6">
    <cfRule type="cellIs" priority="265" stopIfTrue="1" operator="between">
      <formula>1</formula>
      <formula>24</formula>
    </cfRule>
  </conditionalFormatting>
  <conditionalFormatting sqref="X6">
    <cfRule type="cellIs" priority="264" stopIfTrue="1" operator="between">
      <formula>1</formula>
      <formula>24</formula>
    </cfRule>
  </conditionalFormatting>
  <conditionalFormatting sqref="X6">
    <cfRule type="cellIs" priority="263" stopIfTrue="1" operator="between">
      <formula>1</formula>
      <formula>24</formula>
    </cfRule>
  </conditionalFormatting>
  <conditionalFormatting sqref="X6">
    <cfRule type="cellIs" priority="262" stopIfTrue="1" operator="between">
      <formula>1</formula>
      <formula>24</formula>
    </cfRule>
  </conditionalFormatting>
  <conditionalFormatting sqref="X6">
    <cfRule type="cellIs" priority="261" stopIfTrue="1" operator="between">
      <formula>1</formula>
      <formula>24</formula>
    </cfRule>
  </conditionalFormatting>
  <conditionalFormatting sqref="X6">
    <cfRule type="cellIs" priority="260" stopIfTrue="1" operator="between">
      <formula>1</formula>
      <formula>24</formula>
    </cfRule>
  </conditionalFormatting>
  <conditionalFormatting sqref="X6">
    <cfRule type="cellIs" priority="259" stopIfTrue="1" operator="between">
      <formula>1</formula>
      <formula>24</formula>
    </cfRule>
  </conditionalFormatting>
  <conditionalFormatting sqref="X6">
    <cfRule type="cellIs" priority="258" stopIfTrue="1" operator="between">
      <formula>1</formula>
      <formula>24</formula>
    </cfRule>
  </conditionalFormatting>
  <conditionalFormatting sqref="X6">
    <cfRule type="cellIs" priority="257" stopIfTrue="1" operator="between">
      <formula>1</formula>
      <formula>24</formula>
    </cfRule>
  </conditionalFormatting>
  <conditionalFormatting sqref="X6">
    <cfRule type="cellIs" priority="256" stopIfTrue="1" operator="between">
      <formula>1</formula>
      <formula>24</formula>
    </cfRule>
  </conditionalFormatting>
  <conditionalFormatting sqref="X6">
    <cfRule type="cellIs" priority="255" stopIfTrue="1" operator="between">
      <formula>1</formula>
      <formula>24</formula>
    </cfRule>
  </conditionalFormatting>
  <conditionalFormatting sqref="X6">
    <cfRule type="cellIs" priority="254" stopIfTrue="1" operator="between">
      <formula>1</formula>
      <formula>24</formula>
    </cfRule>
  </conditionalFormatting>
  <conditionalFormatting sqref="X6">
    <cfRule type="cellIs" priority="253" stopIfTrue="1" operator="between">
      <formula>1</formula>
      <formula>24</formula>
    </cfRule>
  </conditionalFormatting>
  <conditionalFormatting sqref="X6">
    <cfRule type="cellIs" priority="252" stopIfTrue="1" operator="between">
      <formula>1</formula>
      <formula>24</formula>
    </cfRule>
  </conditionalFormatting>
  <conditionalFormatting sqref="X6">
    <cfRule type="cellIs" priority="251" stopIfTrue="1" operator="between">
      <formula>1</formula>
      <formula>24</formula>
    </cfRule>
  </conditionalFormatting>
  <conditionalFormatting sqref="X6">
    <cfRule type="cellIs" priority="250" stopIfTrue="1" operator="between">
      <formula>1</formula>
      <formula>24</formula>
    </cfRule>
  </conditionalFormatting>
  <conditionalFormatting sqref="X6">
    <cfRule type="cellIs" priority="249" stopIfTrue="1" operator="between">
      <formula>1</formula>
      <formula>24</formula>
    </cfRule>
  </conditionalFormatting>
  <conditionalFormatting sqref="X6">
    <cfRule type="cellIs" priority="248" stopIfTrue="1" operator="between">
      <formula>1</formula>
      <formula>24</formula>
    </cfRule>
  </conditionalFormatting>
  <conditionalFormatting sqref="X6">
    <cfRule type="cellIs" priority="247" stopIfTrue="1" operator="between">
      <formula>1</formula>
      <formula>24</formula>
    </cfRule>
  </conditionalFormatting>
  <conditionalFormatting sqref="X6">
    <cfRule type="cellIs" priority="246" stopIfTrue="1" operator="between">
      <formula>1</formula>
      <formula>24</formula>
    </cfRule>
  </conditionalFormatting>
  <conditionalFormatting sqref="X6">
    <cfRule type="cellIs" priority="245" stopIfTrue="1" operator="between">
      <formula>1</formula>
      <formula>24</formula>
    </cfRule>
  </conditionalFormatting>
  <conditionalFormatting sqref="X6">
    <cfRule type="cellIs" priority="244" stopIfTrue="1" operator="between">
      <formula>1</formula>
      <formula>24</formula>
    </cfRule>
  </conditionalFormatting>
  <conditionalFormatting sqref="X6">
    <cfRule type="cellIs" priority="243" stopIfTrue="1" operator="between">
      <formula>1</formula>
      <formula>24</formula>
    </cfRule>
  </conditionalFormatting>
  <conditionalFormatting sqref="X6">
    <cfRule type="cellIs" priority="242" stopIfTrue="1" operator="between">
      <formula>1</formula>
      <formula>24</formula>
    </cfRule>
  </conditionalFormatting>
  <conditionalFormatting sqref="X6">
    <cfRule type="cellIs" priority="241" stopIfTrue="1" operator="between">
      <formula>1</formula>
      <formula>24</formula>
    </cfRule>
  </conditionalFormatting>
  <conditionalFormatting sqref="X6">
    <cfRule type="cellIs" priority="240" stopIfTrue="1" operator="between">
      <formula>1</formula>
      <formula>24</formula>
    </cfRule>
  </conditionalFormatting>
  <conditionalFormatting sqref="X6">
    <cfRule type="cellIs" priority="239" stopIfTrue="1" operator="between">
      <formula>1</formula>
      <formula>24</formula>
    </cfRule>
  </conditionalFormatting>
  <conditionalFormatting sqref="X6">
    <cfRule type="cellIs" priority="238" stopIfTrue="1" operator="between">
      <formula>1</formula>
      <formula>24</formula>
    </cfRule>
  </conditionalFormatting>
  <conditionalFormatting sqref="X6">
    <cfRule type="cellIs" priority="237" stopIfTrue="1" operator="between">
      <formula>1</formula>
      <formula>24</formula>
    </cfRule>
  </conditionalFormatting>
  <conditionalFormatting sqref="X6">
    <cfRule type="cellIs" priority="236" stopIfTrue="1" operator="between">
      <formula>1</formula>
      <formula>24</formula>
    </cfRule>
  </conditionalFormatting>
  <conditionalFormatting sqref="X6">
    <cfRule type="cellIs" priority="235" stopIfTrue="1" operator="between">
      <formula>1</formula>
      <formula>24</formula>
    </cfRule>
  </conditionalFormatting>
  <conditionalFormatting sqref="X6">
    <cfRule type="cellIs" priority="234" stopIfTrue="1" operator="between">
      <formula>1</formula>
      <formula>24</formula>
    </cfRule>
  </conditionalFormatting>
  <conditionalFormatting sqref="X6">
    <cfRule type="cellIs" priority="233" stopIfTrue="1" operator="between">
      <formula>1</formula>
      <formula>24</formula>
    </cfRule>
  </conditionalFormatting>
  <conditionalFormatting sqref="X6">
    <cfRule type="cellIs" priority="232" stopIfTrue="1" operator="between">
      <formula>1</formula>
      <formula>24</formula>
    </cfRule>
  </conditionalFormatting>
  <conditionalFormatting sqref="X6">
    <cfRule type="cellIs" priority="231" stopIfTrue="1" operator="between">
      <formula>1</formula>
      <formula>24</formula>
    </cfRule>
  </conditionalFormatting>
  <conditionalFormatting sqref="X6">
    <cfRule type="cellIs" priority="230" stopIfTrue="1" operator="between">
      <formula>1</formula>
      <formula>24</formula>
    </cfRule>
  </conditionalFormatting>
  <conditionalFormatting sqref="X6">
    <cfRule type="cellIs" priority="229" stopIfTrue="1" operator="between">
      <formula>1</formula>
      <formula>24</formula>
    </cfRule>
  </conditionalFormatting>
  <conditionalFormatting sqref="X6">
    <cfRule type="cellIs" priority="228" stopIfTrue="1" operator="between">
      <formula>1</formula>
      <formula>24</formula>
    </cfRule>
  </conditionalFormatting>
  <conditionalFormatting sqref="X6">
    <cfRule type="cellIs" priority="227" stopIfTrue="1" operator="between">
      <formula>1</formula>
      <formula>24</formula>
    </cfRule>
  </conditionalFormatting>
  <conditionalFormatting sqref="X6">
    <cfRule type="cellIs" priority="226" stopIfTrue="1" operator="between">
      <formula>1</formula>
      <formula>24</formula>
    </cfRule>
  </conditionalFormatting>
  <conditionalFormatting sqref="X6">
    <cfRule type="cellIs" priority="225" stopIfTrue="1" operator="between">
      <formula>1</formula>
      <formula>24</formula>
    </cfRule>
  </conditionalFormatting>
  <conditionalFormatting sqref="X6">
    <cfRule type="cellIs" priority="224" stopIfTrue="1" operator="between">
      <formula>1</formula>
      <formula>24</formula>
    </cfRule>
  </conditionalFormatting>
  <conditionalFormatting sqref="X6">
    <cfRule type="cellIs" priority="223" stopIfTrue="1" operator="between">
      <formula>1</formula>
      <formula>24</formula>
    </cfRule>
  </conditionalFormatting>
  <conditionalFormatting sqref="X6">
    <cfRule type="cellIs" priority="222" stopIfTrue="1" operator="between">
      <formula>1</formula>
      <formula>24</formula>
    </cfRule>
  </conditionalFormatting>
  <conditionalFormatting sqref="X6">
    <cfRule type="cellIs" priority="221" stopIfTrue="1" operator="between">
      <formula>1</formula>
      <formula>24</formula>
    </cfRule>
  </conditionalFormatting>
  <conditionalFormatting sqref="X6">
    <cfRule type="cellIs" priority="220" stopIfTrue="1" operator="between">
      <formula>1</formula>
      <formula>24</formula>
    </cfRule>
  </conditionalFormatting>
  <conditionalFormatting sqref="X6">
    <cfRule type="cellIs" priority="219" stopIfTrue="1" operator="between">
      <formula>1</formula>
      <formula>24</formula>
    </cfRule>
  </conditionalFormatting>
  <conditionalFormatting sqref="X6">
    <cfRule type="cellIs" priority="218" stopIfTrue="1" operator="between">
      <formula>1</formula>
      <formula>24</formula>
    </cfRule>
  </conditionalFormatting>
  <conditionalFormatting sqref="X6">
    <cfRule type="cellIs" priority="217" stopIfTrue="1" operator="between">
      <formula>1</formula>
      <formula>24</formula>
    </cfRule>
  </conditionalFormatting>
  <conditionalFormatting sqref="X6">
    <cfRule type="cellIs" priority="216" stopIfTrue="1" operator="between">
      <formula>1</formula>
      <formula>24</formula>
    </cfRule>
  </conditionalFormatting>
  <conditionalFormatting sqref="X6">
    <cfRule type="cellIs" priority="215" stopIfTrue="1" operator="between">
      <formula>1</formula>
      <formula>24</formula>
    </cfRule>
  </conditionalFormatting>
  <conditionalFormatting sqref="X6">
    <cfRule type="cellIs" priority="214" stopIfTrue="1" operator="between">
      <formula>1</formula>
      <formula>24</formula>
    </cfRule>
  </conditionalFormatting>
  <conditionalFormatting sqref="X6">
    <cfRule type="cellIs" priority="213" stopIfTrue="1" operator="between">
      <formula>1</formula>
      <formula>24</formula>
    </cfRule>
  </conditionalFormatting>
  <conditionalFormatting sqref="X6">
    <cfRule type="cellIs" priority="212" stopIfTrue="1" operator="between">
      <formula>1</formula>
      <formula>24</formula>
    </cfRule>
  </conditionalFormatting>
  <conditionalFormatting sqref="X6">
    <cfRule type="cellIs" priority="211" stopIfTrue="1" operator="between">
      <formula>1</formula>
      <formula>24</formula>
    </cfRule>
  </conditionalFormatting>
  <conditionalFormatting sqref="X6">
    <cfRule type="cellIs" priority="210" stopIfTrue="1" operator="between">
      <formula>1</formula>
      <formula>24</formula>
    </cfRule>
  </conditionalFormatting>
  <conditionalFormatting sqref="X6">
    <cfRule type="cellIs" priority="209" stopIfTrue="1" operator="between">
      <formula>1</formula>
      <formula>24</formula>
    </cfRule>
  </conditionalFormatting>
  <conditionalFormatting sqref="X6">
    <cfRule type="cellIs" priority="208" stopIfTrue="1" operator="between">
      <formula>1</formula>
      <formula>24</formula>
    </cfRule>
  </conditionalFormatting>
  <conditionalFormatting sqref="X6">
    <cfRule type="cellIs" priority="207" stopIfTrue="1" operator="between">
      <formula>1</formula>
      <formula>24</formula>
    </cfRule>
  </conditionalFormatting>
  <conditionalFormatting sqref="X6">
    <cfRule type="cellIs" priority="206" stopIfTrue="1" operator="between">
      <formula>1</formula>
      <formula>24</formula>
    </cfRule>
  </conditionalFormatting>
  <conditionalFormatting sqref="X6">
    <cfRule type="cellIs" priority="205" stopIfTrue="1" operator="between">
      <formula>1</formula>
      <formula>24</formula>
    </cfRule>
  </conditionalFormatting>
  <conditionalFormatting sqref="X6">
    <cfRule type="cellIs" priority="204" stopIfTrue="1" operator="between">
      <formula>1</formula>
      <formula>24</formula>
    </cfRule>
  </conditionalFormatting>
  <conditionalFormatting sqref="X6">
    <cfRule type="cellIs" priority="203" stopIfTrue="1" operator="between">
      <formula>1</formula>
      <formula>24</formula>
    </cfRule>
  </conditionalFormatting>
  <conditionalFormatting sqref="X6">
    <cfRule type="cellIs" priority="202" stopIfTrue="1" operator="between">
      <formula>1</formula>
      <formula>24</formula>
    </cfRule>
  </conditionalFormatting>
  <conditionalFormatting sqref="X6">
    <cfRule type="cellIs" priority="201" stopIfTrue="1" operator="between">
      <formula>1</formula>
      <formula>24</formula>
    </cfRule>
  </conditionalFormatting>
  <conditionalFormatting sqref="X6">
    <cfRule type="cellIs" priority="200" stopIfTrue="1" operator="between">
      <formula>1</formula>
      <formula>24</formula>
    </cfRule>
  </conditionalFormatting>
  <conditionalFormatting sqref="X6">
    <cfRule type="cellIs" priority="199" stopIfTrue="1" operator="between">
      <formula>1</formula>
      <formula>24</formula>
    </cfRule>
  </conditionalFormatting>
  <conditionalFormatting sqref="X6">
    <cfRule type="cellIs" priority="198" stopIfTrue="1" operator="between">
      <formula>1</formula>
      <formula>24</formula>
    </cfRule>
  </conditionalFormatting>
  <conditionalFormatting sqref="X6">
    <cfRule type="cellIs" priority="197" stopIfTrue="1" operator="between">
      <formula>1</formula>
      <formula>24</formula>
    </cfRule>
  </conditionalFormatting>
  <conditionalFormatting sqref="X6">
    <cfRule type="cellIs" priority="196" stopIfTrue="1" operator="between">
      <formula>1</formula>
      <formula>24</formula>
    </cfRule>
  </conditionalFormatting>
  <conditionalFormatting sqref="X6">
    <cfRule type="cellIs" priority="195" stopIfTrue="1" operator="between">
      <formula>1</formula>
      <formula>24</formula>
    </cfRule>
  </conditionalFormatting>
  <conditionalFormatting sqref="X6">
    <cfRule type="cellIs" priority="194" stopIfTrue="1" operator="between">
      <formula>1</formula>
      <formula>24</formula>
    </cfRule>
  </conditionalFormatting>
  <conditionalFormatting sqref="X6">
    <cfRule type="cellIs" priority="193" stopIfTrue="1" operator="between">
      <formula>1</formula>
      <formula>24</formula>
    </cfRule>
  </conditionalFormatting>
  <conditionalFormatting sqref="X6">
    <cfRule type="cellIs" priority="192" stopIfTrue="1" operator="between">
      <formula>1</formula>
      <formula>24</formula>
    </cfRule>
  </conditionalFormatting>
  <conditionalFormatting sqref="X6">
    <cfRule type="cellIs" priority="191" stopIfTrue="1" operator="between">
      <formula>1</formula>
      <formula>24</formula>
    </cfRule>
  </conditionalFormatting>
  <conditionalFormatting sqref="X6">
    <cfRule type="cellIs" priority="190" stopIfTrue="1" operator="between">
      <formula>1</formula>
      <formula>24</formula>
    </cfRule>
  </conditionalFormatting>
  <conditionalFormatting sqref="X6">
    <cfRule type="cellIs" priority="189" stopIfTrue="1" operator="between">
      <formula>1</formula>
      <formula>24</formula>
    </cfRule>
  </conditionalFormatting>
  <conditionalFormatting sqref="X6">
    <cfRule type="cellIs" priority="188" stopIfTrue="1" operator="between">
      <formula>1</formula>
      <formula>24</formula>
    </cfRule>
  </conditionalFormatting>
  <conditionalFormatting sqref="X6">
    <cfRule type="cellIs" priority="187" stopIfTrue="1" operator="between">
      <formula>1</formula>
      <formula>24</formula>
    </cfRule>
  </conditionalFormatting>
  <conditionalFormatting sqref="X6">
    <cfRule type="cellIs" priority="186" stopIfTrue="1" operator="between">
      <formula>1</formula>
      <formula>24</formula>
    </cfRule>
  </conditionalFormatting>
  <conditionalFormatting sqref="X6">
    <cfRule type="cellIs" priority="185" stopIfTrue="1" operator="between">
      <formula>1</formula>
      <formula>24</formula>
    </cfRule>
  </conditionalFormatting>
  <conditionalFormatting sqref="X6">
    <cfRule type="cellIs" priority="184" stopIfTrue="1" operator="between">
      <formula>1</formula>
      <formula>24</formula>
    </cfRule>
  </conditionalFormatting>
  <conditionalFormatting sqref="X6">
    <cfRule type="cellIs" priority="183" stopIfTrue="1" operator="between">
      <formula>1</formula>
      <formula>24</formula>
    </cfRule>
  </conditionalFormatting>
  <conditionalFormatting sqref="X6">
    <cfRule type="cellIs" priority="182" stopIfTrue="1" operator="between">
      <formula>1</formula>
      <formula>24</formula>
    </cfRule>
  </conditionalFormatting>
  <conditionalFormatting sqref="X6">
    <cfRule type="cellIs" priority="181" stopIfTrue="1" operator="between">
      <formula>1</formula>
      <formula>24</formula>
    </cfRule>
  </conditionalFormatting>
  <conditionalFormatting sqref="X6">
    <cfRule type="cellIs" priority="180" stopIfTrue="1" operator="between">
      <formula>1</formula>
      <formula>24</formula>
    </cfRule>
  </conditionalFormatting>
  <conditionalFormatting sqref="X6">
    <cfRule type="cellIs" priority="179" stopIfTrue="1" operator="between">
      <formula>1</formula>
      <formula>24</formula>
    </cfRule>
  </conditionalFormatting>
  <conditionalFormatting sqref="X6">
    <cfRule type="cellIs" priority="178" stopIfTrue="1" operator="between">
      <formula>1</formula>
      <formula>24</formula>
    </cfRule>
  </conditionalFormatting>
  <conditionalFormatting sqref="X6">
    <cfRule type="cellIs" priority="177" stopIfTrue="1" operator="between">
      <formula>1</formula>
      <formula>24</formula>
    </cfRule>
  </conditionalFormatting>
  <conditionalFormatting sqref="X6">
    <cfRule type="cellIs" priority="176" stopIfTrue="1" operator="between">
      <formula>1</formula>
      <formula>24</formula>
    </cfRule>
  </conditionalFormatting>
  <conditionalFormatting sqref="X6">
    <cfRule type="cellIs" priority="175" stopIfTrue="1" operator="between">
      <formula>1</formula>
      <formula>24</formula>
    </cfRule>
  </conditionalFormatting>
  <conditionalFormatting sqref="X6">
    <cfRule type="cellIs" priority="174" stopIfTrue="1" operator="between">
      <formula>1</formula>
      <formula>24</formula>
    </cfRule>
  </conditionalFormatting>
  <conditionalFormatting sqref="X6">
    <cfRule type="cellIs" priority="173" stopIfTrue="1" operator="between">
      <formula>1</formula>
      <formula>24</formula>
    </cfRule>
  </conditionalFormatting>
  <conditionalFormatting sqref="X6">
    <cfRule type="cellIs" priority="172" stopIfTrue="1" operator="between">
      <formula>1</formula>
      <formula>24</formula>
    </cfRule>
  </conditionalFormatting>
  <conditionalFormatting sqref="X6">
    <cfRule type="cellIs" priority="171" stopIfTrue="1" operator="between">
      <formula>1</formula>
      <formula>24</formula>
    </cfRule>
  </conditionalFormatting>
  <conditionalFormatting sqref="X6">
    <cfRule type="cellIs" priority="170" stopIfTrue="1" operator="between">
      <formula>1</formula>
      <formula>24</formula>
    </cfRule>
  </conditionalFormatting>
  <conditionalFormatting sqref="X6">
    <cfRule type="cellIs" priority="169" stopIfTrue="1" operator="between">
      <formula>1</formula>
      <formula>24</formula>
    </cfRule>
  </conditionalFormatting>
  <conditionalFormatting sqref="X6">
    <cfRule type="cellIs" priority="168" stopIfTrue="1" operator="between">
      <formula>1</formula>
      <formula>24</formula>
    </cfRule>
  </conditionalFormatting>
  <conditionalFormatting sqref="X6">
    <cfRule type="cellIs" priority="167" stopIfTrue="1" operator="between">
      <formula>1</formula>
      <formula>24</formula>
    </cfRule>
  </conditionalFormatting>
  <conditionalFormatting sqref="X6">
    <cfRule type="cellIs" priority="166" stopIfTrue="1" operator="between">
      <formula>1</formula>
      <formula>24</formula>
    </cfRule>
  </conditionalFormatting>
  <conditionalFormatting sqref="X6">
    <cfRule type="cellIs" priority="165" stopIfTrue="1" operator="between">
      <formula>1</formula>
      <formula>24</formula>
    </cfRule>
  </conditionalFormatting>
  <conditionalFormatting sqref="X6">
    <cfRule type="cellIs" priority="164" stopIfTrue="1" operator="between">
      <formula>1</formula>
      <formula>24</formula>
    </cfRule>
  </conditionalFormatting>
  <conditionalFormatting sqref="X6">
    <cfRule type="cellIs" priority="163" stopIfTrue="1" operator="between">
      <formula>1</formula>
      <formula>24</formula>
    </cfRule>
  </conditionalFormatting>
  <conditionalFormatting sqref="X6">
    <cfRule type="cellIs" priority="162" stopIfTrue="1" operator="between">
      <formula>1</formula>
      <formula>24</formula>
    </cfRule>
  </conditionalFormatting>
  <conditionalFormatting sqref="X6">
    <cfRule type="cellIs" priority="161" stopIfTrue="1" operator="between">
      <formula>1</formula>
      <formula>24</formula>
    </cfRule>
  </conditionalFormatting>
  <conditionalFormatting sqref="X6">
    <cfRule type="cellIs" priority="160" stopIfTrue="1" operator="between">
      <formula>1</formula>
      <formula>24</formula>
    </cfRule>
  </conditionalFormatting>
  <conditionalFormatting sqref="X6">
    <cfRule type="cellIs" priority="159" stopIfTrue="1" operator="between">
      <formula>1</formula>
      <formula>24</formula>
    </cfRule>
  </conditionalFormatting>
  <conditionalFormatting sqref="X6">
    <cfRule type="cellIs" priority="158" stopIfTrue="1" operator="between">
      <formula>1</formula>
      <formula>24</formula>
    </cfRule>
  </conditionalFormatting>
  <conditionalFormatting sqref="X6">
    <cfRule type="cellIs" priority="157" stopIfTrue="1" operator="between">
      <formula>1</formula>
      <formula>24</formula>
    </cfRule>
  </conditionalFormatting>
  <conditionalFormatting sqref="X6">
    <cfRule type="cellIs" priority="156" stopIfTrue="1" operator="between">
      <formula>1</formula>
      <formula>24</formula>
    </cfRule>
  </conditionalFormatting>
  <conditionalFormatting sqref="X6">
    <cfRule type="cellIs" priority="155" stopIfTrue="1" operator="between">
      <formula>1</formula>
      <formula>24</formula>
    </cfRule>
  </conditionalFormatting>
  <conditionalFormatting sqref="X6">
    <cfRule type="cellIs" priority="154" stopIfTrue="1" operator="between">
      <formula>1</formula>
      <formula>24</formula>
    </cfRule>
  </conditionalFormatting>
  <conditionalFormatting sqref="X6">
    <cfRule type="cellIs" priority="153" stopIfTrue="1" operator="between">
      <formula>1</formula>
      <formula>24</formula>
    </cfRule>
  </conditionalFormatting>
  <conditionalFormatting sqref="X6">
    <cfRule type="cellIs" priority="152" stopIfTrue="1" operator="between">
      <formula>1</formula>
      <formula>24</formula>
    </cfRule>
  </conditionalFormatting>
  <conditionalFormatting sqref="X6">
    <cfRule type="cellIs" priority="151" stopIfTrue="1" operator="between">
      <formula>1</formula>
      <formula>24</formula>
    </cfRule>
  </conditionalFormatting>
  <conditionalFormatting sqref="X6">
    <cfRule type="cellIs" priority="150" stopIfTrue="1" operator="between">
      <formula>1</formula>
      <formula>24</formula>
    </cfRule>
  </conditionalFormatting>
  <conditionalFormatting sqref="X6">
    <cfRule type="cellIs" priority="149" stopIfTrue="1" operator="between">
      <formula>1</formula>
      <formula>24</formula>
    </cfRule>
  </conditionalFormatting>
  <conditionalFormatting sqref="X6">
    <cfRule type="cellIs" priority="148" stopIfTrue="1" operator="between">
      <formula>1</formula>
      <formula>24</formula>
    </cfRule>
  </conditionalFormatting>
  <conditionalFormatting sqref="X6">
    <cfRule type="cellIs" priority="147" stopIfTrue="1" operator="between">
      <formula>1</formula>
      <formula>24</formula>
    </cfRule>
  </conditionalFormatting>
  <conditionalFormatting sqref="X6">
    <cfRule type="cellIs" priority="146" stopIfTrue="1" operator="between">
      <formula>1</formula>
      <formula>24</formula>
    </cfRule>
  </conditionalFormatting>
  <conditionalFormatting sqref="X6">
    <cfRule type="cellIs" priority="145" stopIfTrue="1" operator="between">
      <formula>1</formula>
      <formula>24</formula>
    </cfRule>
  </conditionalFormatting>
  <conditionalFormatting sqref="X6">
    <cfRule type="cellIs" priority="144" stopIfTrue="1" operator="between">
      <formula>1</formula>
      <formula>24</formula>
    </cfRule>
  </conditionalFormatting>
  <conditionalFormatting sqref="X6">
    <cfRule type="cellIs" priority="143" stopIfTrue="1" operator="between">
      <formula>1</formula>
      <formula>24</formula>
    </cfRule>
  </conditionalFormatting>
  <conditionalFormatting sqref="X6">
    <cfRule type="cellIs" priority="142" stopIfTrue="1" operator="between">
      <formula>1</formula>
      <formula>24</formula>
    </cfRule>
  </conditionalFormatting>
  <conditionalFormatting sqref="X6">
    <cfRule type="cellIs" priority="141" stopIfTrue="1" operator="between">
      <formula>1</formula>
      <formula>24</formula>
    </cfRule>
  </conditionalFormatting>
  <conditionalFormatting sqref="X6">
    <cfRule type="cellIs" priority="140" stopIfTrue="1" operator="between">
      <formula>1</formula>
      <formula>24</formula>
    </cfRule>
  </conditionalFormatting>
  <conditionalFormatting sqref="X6">
    <cfRule type="cellIs" priority="139" stopIfTrue="1" operator="between">
      <formula>1</formula>
      <formula>24</formula>
    </cfRule>
  </conditionalFormatting>
  <conditionalFormatting sqref="X6">
    <cfRule type="cellIs" priority="138" stopIfTrue="1" operator="between">
      <formula>1</formula>
      <formula>24</formula>
    </cfRule>
  </conditionalFormatting>
  <conditionalFormatting sqref="X6">
    <cfRule type="cellIs" priority="137" stopIfTrue="1" operator="between">
      <formula>1</formula>
      <formula>24</formula>
    </cfRule>
  </conditionalFormatting>
  <conditionalFormatting sqref="X6">
    <cfRule type="cellIs" priority="136" stopIfTrue="1" operator="between">
      <formula>1</formula>
      <formula>24</formula>
    </cfRule>
  </conditionalFormatting>
  <conditionalFormatting sqref="X6">
    <cfRule type="cellIs" priority="135" stopIfTrue="1" operator="between">
      <formula>1</formula>
      <formula>24</formula>
    </cfRule>
  </conditionalFormatting>
  <conditionalFormatting sqref="X6">
    <cfRule type="cellIs" priority="134" stopIfTrue="1" operator="between">
      <formula>1</formula>
      <formula>24</formula>
    </cfRule>
  </conditionalFormatting>
  <conditionalFormatting sqref="X6">
    <cfRule type="cellIs" priority="133" stopIfTrue="1" operator="between">
      <formula>1</formula>
      <formula>24</formula>
    </cfRule>
  </conditionalFormatting>
  <conditionalFormatting sqref="X6">
    <cfRule type="cellIs" priority="132" stopIfTrue="1" operator="between">
      <formula>1</formula>
      <formula>24</formula>
    </cfRule>
  </conditionalFormatting>
  <conditionalFormatting sqref="X6">
    <cfRule type="cellIs" priority="131" stopIfTrue="1" operator="between">
      <formula>1</formula>
      <formula>24</formula>
    </cfRule>
  </conditionalFormatting>
  <conditionalFormatting sqref="X6">
    <cfRule type="cellIs" priority="130" stopIfTrue="1" operator="between">
      <formula>1</formula>
      <formula>24</formula>
    </cfRule>
  </conditionalFormatting>
  <conditionalFormatting sqref="X6">
    <cfRule type="cellIs" priority="129" stopIfTrue="1" operator="between">
      <formula>1</formula>
      <formula>24</formula>
    </cfRule>
  </conditionalFormatting>
  <conditionalFormatting sqref="X6">
    <cfRule type="cellIs" priority="128" stopIfTrue="1" operator="between">
      <formula>1</formula>
      <formula>24</formula>
    </cfRule>
  </conditionalFormatting>
  <conditionalFormatting sqref="X6">
    <cfRule type="cellIs" priority="127" stopIfTrue="1" operator="between">
      <formula>1</formula>
      <formula>24</formula>
    </cfRule>
  </conditionalFormatting>
  <conditionalFormatting sqref="X6">
    <cfRule type="cellIs" priority="126" stopIfTrue="1" operator="between">
      <formula>1</formula>
      <formula>24</formula>
    </cfRule>
  </conditionalFormatting>
  <conditionalFormatting sqref="X6">
    <cfRule type="cellIs" priority="125" stopIfTrue="1" operator="between">
      <formula>1</formula>
      <formula>24</formula>
    </cfRule>
  </conditionalFormatting>
  <conditionalFormatting sqref="X6">
    <cfRule type="cellIs" priority="124" stopIfTrue="1" operator="between">
      <formula>1</formula>
      <formula>24</formula>
    </cfRule>
  </conditionalFormatting>
  <conditionalFormatting sqref="X6">
    <cfRule type="cellIs" priority="123" stopIfTrue="1" operator="between">
      <formula>1</formula>
      <formula>24</formula>
    </cfRule>
  </conditionalFormatting>
  <conditionalFormatting sqref="X6">
    <cfRule type="cellIs" priority="122" stopIfTrue="1" operator="between">
      <formula>1</formula>
      <formula>24</formula>
    </cfRule>
  </conditionalFormatting>
  <conditionalFormatting sqref="X6">
    <cfRule type="cellIs" priority="121" stopIfTrue="1" operator="between">
      <formula>1</formula>
      <formula>24</formula>
    </cfRule>
  </conditionalFormatting>
  <conditionalFormatting sqref="X6">
    <cfRule type="cellIs" priority="120" stopIfTrue="1" operator="between">
      <formula>1</formula>
      <formula>24</formula>
    </cfRule>
  </conditionalFormatting>
  <conditionalFormatting sqref="X6">
    <cfRule type="cellIs" priority="119" stopIfTrue="1" operator="between">
      <formula>1</formula>
      <formula>24</formula>
    </cfRule>
  </conditionalFormatting>
  <conditionalFormatting sqref="X6">
    <cfRule type="cellIs" priority="118" stopIfTrue="1" operator="between">
      <formula>1</formula>
      <formula>24</formula>
    </cfRule>
  </conditionalFormatting>
  <conditionalFormatting sqref="X6">
    <cfRule type="cellIs" priority="117" stopIfTrue="1" operator="between">
      <formula>1</formula>
      <formula>24</formula>
    </cfRule>
  </conditionalFormatting>
  <conditionalFormatting sqref="X6">
    <cfRule type="cellIs" priority="116" stopIfTrue="1" operator="between">
      <formula>1</formula>
      <formula>24</formula>
    </cfRule>
  </conditionalFormatting>
  <conditionalFormatting sqref="X6">
    <cfRule type="cellIs" priority="115" stopIfTrue="1" operator="between">
      <formula>1</formula>
      <formula>24</formula>
    </cfRule>
  </conditionalFormatting>
  <conditionalFormatting sqref="X6">
    <cfRule type="cellIs" priority="114" stopIfTrue="1" operator="between">
      <formula>1</formula>
      <formula>24</formula>
    </cfRule>
  </conditionalFormatting>
  <conditionalFormatting sqref="X6">
    <cfRule type="cellIs" priority="113" stopIfTrue="1" operator="between">
      <formula>1</formula>
      <formula>24</formula>
    </cfRule>
  </conditionalFormatting>
  <conditionalFormatting sqref="X6">
    <cfRule type="cellIs" priority="112" stopIfTrue="1" operator="between">
      <formula>1</formula>
      <formula>24</formula>
    </cfRule>
  </conditionalFormatting>
  <conditionalFormatting sqref="X6">
    <cfRule type="cellIs" priority="111" stopIfTrue="1" operator="between">
      <formula>1</formula>
      <formula>24</formula>
    </cfRule>
  </conditionalFormatting>
  <conditionalFormatting sqref="X6">
    <cfRule type="cellIs" priority="110" stopIfTrue="1" operator="between">
      <formula>1</formula>
      <formula>24</formula>
    </cfRule>
  </conditionalFormatting>
  <conditionalFormatting sqref="X6">
    <cfRule type="cellIs" priority="109" stopIfTrue="1" operator="between">
      <formula>1</formula>
      <formula>24</formula>
    </cfRule>
  </conditionalFormatting>
  <conditionalFormatting sqref="X6">
    <cfRule type="cellIs" priority="108" stopIfTrue="1" operator="between">
      <formula>1</formula>
      <formula>24</formula>
    </cfRule>
  </conditionalFormatting>
  <conditionalFormatting sqref="AB6">
    <cfRule type="cellIs" priority="107" stopIfTrue="1" operator="between">
      <formula>1</formula>
      <formula>24</formula>
    </cfRule>
  </conditionalFormatting>
  <conditionalFormatting sqref="AB6">
    <cfRule type="cellIs" priority="106" stopIfTrue="1" operator="between">
      <formula>1</formula>
      <formula>24</formula>
    </cfRule>
  </conditionalFormatting>
  <conditionalFormatting sqref="AB6">
    <cfRule type="cellIs" priority="105" stopIfTrue="1" operator="between">
      <formula>1</formula>
      <formula>24</formula>
    </cfRule>
  </conditionalFormatting>
  <conditionalFormatting sqref="AB6">
    <cfRule type="cellIs" priority="104" stopIfTrue="1" operator="between">
      <formula>1</formula>
      <formula>24</formula>
    </cfRule>
  </conditionalFormatting>
  <conditionalFormatting sqref="AB6">
    <cfRule type="cellIs" priority="103" stopIfTrue="1" operator="between">
      <formula>1</formula>
      <formula>24</formula>
    </cfRule>
  </conditionalFormatting>
  <conditionalFormatting sqref="AB6">
    <cfRule type="cellIs" priority="102" stopIfTrue="1" operator="between">
      <formula>1</formula>
      <formula>24</formula>
    </cfRule>
  </conditionalFormatting>
  <conditionalFormatting sqref="AB6">
    <cfRule type="cellIs" priority="101" stopIfTrue="1" operator="between">
      <formula>1</formula>
      <formula>24</formula>
    </cfRule>
  </conditionalFormatting>
  <conditionalFormatting sqref="AB6">
    <cfRule type="cellIs" priority="100" stopIfTrue="1" operator="between">
      <formula>1</formula>
      <formula>24</formula>
    </cfRule>
  </conditionalFormatting>
  <conditionalFormatting sqref="AB6">
    <cfRule type="cellIs" priority="99" stopIfTrue="1" operator="between">
      <formula>1</formula>
      <formula>24</formula>
    </cfRule>
  </conditionalFormatting>
  <conditionalFormatting sqref="AB6">
    <cfRule type="cellIs" priority="98" stopIfTrue="1" operator="between">
      <formula>1</formula>
      <formula>24</formula>
    </cfRule>
  </conditionalFormatting>
  <conditionalFormatting sqref="AB6">
    <cfRule type="cellIs" priority="97" stopIfTrue="1" operator="between">
      <formula>1</formula>
      <formula>24</formula>
    </cfRule>
  </conditionalFormatting>
  <conditionalFormatting sqref="AB6">
    <cfRule type="cellIs" priority="96" stopIfTrue="1" operator="between">
      <formula>1</formula>
      <formula>24</formula>
    </cfRule>
  </conditionalFormatting>
  <conditionalFormatting sqref="AB6">
    <cfRule type="cellIs" priority="95" stopIfTrue="1" operator="between">
      <formula>1</formula>
      <formula>24</formula>
    </cfRule>
  </conditionalFormatting>
  <conditionalFormatting sqref="AB6">
    <cfRule type="cellIs" priority="94" stopIfTrue="1" operator="between">
      <formula>1</formula>
      <formula>24</formula>
    </cfRule>
  </conditionalFormatting>
  <conditionalFormatting sqref="AB6">
    <cfRule type="cellIs" priority="93" stopIfTrue="1" operator="between">
      <formula>1</formula>
      <formula>24</formula>
    </cfRule>
  </conditionalFormatting>
  <conditionalFormatting sqref="AB6">
    <cfRule type="cellIs" priority="92" stopIfTrue="1" operator="between">
      <formula>1</formula>
      <formula>24</formula>
    </cfRule>
  </conditionalFormatting>
  <conditionalFormatting sqref="AB6">
    <cfRule type="cellIs" priority="91" stopIfTrue="1" operator="between">
      <formula>1</formula>
      <formula>24</formula>
    </cfRule>
  </conditionalFormatting>
  <conditionalFormatting sqref="AB6">
    <cfRule type="cellIs" priority="90" stopIfTrue="1" operator="between">
      <formula>1</formula>
      <formula>24</formula>
    </cfRule>
  </conditionalFormatting>
  <conditionalFormatting sqref="AB6">
    <cfRule type="cellIs" priority="89" stopIfTrue="1" operator="between">
      <formula>1</formula>
      <formula>24</formula>
    </cfRule>
  </conditionalFormatting>
  <conditionalFormatting sqref="AB6">
    <cfRule type="cellIs" priority="88" stopIfTrue="1" operator="between">
      <formula>1</formula>
      <formula>24</formula>
    </cfRule>
  </conditionalFormatting>
  <conditionalFormatting sqref="AB6">
    <cfRule type="cellIs" priority="87" stopIfTrue="1" operator="between">
      <formula>1</formula>
      <formula>24</formula>
    </cfRule>
  </conditionalFormatting>
  <conditionalFormatting sqref="AB6">
    <cfRule type="cellIs" priority="86" stopIfTrue="1" operator="between">
      <formula>1</formula>
      <formula>24</formula>
    </cfRule>
  </conditionalFormatting>
  <conditionalFormatting sqref="AB6">
    <cfRule type="cellIs" priority="85" stopIfTrue="1" operator="between">
      <formula>1</formula>
      <formula>24</formula>
    </cfRule>
  </conditionalFormatting>
  <conditionalFormatting sqref="AB6">
    <cfRule type="cellIs" priority="84" stopIfTrue="1" operator="between">
      <formula>1</formula>
      <formula>24</formula>
    </cfRule>
  </conditionalFormatting>
  <conditionalFormatting sqref="AB6">
    <cfRule type="cellIs" priority="83" stopIfTrue="1" operator="between">
      <formula>1</formula>
      <formula>24</formula>
    </cfRule>
  </conditionalFormatting>
  <conditionalFormatting sqref="AB6">
    <cfRule type="cellIs" priority="82" stopIfTrue="1" operator="between">
      <formula>1</formula>
      <formula>24</formula>
    </cfRule>
  </conditionalFormatting>
  <conditionalFormatting sqref="AB6">
    <cfRule type="cellIs" priority="81" stopIfTrue="1" operator="between">
      <formula>1</formula>
      <formula>24</formula>
    </cfRule>
  </conditionalFormatting>
  <conditionalFormatting sqref="AB6">
    <cfRule type="cellIs" priority="80" stopIfTrue="1" operator="between">
      <formula>1</formula>
      <formula>24</formula>
    </cfRule>
  </conditionalFormatting>
  <conditionalFormatting sqref="AB6">
    <cfRule type="cellIs" priority="79" stopIfTrue="1" operator="between">
      <formula>1</formula>
      <formula>24</formula>
    </cfRule>
  </conditionalFormatting>
  <conditionalFormatting sqref="AQ7 G7 K7 AG7:AH7 R7:AE7 M7:M9">
    <cfRule type="cellIs" priority="78" stopIfTrue="1" operator="between">
      <formula>1</formula>
      <formula>24</formula>
    </cfRule>
  </conditionalFormatting>
  <conditionalFormatting sqref="X7">
    <cfRule type="cellIs" priority="77" stopIfTrue="1" operator="between">
      <formula>1</formula>
      <formula>24</formula>
    </cfRule>
  </conditionalFormatting>
  <conditionalFormatting sqref="AB7">
    <cfRule type="cellIs" priority="76" stopIfTrue="1" operator="between">
      <formula>1</formula>
      <formula>24</formula>
    </cfRule>
  </conditionalFormatting>
  <conditionalFormatting sqref="AB7">
    <cfRule type="cellIs" priority="75" stopIfTrue="1" operator="between">
      <formula>1</formula>
      <formula>24</formula>
    </cfRule>
  </conditionalFormatting>
  <conditionalFormatting sqref="AD7">
    <cfRule type="cellIs" priority="74" stopIfTrue="1" operator="between">
      <formula>1</formula>
      <formula>24</formula>
    </cfRule>
  </conditionalFormatting>
  <conditionalFormatting sqref="AD7">
    <cfRule type="cellIs" priority="73" stopIfTrue="1" operator="between">
      <formula>1</formula>
      <formula>24</formula>
    </cfRule>
  </conditionalFormatting>
  <conditionalFormatting sqref="AD7">
    <cfRule type="cellIs" priority="72" stopIfTrue="1" operator="between">
      <formula>1</formula>
      <formula>24</formula>
    </cfRule>
  </conditionalFormatting>
  <conditionalFormatting sqref="AD7">
    <cfRule type="cellIs" priority="71" stopIfTrue="1" operator="between">
      <formula>1</formula>
      <formula>24</formula>
    </cfRule>
  </conditionalFormatting>
  <conditionalFormatting sqref="AD7">
    <cfRule type="cellIs" priority="70" stopIfTrue="1" operator="between">
      <formula>1</formula>
      <formula>24</formula>
    </cfRule>
  </conditionalFormatting>
  <conditionalFormatting sqref="AD7">
    <cfRule type="cellIs" priority="69" stopIfTrue="1" operator="between">
      <formula>1</formula>
      <formula>24</formula>
    </cfRule>
  </conditionalFormatting>
  <conditionalFormatting sqref="AD7">
    <cfRule type="cellIs" priority="68" stopIfTrue="1" operator="between">
      <formula>1</formula>
      <formula>24</formula>
    </cfRule>
  </conditionalFormatting>
  <conditionalFormatting sqref="AD7">
    <cfRule type="cellIs" priority="67" stopIfTrue="1" operator="between">
      <formula>1</formula>
      <formula>24</formula>
    </cfRule>
  </conditionalFormatting>
  <conditionalFormatting sqref="AD7">
    <cfRule type="cellIs" priority="66" stopIfTrue="1" operator="between">
      <formula>1</formula>
      <formula>24</formula>
    </cfRule>
  </conditionalFormatting>
  <conditionalFormatting sqref="BL7">
    <cfRule type="cellIs" priority="65" stopIfTrue="1" operator="between">
      <formula>1</formula>
      <formula>24</formula>
    </cfRule>
  </conditionalFormatting>
  <conditionalFormatting sqref="R7:AE7">
    <cfRule type="cellIs" priority="64" stopIfTrue="1" operator="between">
      <formula>1</formula>
      <formula>24</formula>
    </cfRule>
  </conditionalFormatting>
  <conditionalFormatting sqref="X7">
    <cfRule type="cellIs" priority="63" stopIfTrue="1" operator="between">
      <formula>1</formula>
      <formula>24</formula>
    </cfRule>
  </conditionalFormatting>
  <conditionalFormatting sqref="AB7">
    <cfRule type="cellIs" priority="62" stopIfTrue="1" operator="between">
      <formula>1</formula>
      <formula>24</formula>
    </cfRule>
  </conditionalFormatting>
  <conditionalFormatting sqref="AB7">
    <cfRule type="cellIs" priority="61" stopIfTrue="1" operator="between">
      <formula>1</formula>
      <formula>24</formula>
    </cfRule>
  </conditionalFormatting>
  <conditionalFormatting sqref="AD7">
    <cfRule type="cellIs" priority="60" stopIfTrue="1" operator="between">
      <formula>1</formula>
      <formula>24</formula>
    </cfRule>
  </conditionalFormatting>
  <conditionalFormatting sqref="AD7">
    <cfRule type="cellIs" priority="59" stopIfTrue="1" operator="between">
      <formula>1</formula>
      <formula>24</formula>
    </cfRule>
  </conditionalFormatting>
  <conditionalFormatting sqref="AD7">
    <cfRule type="cellIs" priority="58" stopIfTrue="1" operator="between">
      <formula>1</formula>
      <formula>24</formula>
    </cfRule>
  </conditionalFormatting>
  <conditionalFormatting sqref="AD7">
    <cfRule type="cellIs" priority="57" stopIfTrue="1" operator="between">
      <formula>1</formula>
      <formula>24</formula>
    </cfRule>
  </conditionalFormatting>
  <conditionalFormatting sqref="AD7">
    <cfRule type="cellIs" priority="56" stopIfTrue="1" operator="between">
      <formula>1</formula>
      <formula>24</formula>
    </cfRule>
  </conditionalFormatting>
  <conditionalFormatting sqref="AD7">
    <cfRule type="cellIs" priority="55" stopIfTrue="1" operator="between">
      <formula>1</formula>
      <formula>24</formula>
    </cfRule>
  </conditionalFormatting>
  <conditionalFormatting sqref="AD7">
    <cfRule type="cellIs" priority="54" stopIfTrue="1" operator="between">
      <formula>1</formula>
      <formula>24</formula>
    </cfRule>
  </conditionalFormatting>
  <conditionalFormatting sqref="AD7">
    <cfRule type="cellIs" priority="53" stopIfTrue="1" operator="between">
      <formula>1</formula>
      <formula>24</formula>
    </cfRule>
  </conditionalFormatting>
  <conditionalFormatting sqref="AD7">
    <cfRule type="cellIs" priority="52" stopIfTrue="1" operator="between">
      <formula>1</formula>
      <formula>24</formula>
    </cfRule>
  </conditionalFormatting>
  <conditionalFormatting sqref="AB7">
    <cfRule type="cellIs" priority="51" stopIfTrue="1" operator="between">
      <formula>1</formula>
      <formula>24</formula>
    </cfRule>
  </conditionalFormatting>
  <conditionalFormatting sqref="M8 AQ8 G8:H8 K8 AG8:AH8 R8:AD8">
    <cfRule type="cellIs" priority="50" stopIfTrue="1" operator="between">
      <formula>1</formula>
      <formula>24</formula>
    </cfRule>
  </conditionalFormatting>
  <conditionalFormatting sqref="AC8">
    <cfRule type="cellIs" priority="49" stopIfTrue="1" operator="between">
      <formula>1</formula>
      <formula>24</formula>
    </cfRule>
  </conditionalFormatting>
  <conditionalFormatting sqref="AD8">
    <cfRule type="cellIs" priority="48" stopIfTrue="1" operator="between">
      <formula>1</formula>
      <formula>24</formula>
    </cfRule>
  </conditionalFormatting>
  <conditionalFormatting sqref="AE8">
    <cfRule type="cellIs" priority="47" stopIfTrue="1" operator="between">
      <formula>1</formula>
      <formula>24</formula>
    </cfRule>
  </conditionalFormatting>
  <conditionalFormatting sqref="AG8:AH8">
    <cfRule type="cellIs" priority="46" stopIfTrue="1" operator="between">
      <formula>1</formula>
      <formula>24</formula>
    </cfRule>
  </conditionalFormatting>
  <conditionalFormatting sqref="Y8">
    <cfRule type="cellIs" priority="45" stopIfTrue="1" operator="between">
      <formula>1</formula>
      <formula>24</formula>
    </cfRule>
  </conditionalFormatting>
  <conditionalFormatting sqref="AG8">
    <cfRule type="cellIs" priority="44" stopIfTrue="1" operator="between">
      <formula>1</formula>
      <formula>24</formula>
    </cfRule>
  </conditionalFormatting>
  <conditionalFormatting sqref="AH8">
    <cfRule type="cellIs" priority="43" stopIfTrue="1" operator="between">
      <formula>1</formula>
      <formula>24</formula>
    </cfRule>
  </conditionalFormatting>
  <conditionalFormatting sqref="X8">
    <cfRule type="cellIs" priority="42" stopIfTrue="1" operator="between">
      <formula>1</formula>
      <formula>24</formula>
    </cfRule>
  </conditionalFormatting>
  <conditionalFormatting sqref="AB8">
    <cfRule type="cellIs" priority="41" stopIfTrue="1" operator="between">
      <formula>1</formula>
      <formula>24</formula>
    </cfRule>
  </conditionalFormatting>
  <conditionalFormatting sqref="M9 AQ9 G9:H9 K9 AG9:AH9 R9:AD9">
    <cfRule type="cellIs" priority="40" stopIfTrue="1" operator="between">
      <formula>1</formula>
      <formula>24</formula>
    </cfRule>
  </conditionalFormatting>
  <conditionalFormatting sqref="R9">
    <cfRule type="cellIs" priority="39" stopIfTrue="1" operator="between">
      <formula>1</formula>
      <formula>24</formula>
    </cfRule>
  </conditionalFormatting>
  <conditionalFormatting sqref="S9">
    <cfRule type="cellIs" priority="38" stopIfTrue="1" operator="between">
      <formula>1</formula>
      <formula>24</formula>
    </cfRule>
  </conditionalFormatting>
  <conditionalFormatting sqref="T9">
    <cfRule type="cellIs" priority="37" stopIfTrue="1" operator="between">
      <formula>1</formula>
      <formula>24</formula>
    </cfRule>
  </conditionalFormatting>
  <conditionalFormatting sqref="V9:W9">
    <cfRule type="cellIs" priority="36" stopIfTrue="1" operator="between">
      <formula>1</formula>
      <formula>24</formula>
    </cfRule>
  </conditionalFormatting>
  <conditionalFormatting sqref="X9">
    <cfRule type="cellIs" priority="35" stopIfTrue="1" operator="between">
      <formula>1</formula>
      <formula>24</formula>
    </cfRule>
  </conditionalFormatting>
  <conditionalFormatting sqref="Y9:AA9">
    <cfRule type="cellIs" priority="34" stopIfTrue="1" operator="between">
      <formula>1</formula>
      <formula>24</formula>
    </cfRule>
  </conditionalFormatting>
  <conditionalFormatting sqref="AB9">
    <cfRule type="cellIs" priority="33" stopIfTrue="1" operator="between">
      <formula>1</formula>
      <formula>24</formula>
    </cfRule>
  </conditionalFormatting>
  <conditionalFormatting sqref="AC9">
    <cfRule type="cellIs" priority="32" stopIfTrue="1" operator="between">
      <formula>1</formula>
      <formula>24</formula>
    </cfRule>
  </conditionalFormatting>
  <conditionalFormatting sqref="AD9">
    <cfRule type="cellIs" priority="31" stopIfTrue="1" operator="between">
      <formula>1</formula>
      <formula>24</formula>
    </cfRule>
  </conditionalFormatting>
  <conditionalFormatting sqref="AE9">
    <cfRule type="cellIs" priority="30" stopIfTrue="1" operator="between">
      <formula>1</formula>
      <formula>24</formula>
    </cfRule>
  </conditionalFormatting>
  <conditionalFormatting sqref="AG9:AH9">
    <cfRule type="cellIs" priority="29" stopIfTrue="1" operator="between">
      <formula>1</formula>
      <formula>24</formula>
    </cfRule>
  </conditionalFormatting>
  <conditionalFormatting sqref="AG9:AH9">
    <cfRule type="cellIs" priority="28" stopIfTrue="1" operator="between">
      <formula>1</formula>
      <formula>24</formula>
    </cfRule>
  </conditionalFormatting>
  <conditionalFormatting sqref="AB9">
    <cfRule type="cellIs" priority="27" stopIfTrue="1" operator="between">
      <formula>1</formula>
      <formula>24</formula>
    </cfRule>
  </conditionalFormatting>
  <conditionalFormatting sqref="U9">
    <cfRule type="cellIs" priority="26" stopIfTrue="1" operator="between">
      <formula>1</formula>
      <formula>24</formula>
    </cfRule>
  </conditionalFormatting>
  <conditionalFormatting sqref="Y9">
    <cfRule type="cellIs" priority="25" stopIfTrue="1" operator="between">
      <formula>1</formula>
      <formula>24</formula>
    </cfRule>
  </conditionalFormatting>
  <conditionalFormatting sqref="K9">
    <cfRule type="cellIs" priority="24" stopIfTrue="1" operator="between">
      <formula>1</formula>
      <formula>24</formula>
    </cfRule>
  </conditionalFormatting>
  <conditionalFormatting sqref="AB9">
    <cfRule type="cellIs" priority="23" stopIfTrue="1" operator="between">
      <formula>1</formula>
      <formula>24</formula>
    </cfRule>
  </conditionalFormatting>
  <conditionalFormatting sqref="AG9:AH9">
    <cfRule type="cellIs" priority="22" stopIfTrue="1" operator="between">
      <formula>1</formula>
      <formula>24</formula>
    </cfRule>
  </conditionalFormatting>
  <conditionalFormatting sqref="K9">
    <cfRule type="cellIs" priority="21" stopIfTrue="1" operator="between">
      <formula>1</formula>
      <formula>24</formula>
    </cfRule>
  </conditionalFormatting>
  <conditionalFormatting sqref="AB9">
    <cfRule type="cellIs" priority="20" stopIfTrue="1" operator="between">
      <formula>1</formula>
      <formula>24</formula>
    </cfRule>
  </conditionalFormatting>
  <conditionalFormatting sqref="AB9">
    <cfRule type="cellIs" priority="19" stopIfTrue="1" operator="between">
      <formula>1</formula>
      <formula>24</formula>
    </cfRule>
  </conditionalFormatting>
  <conditionalFormatting sqref="AG9:AH9">
    <cfRule type="cellIs" priority="18" stopIfTrue="1" operator="between">
      <formula>1</formula>
      <formula>24</formula>
    </cfRule>
  </conditionalFormatting>
  <conditionalFormatting sqref="AG9:AH9">
    <cfRule type="cellIs" priority="17" stopIfTrue="1" operator="between">
      <formula>1</formula>
      <formula>24</formula>
    </cfRule>
  </conditionalFormatting>
  <conditionalFormatting sqref="X9">
    <cfRule type="cellIs" priority="16" stopIfTrue="1" operator="between">
      <formula>1</formula>
      <formula>24</formula>
    </cfRule>
  </conditionalFormatting>
  <conditionalFormatting sqref="AB9">
    <cfRule type="cellIs" priority="15" stopIfTrue="1" operator="between">
      <formula>1</formula>
      <formula>24</formula>
    </cfRule>
  </conditionalFormatting>
  <conditionalFormatting sqref="R9:AD9">
    <cfRule type="cellIs" priority="14" stopIfTrue="1" operator="between">
      <formula>1</formula>
      <formula>24</formula>
    </cfRule>
  </conditionalFormatting>
  <conditionalFormatting sqref="R9">
    <cfRule type="cellIs" priority="13" stopIfTrue="1" operator="between">
      <formula>1</formula>
      <formula>24</formula>
    </cfRule>
  </conditionalFormatting>
  <conditionalFormatting sqref="S9">
    <cfRule type="cellIs" priority="12" stopIfTrue="1" operator="between">
      <formula>1</formula>
      <formula>24</formula>
    </cfRule>
  </conditionalFormatting>
  <conditionalFormatting sqref="T9">
    <cfRule type="cellIs" priority="11" stopIfTrue="1" operator="between">
      <formula>1</formula>
      <formula>24</formula>
    </cfRule>
  </conditionalFormatting>
  <conditionalFormatting sqref="V9:W9">
    <cfRule type="cellIs" priority="10" stopIfTrue="1" operator="between">
      <formula>1</formula>
      <formula>24</formula>
    </cfRule>
  </conditionalFormatting>
  <conditionalFormatting sqref="X9">
    <cfRule type="cellIs" priority="9" stopIfTrue="1" operator="between">
      <formula>1</formula>
      <formula>24</formula>
    </cfRule>
  </conditionalFormatting>
  <conditionalFormatting sqref="Y9:AA9">
    <cfRule type="cellIs" priority="8" stopIfTrue="1" operator="between">
      <formula>1</formula>
      <formula>24</formula>
    </cfRule>
  </conditionalFormatting>
  <conditionalFormatting sqref="AB9">
    <cfRule type="cellIs" priority="7" stopIfTrue="1" operator="between">
      <formula>1</formula>
      <formula>24</formula>
    </cfRule>
  </conditionalFormatting>
  <conditionalFormatting sqref="AC9">
    <cfRule type="cellIs" priority="6" stopIfTrue="1" operator="between">
      <formula>1</formula>
      <formula>24</formula>
    </cfRule>
  </conditionalFormatting>
  <conditionalFormatting sqref="AD9">
    <cfRule type="cellIs" priority="5" stopIfTrue="1" operator="between">
      <formula>1</formula>
      <formula>24</formula>
    </cfRule>
  </conditionalFormatting>
  <conditionalFormatting sqref="AE9">
    <cfRule type="cellIs" priority="4" stopIfTrue="1" operator="between">
      <formula>1</formula>
      <formula>24</formula>
    </cfRule>
  </conditionalFormatting>
  <conditionalFormatting sqref="Y9">
    <cfRule type="cellIs" priority="3" stopIfTrue="1" operator="between">
      <formula>1</formula>
      <formula>24</formula>
    </cfRule>
  </conditionalFormatting>
  <conditionalFormatting sqref="AB9">
    <cfRule type="cellIs" priority="2" stopIfTrue="1" operator="between">
      <formula>1</formula>
      <formula>24</formula>
    </cfRule>
  </conditionalFormatting>
  <conditionalFormatting sqref="AB9">
    <cfRule type="cellIs" priority="1" stopIfTrue="1" operator="between">
      <formula>1</formula>
      <formula>24</formula>
    </cfRule>
  </conditionalFormatting>
  <dataValidations count="2">
    <dataValidation type="list" allowBlank="1" showInputMessage="1" showErrorMessage="1" sqref="BM3:BM36">
      <formula1>"辞职,辞退,自动离职"</formula1>
    </dataValidation>
    <dataValidation type="list" allowBlank="1" showInputMessage="1" showErrorMessage="1" sqref="A3:A36">
      <formula1>月份</formula1>
    </dataValidation>
  </dataValidations>
  <pageMargins left="0.74791666666666701" right="0.74791666666666701" top="0.98402777777777795" bottom="0.98402777777777795" header="0.51180555555555596" footer="0.51180555555555596"/>
  <pageSetup paperSize="9" scale="65" firstPageNumber="4294963191" orientation="landscape" useFirstPageNumber="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人事档案表格填写说明</vt:lpstr>
      <vt:lpstr>员工编号编制规则</vt:lpstr>
      <vt:lpstr>人事封面</vt:lpstr>
      <vt:lpstr>兼职人员信息</vt:lpstr>
      <vt:lpstr>Sheet1</vt:lpstr>
      <vt:lpstr>1.所有分校人事明细档案</vt:lpstr>
      <vt:lpstr>2.入职</vt:lpstr>
      <vt:lpstr>3.离职</vt:lpstr>
      <vt:lpstr>4.调动</vt:lpstr>
      <vt:lpstr>5.人员编制及新增离职汇总</vt:lpstr>
      <vt:lpstr>5.转正</vt:lpstr>
      <vt:lpstr>6.社保申报个人明细表</vt:lpstr>
      <vt:lpstr>7.员工生日一览表</vt:lpstr>
      <vt:lpstr>8.公积金申报明细</vt:lpstr>
      <vt:lpstr>9.通讯录</vt:lpstr>
      <vt:lpstr>10.考勤汇总表</vt:lpstr>
      <vt:lpstr>'7.员工生日一览表'!Print_Titles</vt:lpstr>
      <vt:lpstr>部门</vt:lpstr>
      <vt:lpstr>二级部门</vt:lpstr>
      <vt:lpstr>分校名称</vt:lpstr>
      <vt:lpstr>岗位类型</vt:lpstr>
      <vt:lpstr>离职原因</vt:lpstr>
      <vt:lpstr>年份</vt:lpstr>
      <vt:lpstr>区域</vt:lpstr>
      <vt:lpstr>月份</vt:lpstr>
      <vt:lpstr>在职状态</vt:lpstr>
      <vt:lpstr>职位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cp:lastPrinted>2016-06-28T04:13:46Z</cp:lastPrinted>
  <dcterms:created xsi:type="dcterms:W3CDTF">2012-06-06T01:30:00Z</dcterms:created>
  <dcterms:modified xsi:type="dcterms:W3CDTF">2017-09-02T02:34:52Z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