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aldoherty/Dropbox/Cathal-Sarah/"/>
    </mc:Choice>
  </mc:AlternateContent>
  <xr:revisionPtr revIDLastSave="0" documentId="13_ncr:1_{6E6E4B90-7BF0-0E44-8650-BDBDF52A8BC2}" xr6:coauthVersionLast="47" xr6:coauthVersionMax="47" xr10:uidLastSave="{00000000-0000-0000-0000-000000000000}"/>
  <bookViews>
    <workbookView xWindow="1140" yWindow="500" windowWidth="26000" windowHeight="15860" xr2:uid="{BC637D8F-4248-4F4A-9FD7-DF18E918FEE8}"/>
  </bookViews>
  <sheets>
    <sheet name="Metadata" sheetId="1" r:id="rId1"/>
    <sheet name="C14" sheetId="2" r:id="rId2"/>
    <sheet name="Core DB-01" sheetId="4" r:id="rId3"/>
    <sheet name="Core DB-02" sheetId="5" r:id="rId4"/>
    <sheet name="Core DB-0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" i="5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</calcChain>
</file>

<file path=xl/sharedStrings.xml><?xml version="1.0" encoding="utf-8"?>
<sst xmlns="http://schemas.openxmlformats.org/spreadsheetml/2006/main" count="214" uniqueCount="88">
  <si>
    <t>Supplementary information for:</t>
  </si>
  <si>
    <t>Long-term carbon accumulation in a cedar (Thuja occidentalis) swamp in the Lake Simcoe Watershed, Southern Ontario, Canada</t>
  </si>
  <si>
    <t>* Corresponding author: sarah.finkelstein@utoronto.ca</t>
  </si>
  <si>
    <t>Site: Herrel Preserve, southern Ontario, Canada</t>
  </si>
  <si>
    <t>C14</t>
  </si>
  <si>
    <t>Radiocarbon dates (Raw and Calibrated ages)</t>
  </si>
  <si>
    <t>DB-02-01</t>
  </si>
  <si>
    <t>DB-01-01</t>
  </si>
  <si>
    <t>DB-03-01</t>
  </si>
  <si>
    <t>DB-02-02</t>
  </si>
  <si>
    <t>DB-01-02</t>
  </si>
  <si>
    <t>DB-03-02</t>
  </si>
  <si>
    <t>DB-02-03</t>
  </si>
  <si>
    <t>DB-03</t>
  </si>
  <si>
    <t>wood</t>
  </si>
  <si>
    <t xml:space="preserve">Lab ID                  </t>
  </si>
  <si>
    <t>Submitter ID</t>
  </si>
  <si>
    <t>Material</t>
  </si>
  <si>
    <t>Material Code</t>
  </si>
  <si>
    <t>14C yr BP</t>
  </si>
  <si>
    <t>±</t>
  </si>
  <si>
    <t>UOC-18677</t>
  </si>
  <si>
    <t>DB01R101</t>
  </si>
  <si>
    <t>AAA</t>
  </si>
  <si>
    <t>UOC-18678</t>
  </si>
  <si>
    <t>DB01R202</t>
  </si>
  <si>
    <t>UOC-18679</t>
  </si>
  <si>
    <t>DB01R303</t>
  </si>
  <si>
    <t>UOC-18687</t>
  </si>
  <si>
    <t>DB01R404</t>
  </si>
  <si>
    <t>UOC-18680</t>
  </si>
  <si>
    <t>DB02R105</t>
  </si>
  <si>
    <t>UOC-18688</t>
  </si>
  <si>
    <t>DB02R206</t>
  </si>
  <si>
    <t>organics/plant material</t>
  </si>
  <si>
    <t>UOC-18681</t>
  </si>
  <si>
    <t>DB02R408</t>
  </si>
  <si>
    <t>UOC-18682</t>
  </si>
  <si>
    <t>DB02R307</t>
  </si>
  <si>
    <t>UOC-18683</t>
  </si>
  <si>
    <t>DB03R109</t>
  </si>
  <si>
    <t>UOC-18684</t>
  </si>
  <si>
    <t>DB03R210</t>
  </si>
  <si>
    <t>UOC-18685</t>
  </si>
  <si>
    <t>DB03R311</t>
  </si>
  <si>
    <t>UOC-18686</t>
  </si>
  <si>
    <t>DB03R412</t>
  </si>
  <si>
    <t>Core</t>
  </si>
  <si>
    <t>DB-01</t>
  </si>
  <si>
    <t>DB-02</t>
  </si>
  <si>
    <t>LOI550 (% dry mass)</t>
  </si>
  <si>
    <t>Residual remaining (% dry mass)</t>
  </si>
  <si>
    <t>LOI950 (% dry mass)</t>
  </si>
  <si>
    <t>% Carbon</t>
  </si>
  <si>
    <t>% Nitrogen</t>
  </si>
  <si>
    <t>Depth below surface (cm)</t>
  </si>
  <si>
    <t>Tabs:</t>
  </si>
  <si>
    <t>Lat</t>
  </si>
  <si>
    <t>Long</t>
  </si>
  <si>
    <t>44.31516 N</t>
  </si>
  <si>
    <t>79.07077 W</t>
  </si>
  <si>
    <t>44.3151624 N</t>
  </si>
  <si>
    <t>79.06948 W</t>
  </si>
  <si>
    <t>79.07003 W</t>
  </si>
  <si>
    <t>44.315763 N</t>
  </si>
  <si>
    <t>Doherty,C</t>
  </si>
  <si>
    <t>Core DB-01</t>
  </si>
  <si>
    <t>Core DB-02</t>
  </si>
  <si>
    <t>Core DB-03</t>
  </si>
  <si>
    <t>Master Thesis, Department of Geography and Planning, University of Toronto, Toronto</t>
  </si>
  <si>
    <t>Sample name</t>
  </si>
  <si>
    <t>Bulk density (gcm-3)</t>
  </si>
  <si>
    <t>Email: cathalpdoherty@gmail.com</t>
  </si>
  <si>
    <t>Depth Interval below surface (cm)</t>
  </si>
  <si>
    <t>52.5 - 53.5</t>
  </si>
  <si>
    <t>75 - 76</t>
  </si>
  <si>
    <t>90 - 92</t>
  </si>
  <si>
    <t>22 - 24</t>
  </si>
  <si>
    <t>80 - 82</t>
  </si>
  <si>
    <t>133.4 - 136</t>
  </si>
  <si>
    <t>104 - 104.5</t>
  </si>
  <si>
    <t>19 - 20</t>
  </si>
  <si>
    <t>37.5 - 39</t>
  </si>
  <si>
    <t>68.5 - 69.5</t>
  </si>
  <si>
    <t>21.7 - 23</t>
  </si>
  <si>
    <t>83 - 84.5</t>
  </si>
  <si>
    <t>* Total C and total N were measured in a LECO elemental analyzer at the Radiochronology Laboratory at the Centre des Etudes Nordiques, Université Laval (Canada).</t>
  </si>
  <si>
    <t>Loss on ignition (550deg and 950deg burns), Total C, Total 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</si>
</sst>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 x14ac:knownFonts="1"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0" fillId="0" borderId="0" xfId="0" applyNumberFormat="1"/>
    <xf numFmtId="15" fontId="3" fillId="0" borderId="0" xfId="0" applyNumberFormat="1" applyFont="1"/>
    <xf numFmtId="0" fontId="5" fillId="0" borderId="0" xfId="0" applyFont="1"/>
    <xf numFmtId="0" fontId="0" fillId="0" borderId="0" xfId="0" applyFont="1"/>
    <xf numFmtId="0" fontId="6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1"/>
    <xf numFmtId="2" fontId="5" fillId="0" borderId="0" xfId="0" applyNumberFormat="1" applyFon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166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CE61-AEF0-124D-BDA2-B94E79F1CD9D}">
  <dimension ref="A1:C23"/>
  <sheetViews>
    <sheetView tabSelected="1" workbookViewId="0">
      <selection activeCell="E28" sqref="E28"/>
    </sheetView>
  </sheetViews>
  <sheetFormatPr baseColWidth="10" defaultColWidth="10.83203125" defaultRowHeight="16" x14ac:dyDescent="0.2"/>
  <cols>
    <col min="1" max="1" width="10.6640625" customWidth="1"/>
    <col min="2" max="2" width="12.5" bestFit="1" customWidth="1"/>
    <col min="3" max="3" width="11" bestFit="1" customWidth="1"/>
  </cols>
  <sheetData>
    <row r="1" spans="1:3" x14ac:dyDescent="0.2">
      <c r="A1" t="s">
        <v>0</v>
      </c>
    </row>
    <row r="3" spans="1:3" x14ac:dyDescent="0.2">
      <c r="A3" t="s">
        <v>1</v>
      </c>
    </row>
    <row r="4" spans="1:3" x14ac:dyDescent="0.2">
      <c r="A4" t="s">
        <v>65</v>
      </c>
    </row>
    <row r="5" spans="1:3" x14ac:dyDescent="0.2">
      <c r="A5" t="s">
        <v>69</v>
      </c>
    </row>
    <row r="6" spans="1:3" x14ac:dyDescent="0.2">
      <c r="A6">
        <v>2022</v>
      </c>
    </row>
    <row r="7" spans="1:3" x14ac:dyDescent="0.2">
      <c r="A7" t="s">
        <v>72</v>
      </c>
      <c r="B7" s="12"/>
    </row>
    <row r="8" spans="1:3" x14ac:dyDescent="0.2">
      <c r="A8" s="1" t="s">
        <v>2</v>
      </c>
    </row>
    <row r="10" spans="1:3" x14ac:dyDescent="0.2">
      <c r="A10" t="s">
        <v>3</v>
      </c>
    </row>
    <row r="12" spans="1:3" x14ac:dyDescent="0.2">
      <c r="A12" t="s">
        <v>47</v>
      </c>
      <c r="B12" t="s">
        <v>57</v>
      </c>
      <c r="C12" t="s">
        <v>58</v>
      </c>
    </row>
    <row r="13" spans="1:3" x14ac:dyDescent="0.2">
      <c r="A13" t="s">
        <v>48</v>
      </c>
      <c r="B13" t="s">
        <v>59</v>
      </c>
      <c r="C13" t="s">
        <v>60</v>
      </c>
    </row>
    <row r="14" spans="1:3" x14ac:dyDescent="0.2">
      <c r="A14" t="s">
        <v>49</v>
      </c>
      <c r="B14" t="s">
        <v>61</v>
      </c>
      <c r="C14" t="s">
        <v>63</v>
      </c>
    </row>
    <row r="15" spans="1:3" x14ac:dyDescent="0.2">
      <c r="A15" t="s">
        <v>13</v>
      </c>
      <c r="B15" t="s">
        <v>64</v>
      </c>
      <c r="C15" t="s">
        <v>62</v>
      </c>
    </row>
    <row r="17" spans="1:2" x14ac:dyDescent="0.2">
      <c r="A17" t="s">
        <v>56</v>
      </c>
    </row>
    <row r="18" spans="1:2" x14ac:dyDescent="0.2">
      <c r="A18" t="s">
        <v>4</v>
      </c>
      <c r="B18" t="s">
        <v>5</v>
      </c>
    </row>
    <row r="19" spans="1:2" x14ac:dyDescent="0.2">
      <c r="A19" t="s">
        <v>66</v>
      </c>
      <c r="B19" s="2" t="s">
        <v>87</v>
      </c>
    </row>
    <row r="20" spans="1:2" x14ac:dyDescent="0.2">
      <c r="A20" t="s">
        <v>67</v>
      </c>
      <c r="B20" s="2" t="s">
        <v>87</v>
      </c>
    </row>
    <row r="21" spans="1:2" x14ac:dyDescent="0.2">
      <c r="A21" t="s">
        <v>68</v>
      </c>
      <c r="B21" s="2" t="s">
        <v>87</v>
      </c>
    </row>
    <row r="23" spans="1:2" x14ac:dyDescent="0.2">
      <c r="A2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6C27-4C9B-B64A-8632-C48B1BDC6BA1}">
  <dimension ref="A1:H13"/>
  <sheetViews>
    <sheetView workbookViewId="0">
      <selection activeCell="F21" sqref="F21"/>
    </sheetView>
  </sheetViews>
  <sheetFormatPr baseColWidth="10" defaultColWidth="11.6640625" defaultRowHeight="16" x14ac:dyDescent="0.2"/>
  <cols>
    <col min="1" max="1" width="6.1640625" bestFit="1" customWidth="1"/>
    <col min="2" max="2" width="15.1640625" bestFit="1" customWidth="1"/>
    <col min="3" max="3" width="11.5" bestFit="1" customWidth="1"/>
    <col min="4" max="4" width="29.5" bestFit="1" customWidth="1"/>
    <col min="5" max="5" width="20.6640625" bestFit="1" customWidth="1"/>
    <col min="6" max="6" width="12.6640625" bestFit="1" customWidth="1"/>
    <col min="7" max="7" width="8.83203125" bestFit="1" customWidth="1"/>
    <col min="8" max="8" width="3.1640625" bestFit="1" customWidth="1"/>
  </cols>
  <sheetData>
    <row r="1" spans="1:8" s="10" customFormat="1" x14ac:dyDescent="0.2">
      <c r="A1" s="10" t="s">
        <v>47</v>
      </c>
      <c r="B1" s="10" t="s">
        <v>15</v>
      </c>
      <c r="C1" s="10" t="s">
        <v>16</v>
      </c>
      <c r="D1" s="10" t="s">
        <v>73</v>
      </c>
      <c r="E1" s="10" t="s">
        <v>17</v>
      </c>
      <c r="F1" s="10" t="s">
        <v>18</v>
      </c>
      <c r="G1" s="10" t="s">
        <v>19</v>
      </c>
      <c r="H1" s="10" t="s">
        <v>20</v>
      </c>
    </row>
    <row r="2" spans="1:8" x14ac:dyDescent="0.2">
      <c r="A2" t="s">
        <v>48</v>
      </c>
      <c r="B2" t="s">
        <v>21</v>
      </c>
      <c r="C2" t="s">
        <v>22</v>
      </c>
      <c r="D2" t="s">
        <v>84</v>
      </c>
      <c r="E2" t="s">
        <v>14</v>
      </c>
      <c r="F2" t="s">
        <v>23</v>
      </c>
      <c r="G2">
        <v>3536</v>
      </c>
      <c r="H2">
        <v>13</v>
      </c>
    </row>
    <row r="3" spans="1:8" x14ac:dyDescent="0.2">
      <c r="A3" t="s">
        <v>48</v>
      </c>
      <c r="B3" t="s">
        <v>24</v>
      </c>
      <c r="C3" t="s">
        <v>25</v>
      </c>
      <c r="D3" t="s">
        <v>74</v>
      </c>
      <c r="E3" t="s">
        <v>14</v>
      </c>
      <c r="F3" t="s">
        <v>23</v>
      </c>
      <c r="G3">
        <v>2817</v>
      </c>
      <c r="H3">
        <v>13</v>
      </c>
    </row>
    <row r="4" spans="1:8" x14ac:dyDescent="0.2">
      <c r="A4" t="s">
        <v>48</v>
      </c>
      <c r="B4" t="s">
        <v>26</v>
      </c>
      <c r="C4" t="s">
        <v>27</v>
      </c>
      <c r="D4" t="s">
        <v>75</v>
      </c>
      <c r="E4" t="s">
        <v>14</v>
      </c>
      <c r="F4" t="s">
        <v>23</v>
      </c>
      <c r="G4">
        <v>7946</v>
      </c>
      <c r="H4">
        <v>17</v>
      </c>
    </row>
    <row r="5" spans="1:8" x14ac:dyDescent="0.2">
      <c r="A5" t="s">
        <v>48</v>
      </c>
      <c r="B5" t="s">
        <v>28</v>
      </c>
      <c r="C5" t="s">
        <v>29</v>
      </c>
      <c r="D5" t="s">
        <v>76</v>
      </c>
      <c r="E5" t="s">
        <v>14</v>
      </c>
      <c r="F5" t="s">
        <v>23</v>
      </c>
      <c r="G5">
        <v>9843</v>
      </c>
      <c r="H5">
        <v>19</v>
      </c>
    </row>
    <row r="6" spans="1:8" x14ac:dyDescent="0.2">
      <c r="A6" t="s">
        <v>49</v>
      </c>
      <c r="B6" t="s">
        <v>30</v>
      </c>
      <c r="C6" t="s">
        <v>31</v>
      </c>
      <c r="D6" t="s">
        <v>77</v>
      </c>
      <c r="E6" t="s">
        <v>14</v>
      </c>
      <c r="F6" t="s">
        <v>23</v>
      </c>
      <c r="G6">
        <v>1752</v>
      </c>
      <c r="H6">
        <v>12</v>
      </c>
    </row>
    <row r="7" spans="1:8" x14ac:dyDescent="0.2">
      <c r="A7" t="s">
        <v>49</v>
      </c>
      <c r="B7" t="s">
        <v>32</v>
      </c>
      <c r="C7" t="s">
        <v>33</v>
      </c>
      <c r="D7" t="s">
        <v>78</v>
      </c>
      <c r="E7" t="s">
        <v>34</v>
      </c>
      <c r="F7" t="s">
        <v>23</v>
      </c>
      <c r="G7">
        <v>7688</v>
      </c>
      <c r="H7">
        <v>18</v>
      </c>
    </row>
    <row r="8" spans="1:8" x14ac:dyDescent="0.2">
      <c r="A8" t="s">
        <v>49</v>
      </c>
      <c r="B8" t="s">
        <v>35</v>
      </c>
      <c r="C8" t="s">
        <v>36</v>
      </c>
      <c r="D8" t="s">
        <v>79</v>
      </c>
      <c r="E8" t="s">
        <v>14</v>
      </c>
      <c r="F8" t="s">
        <v>23</v>
      </c>
      <c r="G8">
        <v>9900</v>
      </c>
      <c r="H8">
        <v>19</v>
      </c>
    </row>
    <row r="9" spans="1:8" x14ac:dyDescent="0.2">
      <c r="A9" t="s">
        <v>49</v>
      </c>
      <c r="B9" t="s">
        <v>37</v>
      </c>
      <c r="C9" t="s">
        <v>38</v>
      </c>
      <c r="D9" t="s">
        <v>80</v>
      </c>
      <c r="E9" t="s">
        <v>14</v>
      </c>
      <c r="F9" t="s">
        <v>23</v>
      </c>
      <c r="G9">
        <v>1792</v>
      </c>
      <c r="H9">
        <v>12</v>
      </c>
    </row>
    <row r="10" spans="1:8" x14ac:dyDescent="0.2">
      <c r="A10" t="s">
        <v>13</v>
      </c>
      <c r="B10" t="s">
        <v>39</v>
      </c>
      <c r="C10" t="s">
        <v>40</v>
      </c>
      <c r="D10" t="s">
        <v>81</v>
      </c>
      <c r="E10" t="s">
        <v>14</v>
      </c>
      <c r="F10" t="s">
        <v>23</v>
      </c>
      <c r="G10">
        <v>1079</v>
      </c>
      <c r="H10">
        <v>11</v>
      </c>
    </row>
    <row r="11" spans="1:8" x14ac:dyDescent="0.2">
      <c r="A11" t="s">
        <v>13</v>
      </c>
      <c r="B11" t="s">
        <v>41</v>
      </c>
      <c r="C11" t="s">
        <v>42</v>
      </c>
      <c r="D11" t="s">
        <v>82</v>
      </c>
      <c r="E11" t="s">
        <v>14</v>
      </c>
      <c r="F11" t="s">
        <v>23</v>
      </c>
      <c r="G11">
        <v>2803</v>
      </c>
      <c r="H11">
        <v>13</v>
      </c>
    </row>
    <row r="12" spans="1:8" x14ac:dyDescent="0.2">
      <c r="A12" t="s">
        <v>13</v>
      </c>
      <c r="B12" t="s">
        <v>43</v>
      </c>
      <c r="C12" t="s">
        <v>44</v>
      </c>
      <c r="D12" t="s">
        <v>83</v>
      </c>
      <c r="E12" t="s">
        <v>14</v>
      </c>
      <c r="F12" t="s">
        <v>23</v>
      </c>
      <c r="G12">
        <v>4571</v>
      </c>
      <c r="H12">
        <v>14</v>
      </c>
    </row>
    <row r="13" spans="1:8" x14ac:dyDescent="0.2">
      <c r="A13" t="s">
        <v>13</v>
      </c>
      <c r="B13" t="s">
        <v>45</v>
      </c>
      <c r="C13" t="s">
        <v>46</v>
      </c>
      <c r="D13" t="s">
        <v>85</v>
      </c>
      <c r="E13" t="s">
        <v>14</v>
      </c>
      <c r="F13" t="s">
        <v>23</v>
      </c>
      <c r="G13">
        <v>7336</v>
      </c>
      <c r="H13"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F671-DA93-B242-8A0C-908F26C85D1A}">
  <dimension ref="A1:K25"/>
  <sheetViews>
    <sheetView workbookViewId="0">
      <selection activeCell="D2" sqref="D2:F25"/>
    </sheetView>
  </sheetViews>
  <sheetFormatPr baseColWidth="10" defaultRowHeight="16" x14ac:dyDescent="0.2"/>
  <cols>
    <col min="1" max="1" width="11" bestFit="1" customWidth="1"/>
    <col min="2" max="2" width="10.83203125" bestFit="1" customWidth="1"/>
    <col min="4" max="4" width="12.5" bestFit="1" customWidth="1"/>
    <col min="5" max="5" width="11.83203125" customWidth="1"/>
    <col min="6" max="6" width="9.5" bestFit="1" customWidth="1"/>
    <col min="7" max="7" width="10.33203125" bestFit="1" customWidth="1"/>
    <col min="8" max="8" width="8.83203125" bestFit="1" customWidth="1"/>
  </cols>
  <sheetData>
    <row r="1" spans="1:11" ht="68" x14ac:dyDescent="0.2">
      <c r="A1" s="8" t="s">
        <v>70</v>
      </c>
      <c r="B1" s="8" t="s">
        <v>55</v>
      </c>
      <c r="C1" s="11" t="s">
        <v>71</v>
      </c>
      <c r="D1" s="9" t="s">
        <v>50</v>
      </c>
      <c r="E1" s="9" t="s">
        <v>52</v>
      </c>
      <c r="F1" s="9" t="s">
        <v>51</v>
      </c>
      <c r="G1" s="9" t="s">
        <v>54</v>
      </c>
      <c r="H1" s="9" t="s">
        <v>53</v>
      </c>
      <c r="I1" s="6"/>
      <c r="J1" s="6"/>
      <c r="K1" s="7"/>
    </row>
    <row r="2" spans="1:11" x14ac:dyDescent="0.2">
      <c r="A2" t="s">
        <v>7</v>
      </c>
      <c r="B2">
        <v>4</v>
      </c>
      <c r="C2" s="13">
        <v>0.17812783099999999</v>
      </c>
      <c r="D2" s="16">
        <v>77.326393043755886</v>
      </c>
      <c r="E2" s="17">
        <v>4.4523549999999998</v>
      </c>
      <c r="F2" s="18">
        <f>100-(D2+E2)</f>
        <v>18.221251956244117</v>
      </c>
      <c r="G2" s="15">
        <v>1.9475</v>
      </c>
      <c r="H2" s="15">
        <v>39.24</v>
      </c>
      <c r="I2" s="6"/>
      <c r="J2" s="6"/>
    </row>
    <row r="3" spans="1:11" x14ac:dyDescent="0.2">
      <c r="A3" t="s">
        <v>7</v>
      </c>
      <c r="B3">
        <f t="shared" ref="B3:B13" si="0">B2+4</f>
        <v>8</v>
      </c>
      <c r="C3" s="13">
        <v>0.17980423700000001</v>
      </c>
      <c r="D3" s="16">
        <v>76.79717009413028</v>
      </c>
      <c r="E3" s="17">
        <v>4.5036670000000001</v>
      </c>
      <c r="F3" s="18">
        <f t="shared" ref="F3:F25" si="1">100-(D3+E3)</f>
        <v>18.699162905869713</v>
      </c>
      <c r="G3" s="15">
        <v>1.8284</v>
      </c>
      <c r="H3" s="15">
        <v>38.649000000000001</v>
      </c>
      <c r="I3" s="6"/>
      <c r="J3" s="6"/>
    </row>
    <row r="4" spans="1:11" x14ac:dyDescent="0.2">
      <c r="A4" t="s">
        <v>7</v>
      </c>
      <c r="B4">
        <f t="shared" si="0"/>
        <v>12</v>
      </c>
      <c r="C4" s="13">
        <v>0.14944558099999999</v>
      </c>
      <c r="D4" s="16">
        <v>79.154842319836945</v>
      </c>
      <c r="E4" s="17">
        <v>4.5715260000000004</v>
      </c>
      <c r="F4" s="18">
        <f t="shared" si="1"/>
        <v>16.273631680163049</v>
      </c>
      <c r="G4" s="15">
        <v>1.6852</v>
      </c>
      <c r="H4" s="15">
        <v>41.46</v>
      </c>
      <c r="I4" s="6"/>
      <c r="J4" s="6"/>
    </row>
    <row r="5" spans="1:11" x14ac:dyDescent="0.2">
      <c r="A5" t="s">
        <v>7</v>
      </c>
      <c r="B5">
        <f t="shared" si="0"/>
        <v>16</v>
      </c>
      <c r="C5" s="13">
        <v>0.16678378399999999</v>
      </c>
      <c r="D5" s="16">
        <v>82.530679900546275</v>
      </c>
      <c r="E5" s="17">
        <v>5.151427</v>
      </c>
      <c r="F5" s="18">
        <f t="shared" si="1"/>
        <v>12.317893099453727</v>
      </c>
      <c r="G5" s="15">
        <v>1.6214</v>
      </c>
      <c r="H5" s="15">
        <v>43.665999999999997</v>
      </c>
      <c r="I5" s="6"/>
      <c r="J5" s="6"/>
    </row>
    <row r="6" spans="1:11" x14ac:dyDescent="0.2">
      <c r="A6" t="s">
        <v>7</v>
      </c>
      <c r="B6">
        <f t="shared" si="0"/>
        <v>20</v>
      </c>
      <c r="C6" s="13">
        <v>0.14616800599999999</v>
      </c>
      <c r="D6" s="16">
        <v>81.373459100663752</v>
      </c>
      <c r="E6" s="17">
        <v>5.6655189999999997</v>
      </c>
      <c r="F6" s="18">
        <f t="shared" si="1"/>
        <v>12.961021899336245</v>
      </c>
      <c r="G6" s="15">
        <v>1.6394</v>
      </c>
      <c r="H6" s="15">
        <v>43.149000000000001</v>
      </c>
      <c r="I6" s="6"/>
      <c r="J6" s="6"/>
    </row>
    <row r="7" spans="1:11" x14ac:dyDescent="0.2">
      <c r="A7" t="s">
        <v>7</v>
      </c>
      <c r="B7">
        <f t="shared" si="0"/>
        <v>24</v>
      </c>
      <c r="C7" s="13">
        <v>0.17089627499999999</v>
      </c>
      <c r="D7" s="16">
        <v>82.666079630167005</v>
      </c>
      <c r="E7" s="17">
        <v>4.7700050000000003</v>
      </c>
      <c r="F7" s="18">
        <f t="shared" si="1"/>
        <v>12.563915369832998</v>
      </c>
      <c r="G7" s="15">
        <v>1.6343000000000001</v>
      </c>
      <c r="H7" s="15">
        <v>43.396999999999998</v>
      </c>
      <c r="I7" s="6"/>
      <c r="J7" s="6"/>
    </row>
    <row r="8" spans="1:11" x14ac:dyDescent="0.2">
      <c r="A8" t="s">
        <v>7</v>
      </c>
      <c r="B8">
        <f t="shared" si="0"/>
        <v>28</v>
      </c>
      <c r="C8" s="13">
        <v>0.14619649400000001</v>
      </c>
      <c r="D8" s="16">
        <v>77.198944506636749</v>
      </c>
      <c r="E8" s="17">
        <v>4.9756119999999999</v>
      </c>
      <c r="F8" s="18">
        <f t="shared" si="1"/>
        <v>17.825443493363252</v>
      </c>
      <c r="G8" s="15">
        <v>1.8420000000000001</v>
      </c>
      <c r="H8" s="15">
        <v>38.987000000000002</v>
      </c>
      <c r="I8" s="6"/>
      <c r="J8" s="6"/>
    </row>
    <row r="9" spans="1:11" x14ac:dyDescent="0.2">
      <c r="A9" t="s">
        <v>7</v>
      </c>
      <c r="B9">
        <f t="shared" si="0"/>
        <v>32</v>
      </c>
      <c r="C9" s="13">
        <v>0.17269831999999999</v>
      </c>
      <c r="D9" s="16">
        <v>77.03302663827391</v>
      </c>
      <c r="E9" s="17">
        <v>4.9208490000000005</v>
      </c>
      <c r="F9" s="18">
        <f t="shared" si="1"/>
        <v>18.046124361726086</v>
      </c>
      <c r="G9" s="15">
        <v>1.9077</v>
      </c>
      <c r="H9" s="15">
        <v>39.774000000000001</v>
      </c>
      <c r="I9" s="6"/>
      <c r="J9" s="6"/>
    </row>
    <row r="10" spans="1:11" x14ac:dyDescent="0.2">
      <c r="A10" t="s">
        <v>7</v>
      </c>
      <c r="B10">
        <f t="shared" si="0"/>
        <v>36</v>
      </c>
      <c r="C10" s="13">
        <v>0.16344412</v>
      </c>
      <c r="D10" s="16">
        <v>77.992517455934959</v>
      </c>
      <c r="E10" s="17">
        <v>5.1277429999999997</v>
      </c>
      <c r="F10" s="18">
        <f t="shared" si="1"/>
        <v>16.879739544065046</v>
      </c>
      <c r="G10" s="15">
        <v>1.8664000000000001</v>
      </c>
      <c r="H10" s="15">
        <v>40.115000000000002</v>
      </c>
      <c r="I10" s="6"/>
      <c r="J10" s="6"/>
    </row>
    <row r="11" spans="1:11" x14ac:dyDescent="0.2">
      <c r="A11" t="s">
        <v>7</v>
      </c>
      <c r="B11">
        <f t="shared" si="0"/>
        <v>40</v>
      </c>
      <c r="C11" s="13">
        <v>0.188930606</v>
      </c>
      <c r="D11" s="16">
        <v>78.598095390205316</v>
      </c>
      <c r="E11" s="17">
        <v>5.3055560000000002</v>
      </c>
      <c r="F11" s="18">
        <f t="shared" si="1"/>
        <v>16.096348609794688</v>
      </c>
      <c r="G11" s="15">
        <v>1.8378000000000001</v>
      </c>
      <c r="H11" s="15">
        <v>40.479999999999997</v>
      </c>
      <c r="I11" s="6"/>
      <c r="J11" s="6"/>
    </row>
    <row r="12" spans="1:11" x14ac:dyDescent="0.2">
      <c r="A12" t="s">
        <v>7</v>
      </c>
      <c r="B12">
        <f t="shared" si="0"/>
        <v>44</v>
      </c>
      <c r="C12" s="13">
        <v>0.14308984699999999</v>
      </c>
      <c r="D12" s="16">
        <v>78.16528809897693</v>
      </c>
      <c r="E12" s="17">
        <v>5.5539440000000004</v>
      </c>
      <c r="F12" s="18">
        <f t="shared" si="1"/>
        <v>16.280767901023069</v>
      </c>
      <c r="G12" s="15">
        <v>1.8403</v>
      </c>
      <c r="H12" s="15">
        <v>39.360999999999997</v>
      </c>
      <c r="I12" s="6"/>
      <c r="J12" s="6"/>
    </row>
    <row r="13" spans="1:11" x14ac:dyDescent="0.2">
      <c r="A13" t="s">
        <v>7</v>
      </c>
      <c r="B13">
        <f t="shared" si="0"/>
        <v>48</v>
      </c>
      <c r="C13" s="13">
        <v>0.17544485000000001</v>
      </c>
      <c r="D13" s="16">
        <v>77.485134242296866</v>
      </c>
      <c r="E13" s="17">
        <v>5.8742270000000003</v>
      </c>
      <c r="F13" s="18">
        <f t="shared" si="1"/>
        <v>16.64063875770313</v>
      </c>
      <c r="G13" s="15">
        <v>1.9281999999999999</v>
      </c>
      <c r="H13" s="15">
        <v>40.904000000000003</v>
      </c>
      <c r="I13" s="6"/>
      <c r="J13" s="6"/>
    </row>
    <row r="14" spans="1:11" x14ac:dyDescent="0.2">
      <c r="A14" t="s">
        <v>7</v>
      </c>
      <c r="B14">
        <v>50</v>
      </c>
      <c r="C14" s="13">
        <v>0.12762722200000001</v>
      </c>
      <c r="D14" s="16">
        <v>80.067506380176184</v>
      </c>
      <c r="E14" s="17">
        <v>5.127192</v>
      </c>
      <c r="F14" s="18">
        <f t="shared" si="1"/>
        <v>14.805301619823823</v>
      </c>
      <c r="G14" s="15">
        <v>1.8115000000000001</v>
      </c>
      <c r="H14" s="15">
        <v>40.981999999999999</v>
      </c>
      <c r="I14" s="6"/>
      <c r="J14" s="6"/>
    </row>
    <row r="15" spans="1:11" x14ac:dyDescent="0.2">
      <c r="A15" t="s">
        <v>10</v>
      </c>
      <c r="B15">
        <v>54</v>
      </c>
      <c r="C15" s="13">
        <v>0.125574872</v>
      </c>
      <c r="D15" s="16">
        <v>79.964990451941446</v>
      </c>
      <c r="E15" s="16">
        <v>5.0186982813495638</v>
      </c>
      <c r="F15" s="18">
        <f t="shared" si="1"/>
        <v>15.016311266708996</v>
      </c>
      <c r="G15" s="15">
        <v>1.8360000000000001</v>
      </c>
      <c r="H15" s="15">
        <v>41.875</v>
      </c>
      <c r="I15" s="6"/>
      <c r="J15" s="6"/>
    </row>
    <row r="16" spans="1:11" x14ac:dyDescent="0.2">
      <c r="A16" t="s">
        <v>10</v>
      </c>
      <c r="B16">
        <v>58</v>
      </c>
      <c r="C16" s="13">
        <v>0.15347918199999999</v>
      </c>
      <c r="D16" s="16">
        <v>75.385031343253615</v>
      </c>
      <c r="E16" s="16">
        <v>5.6628146842644345</v>
      </c>
      <c r="F16" s="18">
        <f t="shared" si="1"/>
        <v>18.952153972481952</v>
      </c>
      <c r="G16" s="15">
        <v>1.9336</v>
      </c>
      <c r="H16" s="15">
        <v>39.478999999999999</v>
      </c>
      <c r="I16" s="6"/>
      <c r="J16" s="6"/>
    </row>
    <row r="17" spans="1:11" x14ac:dyDescent="0.2">
      <c r="A17" t="s">
        <v>10</v>
      </c>
      <c r="B17">
        <v>62</v>
      </c>
      <c r="C17" s="13">
        <v>0.123869248</v>
      </c>
      <c r="D17" s="16">
        <v>77.531781889582334</v>
      </c>
      <c r="E17" s="16">
        <v>5.5749792127908915</v>
      </c>
      <c r="F17" s="18">
        <f t="shared" si="1"/>
        <v>16.893238897626773</v>
      </c>
      <c r="G17" s="15">
        <v>1.5891999999999999</v>
      </c>
      <c r="H17" s="15">
        <v>41.225999999999999</v>
      </c>
      <c r="I17" s="6"/>
      <c r="J17" s="6"/>
    </row>
    <row r="18" spans="1:11" x14ac:dyDescent="0.2">
      <c r="A18" t="s">
        <v>10</v>
      </c>
      <c r="B18">
        <v>66</v>
      </c>
      <c r="C18" s="13">
        <v>0.131464573</v>
      </c>
      <c r="D18" s="16">
        <v>78.578250091437326</v>
      </c>
      <c r="E18" s="16">
        <v>4.6186044621449467</v>
      </c>
      <c r="F18" s="18">
        <f t="shared" si="1"/>
        <v>16.80314544641773</v>
      </c>
      <c r="G18" s="15">
        <v>1.9456</v>
      </c>
      <c r="H18" s="15">
        <v>41.56</v>
      </c>
      <c r="I18" s="6"/>
      <c r="J18" s="6"/>
      <c r="K18" s="15"/>
    </row>
    <row r="19" spans="1:11" x14ac:dyDescent="0.2">
      <c r="A19" t="s">
        <v>10</v>
      </c>
      <c r="B19">
        <v>70</v>
      </c>
      <c r="C19" s="13">
        <v>0.111217677</v>
      </c>
      <c r="D19" s="16">
        <v>83.094799631690591</v>
      </c>
      <c r="E19" s="16">
        <v>3.6951038872653323</v>
      </c>
      <c r="F19" s="18">
        <f t="shared" si="1"/>
        <v>13.210096481044076</v>
      </c>
      <c r="G19" s="15">
        <v>2.0339999999999998</v>
      </c>
      <c r="H19" s="15">
        <v>43.411000000000001</v>
      </c>
      <c r="I19" s="6"/>
      <c r="J19" s="6"/>
    </row>
    <row r="20" spans="1:11" x14ac:dyDescent="0.2">
      <c r="A20" t="s">
        <v>10</v>
      </c>
      <c r="B20">
        <v>74</v>
      </c>
      <c r="C20" s="13">
        <v>0.11220672</v>
      </c>
      <c r="D20" s="16">
        <v>78.784886388573</v>
      </c>
      <c r="E20" s="16">
        <v>7.4540666706565961</v>
      </c>
      <c r="F20" s="18">
        <f t="shared" si="1"/>
        <v>13.761046940770399</v>
      </c>
      <c r="G20" s="15">
        <v>2.2557</v>
      </c>
      <c r="H20" s="15">
        <v>43.718000000000004</v>
      </c>
      <c r="I20" s="6"/>
      <c r="J20" s="6"/>
    </row>
    <row r="21" spans="1:11" x14ac:dyDescent="0.2">
      <c r="A21" t="s">
        <v>10</v>
      </c>
      <c r="B21">
        <v>78</v>
      </c>
      <c r="C21" s="13">
        <v>0.157058437</v>
      </c>
      <c r="D21" s="16">
        <v>75.773956774476062</v>
      </c>
      <c r="E21" s="16">
        <v>3.9234849178958751</v>
      </c>
      <c r="F21" s="18">
        <f t="shared" si="1"/>
        <v>20.302558307628061</v>
      </c>
      <c r="G21" s="15">
        <v>2.3767</v>
      </c>
      <c r="H21" s="15">
        <v>39.619</v>
      </c>
      <c r="I21" s="6"/>
      <c r="J21" s="6"/>
    </row>
    <row r="22" spans="1:11" x14ac:dyDescent="0.2">
      <c r="A22" t="s">
        <v>10</v>
      </c>
      <c r="B22">
        <v>82</v>
      </c>
      <c r="C22" s="13">
        <v>0.16208473300000001</v>
      </c>
      <c r="D22" s="16">
        <v>74.885454455101012</v>
      </c>
      <c r="E22" s="16">
        <v>3.9705809272972266</v>
      </c>
      <c r="F22" s="18">
        <f t="shared" si="1"/>
        <v>21.143964617601767</v>
      </c>
      <c r="G22" s="15">
        <v>2.4399000000000002</v>
      </c>
      <c r="H22" s="15">
        <v>40.08</v>
      </c>
      <c r="I22" s="6"/>
      <c r="J22" s="6"/>
    </row>
    <row r="23" spans="1:11" x14ac:dyDescent="0.2">
      <c r="A23" t="s">
        <v>10</v>
      </c>
      <c r="B23">
        <v>86</v>
      </c>
      <c r="C23" s="13">
        <v>0.17747918200000001</v>
      </c>
      <c r="D23" s="16">
        <v>65.996761407099029</v>
      </c>
      <c r="E23" s="16">
        <v>1.2884831265337153</v>
      </c>
      <c r="F23" s="18">
        <f t="shared" si="1"/>
        <v>32.714755466367251</v>
      </c>
      <c r="G23" s="15">
        <v>2.5503</v>
      </c>
      <c r="H23" s="15">
        <v>34.508000000000003</v>
      </c>
      <c r="I23" s="6"/>
      <c r="J23" s="6"/>
    </row>
    <row r="24" spans="1:11" x14ac:dyDescent="0.2">
      <c r="A24" t="s">
        <v>10</v>
      </c>
      <c r="B24">
        <v>90</v>
      </c>
      <c r="C24" s="13">
        <v>0.245747991</v>
      </c>
      <c r="D24" s="16">
        <v>44.239654379262852</v>
      </c>
      <c r="E24" s="16">
        <v>1.0250615036901431</v>
      </c>
      <c r="F24" s="18">
        <f t="shared" si="1"/>
        <v>54.735284117047001</v>
      </c>
      <c r="G24" s="15">
        <v>1.4802999999999999</v>
      </c>
      <c r="H24" s="15">
        <v>24.137</v>
      </c>
      <c r="I24" s="6"/>
      <c r="J24" s="6"/>
    </row>
    <row r="25" spans="1:11" x14ac:dyDescent="0.2">
      <c r="A25" t="s">
        <v>10</v>
      </c>
      <c r="B25">
        <v>92</v>
      </c>
      <c r="C25" s="13">
        <v>0.23006135899999999</v>
      </c>
      <c r="D25" s="16">
        <v>48.291367864716022</v>
      </c>
      <c r="E25" s="16">
        <v>0.90466397434122592</v>
      </c>
      <c r="F25" s="18">
        <f t="shared" si="1"/>
        <v>50.803968160942752</v>
      </c>
      <c r="G25" s="15">
        <v>1.4504999999999999</v>
      </c>
      <c r="H25" s="15">
        <v>26.405999999999999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2785-1131-6A45-AC7D-150CAAFE89DC}">
  <dimension ref="A1:K37"/>
  <sheetViews>
    <sheetView topLeftCell="A7" workbookViewId="0">
      <selection activeCell="J34" sqref="J34"/>
    </sheetView>
  </sheetViews>
  <sheetFormatPr baseColWidth="10" defaultRowHeight="16" x14ac:dyDescent="0.2"/>
  <sheetData>
    <row r="1" spans="1:11" ht="68" x14ac:dyDescent="0.2">
      <c r="A1" s="8" t="s">
        <v>70</v>
      </c>
      <c r="B1" s="8" t="s">
        <v>55</v>
      </c>
      <c r="C1" s="11" t="s">
        <v>71</v>
      </c>
      <c r="D1" s="9" t="s">
        <v>50</v>
      </c>
      <c r="E1" s="9" t="s">
        <v>52</v>
      </c>
      <c r="F1" s="9" t="s">
        <v>51</v>
      </c>
      <c r="G1" s="9" t="s">
        <v>54</v>
      </c>
      <c r="H1" s="9" t="s">
        <v>53</v>
      </c>
      <c r="I1" s="6"/>
      <c r="J1" s="6"/>
      <c r="K1" s="7"/>
    </row>
    <row r="2" spans="1:11" x14ac:dyDescent="0.2">
      <c r="A2" t="s">
        <v>6</v>
      </c>
      <c r="B2">
        <v>4</v>
      </c>
      <c r="C2" s="14">
        <v>7.3801314828341874E-2</v>
      </c>
      <c r="D2" s="16">
        <v>81.978428043543545</v>
      </c>
      <c r="E2" s="16">
        <v>3.3231798661736782</v>
      </c>
      <c r="F2" s="18">
        <f>100-(D2+E2)</f>
        <v>14.69839209028278</v>
      </c>
      <c r="G2" s="15">
        <v>2.5102000000000002</v>
      </c>
      <c r="H2" s="15">
        <v>39.616</v>
      </c>
    </row>
    <row r="3" spans="1:11" x14ac:dyDescent="0.2">
      <c r="A3" t="s">
        <v>6</v>
      </c>
      <c r="B3">
        <f t="shared" ref="B3:B13" si="0">B2+4</f>
        <v>8</v>
      </c>
      <c r="C3" s="14">
        <v>8.7079620160701254E-2</v>
      </c>
      <c r="D3" s="16">
        <v>82.418331274756255</v>
      </c>
      <c r="E3" s="16">
        <v>3.2880446356316892</v>
      </c>
      <c r="F3" s="18">
        <f t="shared" ref="F3:F36" si="1">100-(D3+E3)</f>
        <v>14.293624089612052</v>
      </c>
      <c r="G3" s="15">
        <v>2.4857999999999998</v>
      </c>
      <c r="H3" s="15">
        <v>39.716999999999999</v>
      </c>
    </row>
    <row r="4" spans="1:11" x14ac:dyDescent="0.2">
      <c r="A4" t="s">
        <v>6</v>
      </c>
      <c r="B4">
        <f t="shared" si="0"/>
        <v>12</v>
      </c>
      <c r="C4" s="14">
        <v>0.13561796932067205</v>
      </c>
      <c r="D4" s="16">
        <v>76.751269035532999</v>
      </c>
      <c r="E4" s="16">
        <v>4.0997312630636298</v>
      </c>
      <c r="F4" s="18">
        <f t="shared" si="1"/>
        <v>19.148999701403369</v>
      </c>
      <c r="G4" s="15">
        <v>2.2473999999999998</v>
      </c>
      <c r="H4" s="15">
        <v>37.710999999999999</v>
      </c>
    </row>
    <row r="5" spans="1:11" x14ac:dyDescent="0.2">
      <c r="A5" t="s">
        <v>6</v>
      </c>
      <c r="B5">
        <f t="shared" si="0"/>
        <v>16</v>
      </c>
      <c r="C5" s="14">
        <v>0.14863038714390064</v>
      </c>
      <c r="D5" s="16">
        <v>76.283701530663066</v>
      </c>
      <c r="E5" s="16">
        <v>4.8923347103314851</v>
      </c>
      <c r="F5" s="18">
        <f t="shared" si="1"/>
        <v>18.823963759005451</v>
      </c>
      <c r="G5" s="15">
        <v>1.7478</v>
      </c>
      <c r="H5" s="15">
        <v>38.747999999999998</v>
      </c>
    </row>
    <row r="6" spans="1:11" x14ac:dyDescent="0.2">
      <c r="A6" t="s">
        <v>6</v>
      </c>
      <c r="B6">
        <f t="shared" si="0"/>
        <v>20</v>
      </c>
      <c r="C6" s="14">
        <v>0.13468590211833456</v>
      </c>
      <c r="D6" s="16">
        <v>80.038930807513225</v>
      </c>
      <c r="E6" s="16">
        <v>5.1051533151387982</v>
      </c>
      <c r="F6" s="18">
        <f t="shared" si="1"/>
        <v>14.855915877347982</v>
      </c>
      <c r="G6" s="15">
        <v>1.7739</v>
      </c>
      <c r="H6" s="15">
        <v>40.206000000000003</v>
      </c>
    </row>
    <row r="7" spans="1:11" x14ac:dyDescent="0.2">
      <c r="A7" t="s">
        <v>6</v>
      </c>
      <c r="B7">
        <f t="shared" si="0"/>
        <v>24</v>
      </c>
      <c r="C7" s="14">
        <v>0.12884368151935721</v>
      </c>
      <c r="D7" s="16">
        <v>83.788995801611023</v>
      </c>
      <c r="E7" s="16">
        <v>4.8170988931519814</v>
      </c>
      <c r="F7" s="18">
        <f t="shared" si="1"/>
        <v>11.393905305236999</v>
      </c>
      <c r="G7" s="15">
        <v>1.577</v>
      </c>
      <c r="H7" s="15">
        <v>42.835999999999999</v>
      </c>
    </row>
    <row r="8" spans="1:11" x14ac:dyDescent="0.2">
      <c r="A8" t="s">
        <v>6</v>
      </c>
      <c r="B8">
        <f t="shared" si="0"/>
        <v>28</v>
      </c>
      <c r="C8" s="14">
        <v>9.2248356464572689E-2</v>
      </c>
      <c r="D8" s="16">
        <v>83.820552512502971</v>
      </c>
      <c r="E8" s="16">
        <v>4.9724140668413161</v>
      </c>
      <c r="F8" s="18">
        <f t="shared" si="1"/>
        <v>11.207033420655719</v>
      </c>
      <c r="G8" s="15">
        <v>1.4495</v>
      </c>
      <c r="H8" s="15">
        <v>43.948999999999998</v>
      </c>
    </row>
    <row r="9" spans="1:11" x14ac:dyDescent="0.2">
      <c r="A9" t="s">
        <v>6</v>
      </c>
      <c r="B9">
        <f t="shared" si="0"/>
        <v>32</v>
      </c>
      <c r="C9" s="14">
        <v>0.11795325054784518</v>
      </c>
      <c r="D9" s="16">
        <v>83.955562419164877</v>
      </c>
      <c r="E9" s="16">
        <v>5.1454548964345408</v>
      </c>
      <c r="F9" s="18">
        <f t="shared" si="1"/>
        <v>10.898982684400579</v>
      </c>
      <c r="G9" s="15">
        <v>1.4033</v>
      </c>
      <c r="H9" s="15">
        <v>43.863999999999997</v>
      </c>
    </row>
    <row r="10" spans="1:11" x14ac:dyDescent="0.2">
      <c r="A10" t="s">
        <v>6</v>
      </c>
      <c r="B10">
        <f t="shared" si="0"/>
        <v>36</v>
      </c>
      <c r="C10" s="14">
        <v>0.13630825420014611</v>
      </c>
      <c r="D10" s="16">
        <v>83.86283668388235</v>
      </c>
      <c r="E10" s="16">
        <v>4.3900080248565896</v>
      </c>
      <c r="F10" s="18">
        <f t="shared" si="1"/>
        <v>11.747155291261066</v>
      </c>
      <c r="G10" s="15">
        <v>1.3812</v>
      </c>
      <c r="H10" s="15">
        <v>43.988999999999997</v>
      </c>
    </row>
    <row r="11" spans="1:11" x14ac:dyDescent="0.2">
      <c r="A11" t="s">
        <v>6</v>
      </c>
      <c r="B11">
        <f t="shared" si="0"/>
        <v>40</v>
      </c>
      <c r="C11" s="14">
        <v>0.1462103725346969</v>
      </c>
      <c r="D11" s="16">
        <v>81.578206957535343</v>
      </c>
      <c r="E11" s="16">
        <v>5.523623867039217</v>
      </c>
      <c r="F11" s="18">
        <f t="shared" si="1"/>
        <v>12.898169175425437</v>
      </c>
      <c r="G11" s="15">
        <v>1.4261999999999999</v>
      </c>
      <c r="H11" s="15">
        <v>43.279000000000003</v>
      </c>
    </row>
    <row r="12" spans="1:11" x14ac:dyDescent="0.2">
      <c r="A12" t="s">
        <v>6</v>
      </c>
      <c r="B12">
        <f t="shared" si="0"/>
        <v>44</v>
      </c>
      <c r="C12" s="14">
        <v>0.1651957633308985</v>
      </c>
      <c r="D12" s="16">
        <v>82.383305875892248</v>
      </c>
      <c r="E12" s="16">
        <v>4.5589336528380828</v>
      </c>
      <c r="F12" s="18">
        <f t="shared" si="1"/>
        <v>13.057760471269674</v>
      </c>
      <c r="G12" s="15">
        <v>1.5359</v>
      </c>
      <c r="H12" s="15">
        <v>43.488</v>
      </c>
    </row>
    <row r="13" spans="1:11" x14ac:dyDescent="0.2">
      <c r="A13" t="s">
        <v>6</v>
      </c>
      <c r="B13">
        <f t="shared" si="0"/>
        <v>48</v>
      </c>
      <c r="C13" s="14">
        <v>0.21986924762600438</v>
      </c>
      <c r="D13" s="16">
        <v>82.924041113060937</v>
      </c>
      <c r="E13" s="16">
        <v>4.4642767610930427</v>
      </c>
      <c r="F13" s="18">
        <f t="shared" si="1"/>
        <v>12.611682125846016</v>
      </c>
      <c r="G13" s="15">
        <v>1.6689000000000001</v>
      </c>
      <c r="H13" s="15">
        <v>43.875999999999998</v>
      </c>
    </row>
    <row r="14" spans="1:11" x14ac:dyDescent="0.2">
      <c r="A14" t="s">
        <v>9</v>
      </c>
      <c r="B14">
        <v>54</v>
      </c>
      <c r="C14" s="14">
        <v>0.12682176771365958</v>
      </c>
      <c r="D14" s="16">
        <v>82.068484438152737</v>
      </c>
      <c r="E14" s="16">
        <v>4.8244804168974271</v>
      </c>
      <c r="F14" s="18">
        <f t="shared" si="1"/>
        <v>13.107035144949833</v>
      </c>
      <c r="G14" s="15">
        <v>1.6062000000000001</v>
      </c>
      <c r="H14" s="15">
        <v>44.843000000000004</v>
      </c>
    </row>
    <row r="15" spans="1:11" x14ac:dyDescent="0.2">
      <c r="A15" t="s">
        <v>9</v>
      </c>
      <c r="B15">
        <f>B14+4</f>
        <v>58</v>
      </c>
      <c r="C15" s="14">
        <v>0.1439802775748722</v>
      </c>
      <c r="D15" s="16">
        <v>77.42097491889065</v>
      </c>
      <c r="E15" s="16">
        <v>4.6023885814155756</v>
      </c>
      <c r="F15" s="18">
        <f t="shared" si="1"/>
        <v>17.976636499693768</v>
      </c>
      <c r="G15" s="15">
        <v>1.6243000000000001</v>
      </c>
      <c r="H15" s="15">
        <v>43.594999999999999</v>
      </c>
    </row>
    <row r="16" spans="1:11" x14ac:dyDescent="0.2">
      <c r="A16" t="s">
        <v>9</v>
      </c>
      <c r="B16">
        <f t="shared" ref="B16:B25" si="2">B15+4</f>
        <v>62</v>
      </c>
      <c r="C16" s="14">
        <v>0.18397735573411253</v>
      </c>
      <c r="D16" s="16">
        <v>73.729678866020649</v>
      </c>
      <c r="E16" s="16">
        <v>3.9831424681668914</v>
      </c>
      <c r="F16" s="18">
        <f t="shared" si="1"/>
        <v>22.287178665812462</v>
      </c>
      <c r="G16" s="15">
        <v>2.0030999999999999</v>
      </c>
      <c r="H16" s="15">
        <v>41.933999999999997</v>
      </c>
    </row>
    <row r="17" spans="1:8" x14ac:dyDescent="0.2">
      <c r="A17" t="s">
        <v>9</v>
      </c>
      <c r="B17">
        <f t="shared" si="2"/>
        <v>66</v>
      </c>
      <c r="C17" s="14">
        <v>0.16979181884587288</v>
      </c>
      <c r="D17" s="16">
        <v>76.760732512758977</v>
      </c>
      <c r="E17" s="16">
        <v>4.0808565996197155</v>
      </c>
      <c r="F17" s="18">
        <f t="shared" si="1"/>
        <v>19.158410887621301</v>
      </c>
      <c r="G17" s="15">
        <v>2.3317999999999999</v>
      </c>
      <c r="H17" s="15">
        <v>42.540999999999997</v>
      </c>
    </row>
    <row r="18" spans="1:8" x14ac:dyDescent="0.2">
      <c r="A18" t="s">
        <v>9</v>
      </c>
      <c r="B18">
        <f t="shared" si="2"/>
        <v>70</v>
      </c>
      <c r="C18" s="14">
        <v>0.1237048940832725</v>
      </c>
      <c r="D18" s="16">
        <v>85.442580425676553</v>
      </c>
      <c r="E18" s="16">
        <v>3.7305181688673703</v>
      </c>
      <c r="F18" s="18">
        <f t="shared" si="1"/>
        <v>10.82690140545607</v>
      </c>
      <c r="G18" s="15">
        <v>2.8620000000000001</v>
      </c>
      <c r="H18" s="15">
        <v>50.811</v>
      </c>
    </row>
    <row r="19" spans="1:8" x14ac:dyDescent="0.2">
      <c r="A19" t="s">
        <v>9</v>
      </c>
      <c r="B19">
        <f t="shared" si="2"/>
        <v>74</v>
      </c>
      <c r="C19" s="14">
        <v>0.12390796201607013</v>
      </c>
      <c r="D19" s="16">
        <v>83.800208241560298</v>
      </c>
      <c r="E19" s="16">
        <v>6.1351167354130816</v>
      </c>
      <c r="F19" s="18">
        <f t="shared" si="1"/>
        <v>10.064675023026624</v>
      </c>
      <c r="G19" s="15">
        <v>2.6389</v>
      </c>
      <c r="H19" s="15">
        <v>49.631</v>
      </c>
    </row>
    <row r="20" spans="1:8" x14ac:dyDescent="0.2">
      <c r="A20" t="s">
        <v>9</v>
      </c>
      <c r="B20">
        <f t="shared" si="2"/>
        <v>78</v>
      </c>
      <c r="C20" s="14">
        <v>0.152827611395179</v>
      </c>
      <c r="D20" s="16">
        <v>85.78621101985587</v>
      </c>
      <c r="E20" s="16">
        <v>3.2201558681310818</v>
      </c>
      <c r="F20" s="18">
        <f t="shared" si="1"/>
        <v>10.993633112013043</v>
      </c>
      <c r="G20" s="15">
        <v>2.6278000000000001</v>
      </c>
      <c r="H20" s="15">
        <v>47.863999999999997</v>
      </c>
    </row>
    <row r="21" spans="1:8" x14ac:dyDescent="0.2">
      <c r="A21" t="s">
        <v>9</v>
      </c>
      <c r="B21">
        <f t="shared" si="2"/>
        <v>82</v>
      </c>
      <c r="C21" s="14">
        <v>0.12997808619430243</v>
      </c>
      <c r="D21" s="16">
        <v>72.51734829469963</v>
      </c>
      <c r="E21" s="16">
        <v>2.4627196220286032</v>
      </c>
      <c r="F21" s="18">
        <f t="shared" si="1"/>
        <v>25.019932083271769</v>
      </c>
      <c r="G21" s="15">
        <v>2.3180000000000001</v>
      </c>
      <c r="H21" s="15">
        <v>39.978000000000002</v>
      </c>
    </row>
    <row r="22" spans="1:8" x14ac:dyDescent="0.2">
      <c r="A22" t="s">
        <v>9</v>
      </c>
      <c r="B22">
        <f t="shared" si="2"/>
        <v>86</v>
      </c>
      <c r="C22" s="14">
        <v>0.13623009495982466</v>
      </c>
      <c r="D22" s="16">
        <v>69.303728179302979</v>
      </c>
      <c r="E22" s="16">
        <v>2.9379565676068156</v>
      </c>
      <c r="F22" s="18">
        <f t="shared" si="1"/>
        <v>27.758315253090203</v>
      </c>
      <c r="G22" s="15">
        <v>2.3418999999999999</v>
      </c>
      <c r="H22" s="15">
        <v>38.578000000000003</v>
      </c>
    </row>
    <row r="23" spans="1:8" x14ac:dyDescent="0.2">
      <c r="A23" t="s">
        <v>9</v>
      </c>
      <c r="B23">
        <f t="shared" si="2"/>
        <v>90</v>
      </c>
      <c r="C23" s="14">
        <v>0.10114024835646457</v>
      </c>
      <c r="D23" s="16">
        <v>84.120698242246817</v>
      </c>
      <c r="E23" s="16">
        <v>2.1829180889444992</v>
      </c>
      <c r="F23" s="18">
        <f t="shared" si="1"/>
        <v>13.696383668808679</v>
      </c>
      <c r="G23" s="15">
        <v>2.6518000000000002</v>
      </c>
      <c r="H23" s="15">
        <v>46.646000000000001</v>
      </c>
    </row>
    <row r="24" spans="1:8" x14ac:dyDescent="0.2">
      <c r="A24" t="s">
        <v>9</v>
      </c>
      <c r="B24">
        <f t="shared" si="2"/>
        <v>94</v>
      </c>
      <c r="C24" s="14">
        <v>0.12705916727538347</v>
      </c>
      <c r="D24" s="16">
        <v>84.992190390069581</v>
      </c>
      <c r="E24" s="16">
        <v>3.7609437297052866</v>
      </c>
      <c r="F24" s="18">
        <f t="shared" si="1"/>
        <v>11.24686588022513</v>
      </c>
      <c r="G24" s="15">
        <v>3.0506000000000002</v>
      </c>
      <c r="H24" s="15">
        <v>48.11</v>
      </c>
    </row>
    <row r="25" spans="1:8" x14ac:dyDescent="0.2">
      <c r="A25" t="s">
        <v>9</v>
      </c>
      <c r="B25">
        <f t="shared" si="2"/>
        <v>98</v>
      </c>
      <c r="C25" s="14">
        <v>0.11916581446311174</v>
      </c>
      <c r="D25" s="16">
        <v>82.537363069263989</v>
      </c>
      <c r="E25" s="16">
        <v>2.2654667486321176</v>
      </c>
      <c r="F25" s="18">
        <f t="shared" si="1"/>
        <v>15.197170182103889</v>
      </c>
      <c r="G25" s="15">
        <v>3.0068000000000001</v>
      </c>
      <c r="H25" s="15">
        <v>44.661999999999999</v>
      </c>
    </row>
    <row r="26" spans="1:8" x14ac:dyDescent="0.2">
      <c r="A26" t="s">
        <v>9</v>
      </c>
      <c r="B26">
        <v>100</v>
      </c>
      <c r="C26" s="14">
        <v>9.1328394031096743E-2</v>
      </c>
      <c r="D26" s="16">
        <v>84.869509866327817</v>
      </c>
      <c r="E26" s="16">
        <v>1.9159770846592865</v>
      </c>
      <c r="F26" s="18">
        <f t="shared" si="1"/>
        <v>13.214513049012893</v>
      </c>
      <c r="G26" s="15">
        <v>3.0373000000000001</v>
      </c>
      <c r="H26" s="15">
        <v>44.923999999999999</v>
      </c>
    </row>
    <row r="27" spans="1:8" x14ac:dyDescent="0.2">
      <c r="A27" t="s">
        <v>12</v>
      </c>
      <c r="B27">
        <v>104</v>
      </c>
      <c r="C27" s="14">
        <v>0.11142001460920377</v>
      </c>
      <c r="D27" s="16">
        <v>83.427192276749821</v>
      </c>
      <c r="E27" s="16">
        <v>2.4859211584875629</v>
      </c>
      <c r="F27" s="18">
        <f t="shared" si="1"/>
        <v>14.086886564762622</v>
      </c>
      <c r="G27" s="15">
        <v>2.6669</v>
      </c>
      <c r="H27" s="15">
        <v>44.640999999999998</v>
      </c>
    </row>
    <row r="28" spans="1:8" x14ac:dyDescent="0.2">
      <c r="A28" t="s">
        <v>12</v>
      </c>
      <c r="B28">
        <v>108</v>
      </c>
      <c r="C28" s="14">
        <v>0.12173995617238861</v>
      </c>
      <c r="D28" s="16">
        <v>82.588121870357796</v>
      </c>
      <c r="E28" s="16">
        <v>2.3226986984623266</v>
      </c>
      <c r="F28" s="18">
        <f t="shared" si="1"/>
        <v>15.089179431179872</v>
      </c>
      <c r="G28" s="15">
        <v>2.9529000000000001</v>
      </c>
      <c r="H28" s="15">
        <v>44.710999999999999</v>
      </c>
    </row>
    <row r="29" spans="1:8" x14ac:dyDescent="0.2">
      <c r="A29" t="s">
        <v>12</v>
      </c>
      <c r="B29">
        <v>112</v>
      </c>
      <c r="C29" s="14">
        <v>0.12519795471146825</v>
      </c>
      <c r="D29" s="16">
        <v>80.404022066906847</v>
      </c>
      <c r="E29" s="16">
        <v>2.5687573749658177</v>
      </c>
      <c r="F29" s="18">
        <f t="shared" si="1"/>
        <v>17.02722055812734</v>
      </c>
      <c r="G29" s="15">
        <v>2.9418000000000002</v>
      </c>
      <c r="H29" s="15">
        <v>42.750999999999998</v>
      </c>
    </row>
    <row r="30" spans="1:8" x14ac:dyDescent="0.2">
      <c r="A30" t="s">
        <v>12</v>
      </c>
      <c r="B30">
        <v>116</v>
      </c>
      <c r="C30" s="14">
        <v>0.13043243243243241</v>
      </c>
      <c r="D30" s="16">
        <v>80.530461661182471</v>
      </c>
      <c r="E30" s="16">
        <v>2.0011965300628645</v>
      </c>
      <c r="F30" s="18">
        <f t="shared" si="1"/>
        <v>17.468341808754658</v>
      </c>
      <c r="G30" s="15">
        <v>3.1002000000000001</v>
      </c>
      <c r="H30" s="15">
        <v>43.125999999999998</v>
      </c>
    </row>
    <row r="31" spans="1:8" x14ac:dyDescent="0.2">
      <c r="A31" t="s">
        <v>12</v>
      </c>
      <c r="B31">
        <v>120</v>
      </c>
      <c r="C31" s="14">
        <v>0.13388093498904313</v>
      </c>
      <c r="D31" s="16">
        <v>77.652226598000524</v>
      </c>
      <c r="E31" s="16">
        <v>1.9610219125517747</v>
      </c>
      <c r="F31" s="18">
        <f t="shared" si="1"/>
        <v>20.386751489447704</v>
      </c>
      <c r="G31" s="15">
        <v>3.0825999999999998</v>
      </c>
      <c r="H31" s="15">
        <v>41.408000000000001</v>
      </c>
    </row>
    <row r="32" spans="1:8" x14ac:dyDescent="0.2">
      <c r="A32" t="s">
        <v>12</v>
      </c>
      <c r="B32">
        <v>124</v>
      </c>
      <c r="C32" s="14">
        <v>0.13615266617969324</v>
      </c>
      <c r="D32" s="16">
        <v>73.196539931603326</v>
      </c>
      <c r="E32" s="16">
        <v>1.6948300140816557</v>
      </c>
      <c r="F32" s="18">
        <f t="shared" si="1"/>
        <v>25.108630054315014</v>
      </c>
      <c r="G32" s="15">
        <v>2.8039999999999998</v>
      </c>
      <c r="H32" s="15">
        <v>38.505000000000003</v>
      </c>
    </row>
    <row r="33" spans="1:8" x14ac:dyDescent="0.2">
      <c r="A33" t="s">
        <v>12</v>
      </c>
      <c r="B33">
        <v>128</v>
      </c>
      <c r="C33" s="14">
        <v>0.20630241051862674</v>
      </c>
      <c r="D33" s="16">
        <v>59.449428709365989</v>
      </c>
      <c r="E33" s="16">
        <v>0.53910524621817568</v>
      </c>
      <c r="F33" s="18">
        <f t="shared" si="1"/>
        <v>40.011466044415833</v>
      </c>
      <c r="G33" s="15">
        <v>2.1507000000000001</v>
      </c>
      <c r="H33" s="15">
        <v>31.048999999999999</v>
      </c>
    </row>
    <row r="34" spans="1:8" x14ac:dyDescent="0.2">
      <c r="A34" t="s">
        <v>12</v>
      </c>
      <c r="B34">
        <v>132</v>
      </c>
      <c r="C34" s="14">
        <v>0.24784368151935721</v>
      </c>
      <c r="D34" s="16">
        <v>41.222645099904838</v>
      </c>
      <c r="E34" s="16">
        <v>1.2071836346337561</v>
      </c>
      <c r="F34" s="18">
        <f t="shared" si="1"/>
        <v>57.570171265461404</v>
      </c>
      <c r="G34" s="15">
        <v>1.2682</v>
      </c>
      <c r="H34" s="15">
        <v>21.513000000000002</v>
      </c>
    </row>
    <row r="35" spans="1:8" x14ac:dyDescent="0.2">
      <c r="A35" t="s">
        <v>12</v>
      </c>
      <c r="B35">
        <v>136</v>
      </c>
      <c r="C35" s="14">
        <v>0.13285975164353545</v>
      </c>
      <c r="D35" s="16">
        <v>73.823462414578628</v>
      </c>
      <c r="E35" s="16">
        <v>1.8462414578586752</v>
      </c>
      <c r="F35" s="18">
        <f t="shared" si="1"/>
        <v>24.33029612756269</v>
      </c>
      <c r="G35" s="15">
        <v>2.2763</v>
      </c>
      <c r="H35" s="15">
        <v>40.933999999999997</v>
      </c>
    </row>
    <row r="36" spans="1:8" x14ac:dyDescent="0.2">
      <c r="A36" t="s">
        <v>12</v>
      </c>
      <c r="B36">
        <v>140</v>
      </c>
      <c r="C36" s="14">
        <v>0.28105251197143094</v>
      </c>
      <c r="D36" s="16">
        <v>35.502317766846872</v>
      </c>
      <c r="E36" s="16">
        <v>0.99896763223410201</v>
      </c>
      <c r="F36" s="18">
        <f t="shared" si="1"/>
        <v>63.498714600919023</v>
      </c>
      <c r="G36" s="15">
        <v>1.5581</v>
      </c>
      <c r="H36" s="15">
        <v>18.878</v>
      </c>
    </row>
    <row r="37" spans="1:8" x14ac:dyDescent="0.2">
      <c r="F37" s="4"/>
      <c r="G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7332-BC75-984C-8DDE-B8ECB5885BD6}">
  <dimension ref="A1:K25"/>
  <sheetViews>
    <sheetView workbookViewId="0">
      <selection activeCell="L7" sqref="L7"/>
    </sheetView>
  </sheetViews>
  <sheetFormatPr baseColWidth="10" defaultRowHeight="16" x14ac:dyDescent="0.2"/>
  <sheetData>
    <row r="1" spans="1:11" ht="68" x14ac:dyDescent="0.2">
      <c r="A1" s="8" t="s">
        <v>70</v>
      </c>
      <c r="B1" s="8" t="s">
        <v>55</v>
      </c>
      <c r="C1" s="11" t="s">
        <v>71</v>
      </c>
      <c r="D1" s="9" t="s">
        <v>50</v>
      </c>
      <c r="E1" s="9" t="s">
        <v>52</v>
      </c>
      <c r="F1" s="9" t="s">
        <v>51</v>
      </c>
      <c r="G1" s="9" t="s">
        <v>54</v>
      </c>
      <c r="H1" s="9" t="s">
        <v>53</v>
      </c>
      <c r="I1" s="6"/>
      <c r="J1" s="6"/>
      <c r="K1" s="7"/>
    </row>
    <row r="2" spans="1:11" x14ac:dyDescent="0.2">
      <c r="A2" t="s">
        <v>8</v>
      </c>
      <c r="B2">
        <v>4</v>
      </c>
      <c r="C2" s="14">
        <v>7.6715850986121256E-2</v>
      </c>
      <c r="D2" s="16">
        <v>80.594478468592513</v>
      </c>
      <c r="E2" s="16">
        <v>2.6453329913105907</v>
      </c>
      <c r="F2" s="16">
        <f>100-(D2+E2)</f>
        <v>16.760188540096891</v>
      </c>
      <c r="G2" s="15">
        <v>2.2894999999999999</v>
      </c>
      <c r="H2" s="15">
        <v>39.954000000000001</v>
      </c>
    </row>
    <row r="3" spans="1:11" x14ac:dyDescent="0.2">
      <c r="A3" t="s">
        <v>8</v>
      </c>
      <c r="B3">
        <f t="shared" ref="B3:B13" si="0">B2+4</f>
        <v>8</v>
      </c>
      <c r="C3" s="14">
        <v>7.5924032140248329E-2</v>
      </c>
      <c r="D3" s="16">
        <v>77.876451298413514</v>
      </c>
      <c r="E3" s="16">
        <v>2.8361251440219841</v>
      </c>
      <c r="F3" s="16">
        <f t="shared" ref="F3:F23" si="1">100-(D3+E3)</f>
        <v>19.287423557564509</v>
      </c>
      <c r="G3" s="15">
        <v>2.2353999999999998</v>
      </c>
      <c r="H3" s="15">
        <v>39.320999999999998</v>
      </c>
    </row>
    <row r="4" spans="1:11" x14ac:dyDescent="0.2">
      <c r="A4" t="s">
        <v>8</v>
      </c>
      <c r="B4">
        <f t="shared" si="0"/>
        <v>12</v>
      </c>
      <c r="C4" s="14">
        <v>8.9384952520087643E-2</v>
      </c>
      <c r="D4" s="16">
        <v>76.587175264010213</v>
      </c>
      <c r="E4" s="16">
        <v>2.9452879544918527</v>
      </c>
      <c r="F4" s="16">
        <f t="shared" si="1"/>
        <v>20.467536781497941</v>
      </c>
      <c r="G4" s="15">
        <v>2.1947000000000001</v>
      </c>
      <c r="H4" s="15">
        <v>38.933</v>
      </c>
    </row>
    <row r="5" spans="1:11" x14ac:dyDescent="0.2">
      <c r="A5" t="s">
        <v>8</v>
      </c>
      <c r="B5">
        <f t="shared" si="0"/>
        <v>16</v>
      </c>
      <c r="C5" s="14">
        <v>0.11269758948137326</v>
      </c>
      <c r="D5" s="16">
        <v>77.191176170768088</v>
      </c>
      <c r="E5" s="16">
        <v>3.2385981365573095</v>
      </c>
      <c r="F5" s="16">
        <f t="shared" si="1"/>
        <v>19.570225692674597</v>
      </c>
      <c r="G5" s="15">
        <v>1.8769</v>
      </c>
      <c r="H5" s="15">
        <v>39.183999999999997</v>
      </c>
    </row>
    <row r="6" spans="1:11" x14ac:dyDescent="0.2">
      <c r="A6" t="s">
        <v>8</v>
      </c>
      <c r="B6">
        <f t="shared" si="0"/>
        <v>20</v>
      </c>
      <c r="C6" s="14">
        <v>0.12430825420014611</v>
      </c>
      <c r="D6" s="16">
        <v>80.348825383911333</v>
      </c>
      <c r="E6" s="16">
        <v>3.6397843994712131</v>
      </c>
      <c r="F6" s="16">
        <f t="shared" si="1"/>
        <v>16.011390216617457</v>
      </c>
      <c r="G6" s="15">
        <v>1.6025</v>
      </c>
      <c r="H6" s="15">
        <v>42.24</v>
      </c>
    </row>
    <row r="7" spans="1:11" x14ac:dyDescent="0.2">
      <c r="A7" t="s">
        <v>8</v>
      </c>
      <c r="B7">
        <f t="shared" si="0"/>
        <v>24</v>
      </c>
      <c r="C7" s="14">
        <v>0.11284952520087657</v>
      </c>
      <c r="D7" s="16">
        <v>84.900997907443838</v>
      </c>
      <c r="E7" s="16">
        <v>3.6824782594979357</v>
      </c>
      <c r="F7" s="16">
        <f t="shared" si="1"/>
        <v>11.416523833058221</v>
      </c>
      <c r="G7" s="15">
        <v>1.4774</v>
      </c>
      <c r="H7" s="15">
        <v>44.591999999999999</v>
      </c>
    </row>
    <row r="8" spans="1:11" x14ac:dyDescent="0.2">
      <c r="A8" t="s">
        <v>8</v>
      </c>
      <c r="B8">
        <f t="shared" si="0"/>
        <v>28</v>
      </c>
      <c r="C8" s="14">
        <v>9.6983199415631854E-2</v>
      </c>
      <c r="D8" s="16">
        <v>84.835452298347263</v>
      </c>
      <c r="E8" s="16">
        <v>4.7795869957990238</v>
      </c>
      <c r="F8" s="16">
        <f t="shared" si="1"/>
        <v>10.384960705853715</v>
      </c>
      <c r="G8" s="15">
        <v>1.4278</v>
      </c>
      <c r="H8" s="15">
        <v>45.241999999999997</v>
      </c>
    </row>
    <row r="9" spans="1:11" x14ac:dyDescent="0.2">
      <c r="A9" t="s">
        <v>8</v>
      </c>
      <c r="B9">
        <f t="shared" si="0"/>
        <v>32</v>
      </c>
      <c r="C9" s="14">
        <v>9.9347699050401778E-2</v>
      </c>
      <c r="D9" s="16">
        <v>88.51984581470667</v>
      </c>
      <c r="E9" s="16">
        <v>3.2782847501877312</v>
      </c>
      <c r="F9" s="16">
        <f t="shared" si="1"/>
        <v>8.2018694351055927</v>
      </c>
      <c r="G9" s="15">
        <v>1.1268</v>
      </c>
      <c r="H9" s="15">
        <v>47.445999999999998</v>
      </c>
    </row>
    <row r="10" spans="1:11" x14ac:dyDescent="0.2">
      <c r="A10" t="s">
        <v>8</v>
      </c>
      <c r="B10">
        <f t="shared" si="0"/>
        <v>36</v>
      </c>
      <c r="C10" s="14">
        <v>9.3354760165570982E-2</v>
      </c>
      <c r="D10" s="16">
        <v>87.886955811484199</v>
      </c>
      <c r="E10" s="16">
        <v>3.3937760352853936</v>
      </c>
      <c r="F10" s="16">
        <f t="shared" si="1"/>
        <v>8.7192681532304022</v>
      </c>
      <c r="G10" s="15">
        <v>1.2078</v>
      </c>
      <c r="H10" s="15">
        <v>46.188000000000002</v>
      </c>
    </row>
    <row r="11" spans="1:11" x14ac:dyDescent="0.2">
      <c r="A11" t="s">
        <v>8</v>
      </c>
      <c r="B11">
        <f t="shared" si="0"/>
        <v>40</v>
      </c>
      <c r="C11" s="14">
        <v>0.11526347137157948</v>
      </c>
      <c r="D11" s="16">
        <v>83.674367713455553</v>
      </c>
      <c r="E11" s="16">
        <v>4.3540050054708415</v>
      </c>
      <c r="F11" s="16">
        <f t="shared" si="1"/>
        <v>11.971627281073609</v>
      </c>
      <c r="G11" s="15">
        <v>1.4693000000000001</v>
      </c>
      <c r="H11" s="15">
        <v>44.972999999999999</v>
      </c>
    </row>
    <row r="12" spans="1:11" x14ac:dyDescent="0.2">
      <c r="A12" t="s">
        <v>8</v>
      </c>
      <c r="B12">
        <f t="shared" si="0"/>
        <v>44</v>
      </c>
      <c r="C12" s="14">
        <v>0.17100146092037988</v>
      </c>
      <c r="D12" s="16">
        <v>81.871086408089027</v>
      </c>
      <c r="E12" s="16">
        <v>5.0154282210807954</v>
      </c>
      <c r="F12" s="16">
        <f t="shared" si="1"/>
        <v>13.113485370830176</v>
      </c>
      <c r="G12" s="15">
        <v>1.4307000000000001</v>
      </c>
      <c r="H12" s="15">
        <v>43.779000000000003</v>
      </c>
    </row>
    <row r="13" spans="1:11" x14ac:dyDescent="0.2">
      <c r="A13" t="s">
        <v>8</v>
      </c>
      <c r="B13">
        <f t="shared" si="0"/>
        <v>48</v>
      </c>
      <c r="C13" s="14">
        <v>0.16550255661066468</v>
      </c>
      <c r="D13" s="16">
        <v>81.160741111667505</v>
      </c>
      <c r="E13" s="16">
        <v>4.8022033049574526</v>
      </c>
      <c r="F13" s="16">
        <f t="shared" si="1"/>
        <v>14.037055583375036</v>
      </c>
      <c r="G13" s="15">
        <v>1.7854000000000001</v>
      </c>
      <c r="H13" s="15">
        <v>42.777999999999999</v>
      </c>
    </row>
    <row r="14" spans="1:11" x14ac:dyDescent="0.2">
      <c r="A14" t="s">
        <v>8</v>
      </c>
      <c r="B14">
        <v>50</v>
      </c>
      <c r="C14" s="14">
        <v>0.11395178962746527</v>
      </c>
      <c r="D14" s="16">
        <v>82.156924531275536</v>
      </c>
      <c r="E14" s="16">
        <v>3.7576807940750383</v>
      </c>
      <c r="F14" s="16">
        <f t="shared" si="1"/>
        <v>14.085394674649422</v>
      </c>
      <c r="G14" s="15">
        <v>1.6912</v>
      </c>
      <c r="H14" s="15">
        <v>43.091999999999999</v>
      </c>
    </row>
    <row r="15" spans="1:11" x14ac:dyDescent="0.2">
      <c r="A15" t="s">
        <v>11</v>
      </c>
      <c r="B15" s="3">
        <v>54</v>
      </c>
      <c r="C15" s="14">
        <v>0.16069101533966398</v>
      </c>
      <c r="D15" s="16">
        <v>77.703855001189865</v>
      </c>
      <c r="E15" s="16">
        <v>5.7220195129690046</v>
      </c>
      <c r="F15" s="16">
        <f t="shared" si="1"/>
        <v>16.574125485841137</v>
      </c>
      <c r="G15" s="15">
        <v>1.6447000000000001</v>
      </c>
      <c r="H15" s="15">
        <v>41.993000000000002</v>
      </c>
    </row>
    <row r="16" spans="1:11" x14ac:dyDescent="0.2">
      <c r="A16" t="s">
        <v>11</v>
      </c>
      <c r="B16" s="3">
        <v>58</v>
      </c>
      <c r="C16" s="14">
        <v>0.14599196493791092</v>
      </c>
      <c r="D16" s="16">
        <v>78.844610063329441</v>
      </c>
      <c r="E16" s="16">
        <v>4.6540668576129409</v>
      </c>
      <c r="F16" s="16">
        <f t="shared" si="1"/>
        <v>16.501323079057613</v>
      </c>
      <c r="G16" s="15">
        <v>1.6405000000000001</v>
      </c>
      <c r="H16" s="15">
        <v>42.341000000000001</v>
      </c>
    </row>
    <row r="17" spans="1:8" x14ac:dyDescent="0.2">
      <c r="A17" t="s">
        <v>11</v>
      </c>
      <c r="B17" s="3">
        <v>62</v>
      </c>
      <c r="C17" s="14">
        <v>0.14655734112490873</v>
      </c>
      <c r="D17" s="16">
        <v>81.243895432347088</v>
      </c>
      <c r="E17" s="16">
        <v>5.8709183184907481</v>
      </c>
      <c r="F17" s="16">
        <f t="shared" si="1"/>
        <v>12.88518624916216</v>
      </c>
      <c r="G17" s="15">
        <v>1.7218</v>
      </c>
      <c r="H17" s="15">
        <v>44.5</v>
      </c>
    </row>
    <row r="18" spans="1:8" x14ac:dyDescent="0.2">
      <c r="A18" t="s">
        <v>11</v>
      </c>
      <c r="B18" s="3">
        <v>66</v>
      </c>
      <c r="C18" s="14">
        <v>0.12598612125639153</v>
      </c>
      <c r="D18" s="16">
        <v>77.811641269048266</v>
      </c>
      <c r="E18" s="16">
        <v>7.7122158381214332</v>
      </c>
      <c r="F18" s="16">
        <f t="shared" si="1"/>
        <v>14.476142892830296</v>
      </c>
      <c r="G18" s="15">
        <v>2.0703</v>
      </c>
      <c r="H18" s="15">
        <v>46.4</v>
      </c>
    </row>
    <row r="19" spans="1:8" x14ac:dyDescent="0.2">
      <c r="A19" t="s">
        <v>11</v>
      </c>
      <c r="B19" s="3">
        <v>70</v>
      </c>
      <c r="C19" s="14">
        <v>0.12992768444119798</v>
      </c>
      <c r="D19" s="16">
        <v>80.561613144137453</v>
      </c>
      <c r="E19" s="16">
        <v>5.6470002489418958</v>
      </c>
      <c r="F19" s="16">
        <f t="shared" si="1"/>
        <v>13.791386606920653</v>
      </c>
      <c r="G19" s="15">
        <v>1.423</v>
      </c>
      <c r="H19" s="15">
        <v>47.906999999999996</v>
      </c>
    </row>
    <row r="20" spans="1:8" x14ac:dyDescent="0.2">
      <c r="A20" t="s">
        <v>11</v>
      </c>
      <c r="B20" s="3">
        <v>74</v>
      </c>
      <c r="C20" s="14">
        <v>0.13562454346238131</v>
      </c>
      <c r="D20" s="16">
        <v>70.932954522718717</v>
      </c>
      <c r="E20" s="16">
        <v>5.3020147656108358</v>
      </c>
      <c r="F20" s="16">
        <f t="shared" si="1"/>
        <v>23.765030711670448</v>
      </c>
      <c r="G20" s="15">
        <v>2.1248999999999998</v>
      </c>
      <c r="H20" s="15">
        <v>38.868000000000002</v>
      </c>
    </row>
    <row r="21" spans="1:8" x14ac:dyDescent="0.2">
      <c r="A21" t="s">
        <v>11</v>
      </c>
      <c r="B21" s="3">
        <v>78</v>
      </c>
      <c r="C21" s="14">
        <v>0.16670781592403214</v>
      </c>
      <c r="D21" s="16">
        <v>68.086642599277994</v>
      </c>
      <c r="E21" s="16">
        <v>2.5047033101134044</v>
      </c>
      <c r="F21" s="16">
        <f t="shared" si="1"/>
        <v>29.408654090608607</v>
      </c>
      <c r="G21" s="15">
        <v>2.2993000000000001</v>
      </c>
      <c r="H21" s="15">
        <v>38.012999999999998</v>
      </c>
    </row>
    <row r="22" spans="1:8" x14ac:dyDescent="0.2">
      <c r="A22" t="s">
        <v>11</v>
      </c>
      <c r="B22">
        <v>82</v>
      </c>
      <c r="C22" s="14">
        <v>0.12148064280496715</v>
      </c>
      <c r="D22" s="16">
        <v>66.209294910119993</v>
      </c>
      <c r="E22" s="16">
        <v>1.9849336362550141</v>
      </c>
      <c r="F22" s="16">
        <f t="shared" si="1"/>
        <v>31.805771453624999</v>
      </c>
      <c r="G22" s="15">
        <v>1.5455000000000001</v>
      </c>
      <c r="H22" s="15">
        <v>36.816000000000003</v>
      </c>
    </row>
    <row r="23" spans="1:8" x14ac:dyDescent="0.2">
      <c r="A23" t="s">
        <v>11</v>
      </c>
      <c r="B23">
        <v>86</v>
      </c>
      <c r="C23" s="14">
        <v>0.13737618699780862</v>
      </c>
      <c r="D23" s="16">
        <v>58.300110187318452</v>
      </c>
      <c r="E23" s="16">
        <v>1.9292797756184674</v>
      </c>
      <c r="F23" s="16">
        <f t="shared" si="1"/>
        <v>39.770610037063079</v>
      </c>
      <c r="G23" s="15">
        <v>1.6803999999999999</v>
      </c>
      <c r="H23" s="15">
        <v>31.584</v>
      </c>
    </row>
    <row r="24" spans="1:8" x14ac:dyDescent="0.2">
      <c r="A24" s="3"/>
      <c r="B24" s="3"/>
      <c r="E24" s="4"/>
      <c r="F24" s="5"/>
    </row>
    <row r="25" spans="1:8" x14ac:dyDescent="0.2">
      <c r="A25" s="3"/>
      <c r="B25" s="3"/>
      <c r="E25" s="4"/>
      <c r="F25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C14</vt:lpstr>
      <vt:lpstr>Core DB-01</vt:lpstr>
      <vt:lpstr>Core DB-02</vt:lpstr>
      <vt:lpstr>Core DB-03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2022-11-02T20:51:51Z</dcterms:created>
  <dcterms:modified xsi:type="dcterms:W3CDTF">2022-11-17T15:19:23Z</dcterms:modified>
</cp:coreProperties>
</file>