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wner\Documents\Bootcamp\Tech Academy\Data Science\"/>
    </mc:Choice>
  </mc:AlternateContent>
  <xr:revisionPtr revIDLastSave="0" documentId="13_ncr:1_{EF21D016-711C-4F50-971C-7FC87AC3EDB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6" i="2" s="1"/>
  <c r="D15" i="1"/>
  <c r="D16" i="1" s="1"/>
  <c r="E12" i="2" l="1"/>
  <c r="D12" i="2"/>
  <c r="F5" i="2"/>
  <c r="F9" i="2"/>
  <c r="G5" i="2"/>
  <c r="J5" i="2" s="1"/>
  <c r="F6" i="2"/>
  <c r="G9" i="2"/>
  <c r="J9" i="2" s="1"/>
  <c r="F10" i="2"/>
  <c r="D12" i="1"/>
  <c r="E12" i="1"/>
  <c r="G6" i="1" s="1"/>
  <c r="J6" i="1" s="1"/>
  <c r="F4" i="1"/>
  <c r="I4" i="1" s="1"/>
  <c r="G7" i="1"/>
  <c r="J7" i="1" s="1"/>
  <c r="F9" i="1"/>
  <c r="I9" i="1" s="1"/>
  <c r="F10" i="1"/>
  <c r="G4" i="1"/>
  <c r="J4" i="1" s="1"/>
  <c r="F8" i="2" l="1"/>
  <c r="F7" i="2"/>
  <c r="F4" i="2"/>
  <c r="I4" i="2" s="1"/>
  <c r="G10" i="2"/>
  <c r="J10" i="2" s="1"/>
  <c r="G8" i="2"/>
  <c r="J8" i="2" s="1"/>
  <c r="G6" i="2"/>
  <c r="J6" i="2" s="1"/>
  <c r="J12" i="2" s="1"/>
  <c r="G7" i="2"/>
  <c r="J7" i="2" s="1"/>
  <c r="G4" i="2"/>
  <c r="J4" i="2" s="1"/>
  <c r="H6" i="2"/>
  <c r="I6" i="2"/>
  <c r="I5" i="2"/>
  <c r="H5" i="2"/>
  <c r="H10" i="2"/>
  <c r="I10" i="2"/>
  <c r="I9" i="2"/>
  <c r="H9" i="2"/>
  <c r="H4" i="2"/>
  <c r="G9" i="1"/>
  <c r="J9" i="1" s="1"/>
  <c r="G10" i="1"/>
  <c r="J10" i="1" s="1"/>
  <c r="G8" i="1"/>
  <c r="J8" i="1" s="1"/>
  <c r="G3" i="1"/>
  <c r="J3" i="1" s="1"/>
  <c r="F7" i="1"/>
  <c r="I7" i="1" s="1"/>
  <c r="F3" i="1"/>
  <c r="F6" i="1"/>
  <c r="I6" i="1" s="1"/>
  <c r="F5" i="1"/>
  <c r="I5" i="1" s="1"/>
  <c r="G5" i="1"/>
  <c r="J5" i="1" s="1"/>
  <c r="H7" i="1"/>
  <c r="F8" i="1"/>
  <c r="I8" i="1" s="1"/>
  <c r="J12" i="1"/>
  <c r="J13" i="1" s="1"/>
  <c r="H9" i="1"/>
  <c r="H4" i="1"/>
  <c r="I10" i="1"/>
  <c r="H10" i="1"/>
  <c r="J13" i="2" l="1"/>
  <c r="E13" i="2"/>
  <c r="H12" i="2"/>
  <c r="I7" i="2"/>
  <c r="H7" i="2"/>
  <c r="H8" i="2"/>
  <c r="I8" i="2"/>
  <c r="I12" i="2"/>
  <c r="H3" i="1"/>
  <c r="I3" i="1"/>
  <c r="H6" i="1"/>
  <c r="H5" i="1"/>
  <c r="H8" i="1"/>
  <c r="E13" i="1"/>
  <c r="I12" i="1"/>
  <c r="I13" i="1" s="1"/>
  <c r="D13" i="2" l="1"/>
  <c r="I13" i="2"/>
  <c r="D17" i="2" s="1"/>
  <c r="D18" i="2" s="1"/>
  <c r="D19" i="2" s="1"/>
  <c r="H12" i="1"/>
  <c r="D17" i="1"/>
  <c r="D13" i="1"/>
  <c r="D18" i="1"/>
  <c r="D19" i="1" s="1"/>
</calcChain>
</file>

<file path=xl/sharedStrings.xml><?xml version="1.0" encoding="utf-8"?>
<sst xmlns="http://schemas.openxmlformats.org/spreadsheetml/2006/main" count="38" uniqueCount="19">
  <si>
    <t>x</t>
  </si>
  <si>
    <t>y</t>
  </si>
  <si>
    <t>x- mean of x</t>
  </si>
  <si>
    <t>y - mean of y</t>
  </si>
  <si>
    <t>x's times y's</t>
  </si>
  <si>
    <t>x's squared</t>
  </si>
  <si>
    <t>y's squared</t>
  </si>
  <si>
    <t xml:space="preserve"> </t>
  </si>
  <si>
    <t>Sum:</t>
  </si>
  <si>
    <t>Mean:</t>
  </si>
  <si>
    <t>r</t>
  </si>
  <si>
    <t>Slope</t>
  </si>
  <si>
    <t>Root of sum:</t>
  </si>
  <si>
    <t>Standard deviation</t>
  </si>
  <si>
    <t>n-1</t>
  </si>
  <si>
    <t>y intercept</t>
  </si>
  <si>
    <t>regression line:</t>
  </si>
  <si>
    <t>y = 0.0424x + 175.57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</si>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</sst>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Sheet1!$D$3:$D$10</c:f>
              <c:numCache>
                <c:formatCode>General</c:formatCode>
                <c:ptCount val="8"/>
                <c:pt idx="0">
                  <c:v>90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62</c:v>
                </c:pt>
                <c:pt idx="5">
                  <c:v>55</c:v>
                </c:pt>
                <c:pt idx="6">
                  <c:v>58</c:v>
                </c:pt>
                <c:pt idx="7">
                  <c:v>60</c:v>
                </c:pt>
              </c:numCache>
            </c:numRef>
          </c:xVal>
          <c:yVal>
            <c:numRef>
              <c:f>Sheet1!$E$3:$E$10</c:f>
              <c:numCache>
                <c:formatCode>General</c:formatCode>
                <c:ptCount val="8"/>
                <c:pt idx="0">
                  <c:v>180</c:v>
                </c:pt>
                <c:pt idx="1">
                  <c:v>178</c:v>
                </c:pt>
                <c:pt idx="2">
                  <c:v>179</c:v>
                </c:pt>
                <c:pt idx="3">
                  <c:v>177</c:v>
                </c:pt>
                <c:pt idx="4">
                  <c:v>180</c:v>
                </c:pt>
                <c:pt idx="5">
                  <c:v>179</c:v>
                </c:pt>
                <c:pt idx="6">
                  <c:v>177</c:v>
                </c:pt>
                <c:pt idx="7">
                  <c:v>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85-4088-AB1F-D0B23E61B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566944"/>
        <c:axId val="606574432"/>
      </c:scatterChart>
      <c:valAx>
        <c:axId val="60656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74432"/>
        <c:crosses val="autoZero"/>
        <c:crossBetween val="midCat"/>
      </c:valAx>
      <c:valAx>
        <c:axId val="6065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6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Sheet2!$D$3:$D$10</c:f>
              <c:numCache>
                <c:formatCode>General</c:formatCode>
                <c:ptCount val="8"/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62</c:v>
                </c:pt>
                <c:pt idx="5">
                  <c:v>55</c:v>
                </c:pt>
                <c:pt idx="6">
                  <c:v>58</c:v>
                </c:pt>
                <c:pt idx="7">
                  <c:v>60</c:v>
                </c:pt>
              </c:numCache>
            </c:numRef>
          </c:xVal>
          <c:yVal>
            <c:numRef>
              <c:f>Sheet2!$E$3:$E$10</c:f>
              <c:numCache>
                <c:formatCode>General</c:formatCode>
                <c:ptCount val="8"/>
                <c:pt idx="1">
                  <c:v>178</c:v>
                </c:pt>
                <c:pt idx="2">
                  <c:v>179</c:v>
                </c:pt>
                <c:pt idx="3">
                  <c:v>177</c:v>
                </c:pt>
                <c:pt idx="4">
                  <c:v>180</c:v>
                </c:pt>
                <c:pt idx="5">
                  <c:v>179</c:v>
                </c:pt>
                <c:pt idx="6">
                  <c:v>177</c:v>
                </c:pt>
                <c:pt idx="7">
                  <c:v>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18-4D67-9CF4-FD0940F17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566944"/>
        <c:axId val="606574432"/>
      </c:scatterChart>
      <c:valAx>
        <c:axId val="60656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74432"/>
        <c:crosses val="autoZero"/>
        <c:crossBetween val="midCat"/>
      </c:valAx>
      <c:valAx>
        <c:axId val="6065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6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1</xdr:row>
      <xdr:rowOff>23812</xdr:rowOff>
    </xdr:from>
    <xdr:to>
      <xdr:col>18</xdr:col>
      <xdr:colOff>333375</xdr:colOff>
      <xdr:row>15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889BB1-6E84-4D8D-9E1F-20E3AD44C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1</xdr:row>
      <xdr:rowOff>23812</xdr:rowOff>
    </xdr:from>
    <xdr:to>
      <xdr:col>18</xdr:col>
      <xdr:colOff>333375</xdr:colOff>
      <xdr:row>15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7FB9EA-9FA5-49D4-AC9C-860FC1487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1"/>
  <sheetViews>
    <sheetView tabSelected="1" workbookViewId="0">
      <selection activeCell="C21" sqref="C1:T21"/>
    </sheetView>
  </sheetViews>
  <sheetFormatPr defaultRowHeight="15" x14ac:dyDescent="0.25"/>
  <cols>
    <col min="3" max="3" width="17.85546875" customWidth="1"/>
    <col min="8" max="8" width="11.85546875" customWidth="1"/>
  </cols>
  <sheetData>
    <row r="1" spans="3:10" x14ac:dyDescent="0.25">
      <c r="H1" t="s">
        <v>7</v>
      </c>
    </row>
    <row r="2" spans="3:10" x14ac:dyDescent="0.2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3" spans="3:10" x14ac:dyDescent="0.25">
      <c r="D3">
        <v>90</v>
      </c>
      <c r="E3">
        <v>180</v>
      </c>
      <c r="F3">
        <f>+D3-D$12</f>
        <v>26.875</v>
      </c>
      <c r="G3">
        <f>+E3-E$12</f>
        <v>1.75</v>
      </c>
      <c r="H3">
        <f>+F3*G3</f>
        <v>47.03125</v>
      </c>
      <c r="I3">
        <f>+F3*F3</f>
        <v>722.265625</v>
      </c>
      <c r="J3">
        <f>+G3*G3</f>
        <v>3.0625</v>
      </c>
    </row>
    <row r="4" spans="3:10" x14ac:dyDescent="0.25">
      <c r="D4">
        <v>50</v>
      </c>
      <c r="E4">
        <v>178</v>
      </c>
      <c r="F4">
        <f>+D4-D$12</f>
        <v>-13.125</v>
      </c>
      <c r="G4">
        <f>+E4-E$12</f>
        <v>-0.25</v>
      </c>
      <c r="H4">
        <f t="shared" ref="H4:H10" si="0">+F4*G4</f>
        <v>3.28125</v>
      </c>
      <c r="I4">
        <f t="shared" ref="I4:I10" si="1">+F4*F4</f>
        <v>172.265625</v>
      </c>
      <c r="J4">
        <f t="shared" ref="J4:J10" si="2">+G4*G4</f>
        <v>6.25E-2</v>
      </c>
    </row>
    <row r="5" spans="3:10" x14ac:dyDescent="0.25">
      <c r="D5">
        <v>60</v>
      </c>
      <c r="E5">
        <v>179</v>
      </c>
      <c r="F5">
        <f>+D5-D$12</f>
        <v>-3.125</v>
      </c>
      <c r="G5">
        <f>+E5-E$12</f>
        <v>0.75</v>
      </c>
      <c r="H5">
        <f t="shared" si="0"/>
        <v>-2.34375</v>
      </c>
      <c r="I5">
        <f t="shared" si="1"/>
        <v>9.765625</v>
      </c>
      <c r="J5">
        <f t="shared" si="2"/>
        <v>0.5625</v>
      </c>
    </row>
    <row r="6" spans="3:10" x14ac:dyDescent="0.25">
      <c r="D6">
        <v>70</v>
      </c>
      <c r="E6">
        <v>177</v>
      </c>
      <c r="F6">
        <f>+D6-D$12</f>
        <v>6.875</v>
      </c>
      <c r="G6">
        <f>+E6-E$12</f>
        <v>-1.25</v>
      </c>
      <c r="H6">
        <f t="shared" si="0"/>
        <v>-8.59375</v>
      </c>
      <c r="I6">
        <f t="shared" si="1"/>
        <v>47.265625</v>
      </c>
      <c r="J6">
        <f t="shared" si="2"/>
        <v>1.5625</v>
      </c>
    </row>
    <row r="7" spans="3:10" x14ac:dyDescent="0.25">
      <c r="D7">
        <v>62</v>
      </c>
      <c r="E7">
        <v>180</v>
      </c>
      <c r="F7">
        <f>+D7-D$12</f>
        <v>-1.125</v>
      </c>
      <c r="G7">
        <f>+E7-E$12</f>
        <v>1.75</v>
      </c>
      <c r="H7">
        <f t="shared" si="0"/>
        <v>-1.96875</v>
      </c>
      <c r="I7">
        <f t="shared" si="1"/>
        <v>1.265625</v>
      </c>
      <c r="J7">
        <f t="shared" si="2"/>
        <v>3.0625</v>
      </c>
    </row>
    <row r="8" spans="3:10" x14ac:dyDescent="0.25">
      <c r="D8">
        <v>55</v>
      </c>
      <c r="E8">
        <v>179</v>
      </c>
      <c r="F8">
        <f>+D8-D$12</f>
        <v>-8.125</v>
      </c>
      <c r="G8">
        <f>+E8-E$12</f>
        <v>0.75</v>
      </c>
      <c r="H8">
        <f t="shared" si="0"/>
        <v>-6.09375</v>
      </c>
      <c r="I8">
        <f t="shared" si="1"/>
        <v>66.015625</v>
      </c>
      <c r="J8">
        <f t="shared" si="2"/>
        <v>0.5625</v>
      </c>
    </row>
    <row r="9" spans="3:10" x14ac:dyDescent="0.25">
      <c r="D9">
        <v>58</v>
      </c>
      <c r="E9">
        <v>177</v>
      </c>
      <c r="F9">
        <f>+D9-D$12</f>
        <v>-5.125</v>
      </c>
      <c r="G9">
        <f>+E9-E$12</f>
        <v>-1.25</v>
      </c>
      <c r="H9">
        <f t="shared" si="0"/>
        <v>6.40625</v>
      </c>
      <c r="I9">
        <f t="shared" si="1"/>
        <v>26.265625</v>
      </c>
      <c r="J9">
        <f t="shared" si="2"/>
        <v>1.5625</v>
      </c>
    </row>
    <row r="10" spans="3:10" x14ac:dyDescent="0.25">
      <c r="D10">
        <v>60</v>
      </c>
      <c r="E10">
        <v>176</v>
      </c>
      <c r="F10">
        <f>+D10-D$12</f>
        <v>-3.125</v>
      </c>
      <c r="G10">
        <f>+E10-E$12</f>
        <v>-2.25</v>
      </c>
      <c r="H10">
        <f t="shared" si="0"/>
        <v>7.03125</v>
      </c>
      <c r="I10">
        <f t="shared" si="1"/>
        <v>9.765625</v>
      </c>
      <c r="J10">
        <f t="shared" si="2"/>
        <v>5.0625</v>
      </c>
    </row>
    <row r="12" spans="3:10" x14ac:dyDescent="0.25">
      <c r="C12" t="s">
        <v>9</v>
      </c>
      <c r="D12">
        <f>SUM(D3:D11)/D15</f>
        <v>63.125</v>
      </c>
      <c r="E12">
        <f>SUM(E3:E11)/D15</f>
        <v>178.25</v>
      </c>
      <c r="G12" t="s">
        <v>8</v>
      </c>
      <c r="H12">
        <f>SUM(H3:H11)</f>
        <v>44.75</v>
      </c>
      <c r="I12">
        <f>SUM(I3:I11)</f>
        <v>1054.875</v>
      </c>
      <c r="J12">
        <f>SUM(J3:J11)</f>
        <v>15.5</v>
      </c>
    </row>
    <row r="13" spans="3:10" x14ac:dyDescent="0.25">
      <c r="C13" t="s">
        <v>13</v>
      </c>
      <c r="D13">
        <f>SQRT(I12/$D16)</f>
        <v>12.275847366737198</v>
      </c>
      <c r="E13">
        <f>SQRT(J12/$D16)</f>
        <v>1.4880476182856899</v>
      </c>
      <c r="G13" t="s">
        <v>12</v>
      </c>
      <c r="I13">
        <f>SQRT(I12)</f>
        <v>32.478839264973743</v>
      </c>
      <c r="J13">
        <f>SQRT(J12)</f>
        <v>3.9370039370059056</v>
      </c>
    </row>
    <row r="15" spans="3:10" x14ac:dyDescent="0.25">
      <c r="C15" t="s">
        <v>18</v>
      </c>
      <c r="D15">
        <f>COUNT(D3:D10)</f>
        <v>8</v>
      </c>
    </row>
    <row r="16" spans="3:10" x14ac:dyDescent="0.25">
      <c r="C16" t="s">
        <v>14</v>
      </c>
      <c r="D16">
        <f>+D15-1</f>
        <v>7</v>
      </c>
    </row>
    <row r="17" spans="3:4" x14ac:dyDescent="0.25">
      <c r="C17" t="s">
        <v>10</v>
      </c>
      <c r="D17">
        <f>+H12/(I13*J13)</f>
        <v>0.34996667441792084</v>
      </c>
    </row>
    <row r="18" spans="3:4" x14ac:dyDescent="0.25">
      <c r="C18" t="s">
        <v>11</v>
      </c>
      <c r="D18">
        <f>+D17*E13/D13</f>
        <v>4.2422087925109604E-2</v>
      </c>
    </row>
    <row r="19" spans="3:4" x14ac:dyDescent="0.25">
      <c r="C19" t="s">
        <v>15</v>
      </c>
      <c r="D19">
        <f>+E12-(D18*D12)</f>
        <v>175.57210569972744</v>
      </c>
    </row>
    <row r="21" spans="3:4" x14ac:dyDescent="0.25">
      <c r="C21" t="s">
        <v>16</v>
      </c>
      <c r="D21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BD8F-46AE-4306-A4DF-127CEC82E4C0}">
  <dimension ref="C1:J21"/>
  <sheetViews>
    <sheetView workbookViewId="0">
      <selection activeCell="D3" sqref="D3:J3"/>
    </sheetView>
  </sheetViews>
  <sheetFormatPr defaultRowHeight="15" x14ac:dyDescent="0.25"/>
  <cols>
    <col min="3" max="3" width="17.85546875" customWidth="1"/>
    <col min="8" max="8" width="11.85546875" customWidth="1"/>
  </cols>
  <sheetData>
    <row r="1" spans="3:10" x14ac:dyDescent="0.25">
      <c r="H1" t="s">
        <v>7</v>
      </c>
    </row>
    <row r="2" spans="3:10" x14ac:dyDescent="0.2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4" spans="3:10" x14ac:dyDescent="0.25">
      <c r="D4">
        <v>50</v>
      </c>
      <c r="E4">
        <v>178</v>
      </c>
      <c r="F4">
        <f>+D4-D$12</f>
        <v>-9.2857142857142847</v>
      </c>
      <c r="G4">
        <f>+E4-E$12</f>
        <v>0</v>
      </c>
      <c r="H4">
        <f t="shared" ref="H4:H10" si="0">+F4*G4</f>
        <v>0</v>
      </c>
      <c r="I4">
        <f t="shared" ref="I4:J10" si="1">+F4*F4</f>
        <v>86.224489795918345</v>
      </c>
      <c r="J4">
        <f t="shared" si="1"/>
        <v>0</v>
      </c>
    </row>
    <row r="5" spans="3:10" x14ac:dyDescent="0.25">
      <c r="D5">
        <v>60</v>
      </c>
      <c r="E5">
        <v>179</v>
      </c>
      <c r="F5">
        <f>+D5-D$12</f>
        <v>0.7142857142857153</v>
      </c>
      <c r="G5">
        <f>+E5-E$12</f>
        <v>1</v>
      </c>
      <c r="H5">
        <f t="shared" si="0"/>
        <v>0.7142857142857153</v>
      </c>
      <c r="I5">
        <f t="shared" si="1"/>
        <v>0.51020408163265452</v>
      </c>
      <c r="J5">
        <f t="shared" si="1"/>
        <v>1</v>
      </c>
    </row>
    <row r="6" spans="3:10" x14ac:dyDescent="0.25">
      <c r="D6">
        <v>70</v>
      </c>
      <c r="E6">
        <v>177</v>
      </c>
      <c r="F6">
        <f>+D6-D$12</f>
        <v>10.714285714285715</v>
      </c>
      <c r="G6">
        <f>+E6-E$12</f>
        <v>-1</v>
      </c>
      <c r="H6">
        <f t="shared" si="0"/>
        <v>-10.714285714285715</v>
      </c>
      <c r="I6">
        <f t="shared" si="1"/>
        <v>114.79591836734696</v>
      </c>
      <c r="J6">
        <f t="shared" si="1"/>
        <v>1</v>
      </c>
    </row>
    <row r="7" spans="3:10" x14ac:dyDescent="0.25">
      <c r="D7">
        <v>62</v>
      </c>
      <c r="E7">
        <v>180</v>
      </c>
      <c r="F7">
        <f>+D7-D$12</f>
        <v>2.7142857142857153</v>
      </c>
      <c r="G7">
        <f>+E7-E$12</f>
        <v>2</v>
      </c>
      <c r="H7">
        <f t="shared" si="0"/>
        <v>5.4285714285714306</v>
      </c>
      <c r="I7">
        <f t="shared" si="1"/>
        <v>7.3673469387755155</v>
      </c>
      <c r="J7">
        <f t="shared" si="1"/>
        <v>4</v>
      </c>
    </row>
    <row r="8" spans="3:10" x14ac:dyDescent="0.25">
      <c r="D8">
        <v>55</v>
      </c>
      <c r="E8">
        <v>179</v>
      </c>
      <c r="F8">
        <f>+D8-D$12</f>
        <v>-4.2857142857142847</v>
      </c>
      <c r="G8">
        <f>+E8-E$12</f>
        <v>1</v>
      </c>
      <c r="H8">
        <f t="shared" si="0"/>
        <v>-4.2857142857142847</v>
      </c>
      <c r="I8">
        <f t="shared" si="1"/>
        <v>18.367346938775501</v>
      </c>
      <c r="J8">
        <f t="shared" si="1"/>
        <v>1</v>
      </c>
    </row>
    <row r="9" spans="3:10" x14ac:dyDescent="0.25">
      <c r="D9">
        <v>58</v>
      </c>
      <c r="E9">
        <v>177</v>
      </c>
      <c r="F9">
        <f>+D9-D$12</f>
        <v>-1.2857142857142847</v>
      </c>
      <c r="G9">
        <f>+E9-E$12</f>
        <v>-1</v>
      </c>
      <c r="H9">
        <f t="shared" si="0"/>
        <v>1.2857142857142847</v>
      </c>
      <c r="I9">
        <f t="shared" si="1"/>
        <v>1.6530612244897933</v>
      </c>
      <c r="J9">
        <f t="shared" si="1"/>
        <v>1</v>
      </c>
    </row>
    <row r="10" spans="3:10" x14ac:dyDescent="0.25">
      <c r="D10">
        <v>60</v>
      </c>
      <c r="E10">
        <v>176</v>
      </c>
      <c r="F10">
        <f>+D10-D$12</f>
        <v>0.7142857142857153</v>
      </c>
      <c r="G10">
        <f>+E10-E$12</f>
        <v>-2</v>
      </c>
      <c r="H10">
        <f t="shared" si="0"/>
        <v>-1.4285714285714306</v>
      </c>
      <c r="I10">
        <f t="shared" si="1"/>
        <v>0.51020408163265452</v>
      </c>
      <c r="J10">
        <f t="shared" si="1"/>
        <v>4</v>
      </c>
    </row>
    <row r="12" spans="3:10" x14ac:dyDescent="0.25">
      <c r="C12" t="s">
        <v>9</v>
      </c>
      <c r="D12">
        <f>SUM(D3:D11)/D15</f>
        <v>59.285714285714285</v>
      </c>
      <c r="E12">
        <f>SUM(E3:E11)/D15</f>
        <v>178</v>
      </c>
      <c r="G12" t="s">
        <v>8</v>
      </c>
      <c r="H12">
        <f>SUM(H3:H11)</f>
        <v>-9</v>
      </c>
      <c r="I12">
        <f>SUM(I3:I11)</f>
        <v>229.42857142857142</v>
      </c>
      <c r="J12">
        <f>SUM(J3:J11)</f>
        <v>12</v>
      </c>
    </row>
    <row r="13" spans="3:10" x14ac:dyDescent="0.25">
      <c r="C13" t="s">
        <v>13</v>
      </c>
      <c r="D13">
        <f>SQRT(I12/$D16)</f>
        <v>6.1836959205717124</v>
      </c>
      <c r="E13">
        <f>SQRT(J12/$D16)</f>
        <v>1.4142135623730951</v>
      </c>
      <c r="G13" t="s">
        <v>12</v>
      </c>
      <c r="I13">
        <f>SQRT(I12)</f>
        <v>15.146899729930592</v>
      </c>
      <c r="J13">
        <f>SQRT(J12)</f>
        <v>3.4641016151377544</v>
      </c>
    </row>
    <row r="15" spans="3:10" x14ac:dyDescent="0.25">
      <c r="C15" t="s">
        <v>18</v>
      </c>
      <c r="D15">
        <f>COUNT(D3:D10)</f>
        <v>7</v>
      </c>
    </row>
    <row r="16" spans="3:10" x14ac:dyDescent="0.25">
      <c r="C16" t="s">
        <v>14</v>
      </c>
      <c r="D16">
        <f>+D15-1</f>
        <v>6</v>
      </c>
    </row>
    <row r="17" spans="3:4" x14ac:dyDescent="0.25">
      <c r="C17" t="s">
        <v>10</v>
      </c>
      <c r="D17">
        <f>+H12/(I13*J13)</f>
        <v>-0.17152527960685335</v>
      </c>
    </row>
    <row r="18" spans="3:4" x14ac:dyDescent="0.25">
      <c r="C18" t="s">
        <v>11</v>
      </c>
      <c r="D18">
        <f>+D17*E13/D13</f>
        <v>-3.9227895392278958E-2</v>
      </c>
    </row>
    <row r="19" spans="3:4" x14ac:dyDescent="0.25">
      <c r="C19" t="s">
        <v>15</v>
      </c>
      <c r="D19">
        <f>+E12-(D18*D12)</f>
        <v>180.32565379825652</v>
      </c>
    </row>
    <row r="21" spans="3:4" x14ac:dyDescent="0.25">
      <c r="C21" t="s">
        <v>16</v>
      </c>
      <c r="D21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2021-01-17T05:20:59Z</dcterms:modified>
</cp:coreProperties>
</file>