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7.xml" ContentType="application/vnd.openxmlformats-officedocument.themeOverrid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8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9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2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3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4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5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6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7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8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39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0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1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2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3.xml" ContentType="application/vnd.openxmlformats-officedocument.themeOverride+xml"/>
  <Override PartName="/xl/drawings/drawing1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4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5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6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47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48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49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0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1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2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3.xml" ContentType="application/vnd.openxmlformats-officedocument.themeOverride+xml"/>
  <Override PartName="/xl/drawings/drawing11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4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5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6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57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58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59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0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原神笔记\数据攻略\收益曲线3.0\"/>
    </mc:Choice>
  </mc:AlternateContent>
  <xr:revisionPtr revIDLastSave="0" documentId="13_ncr:1_{C80BE0B0-106F-497B-993C-032BD368E394}" xr6:coauthVersionLast="47" xr6:coauthVersionMax="47" xr10:uidLastSave="{00000000-0000-0000-0000-000000000000}"/>
  <bookViews>
    <workbookView xWindow="-110" yWindow="-110" windowWidth="25820" windowHeight="15500" activeTab="8" xr2:uid="{00000000-000D-0000-FFFF-FFFF00000000}"/>
  </bookViews>
  <sheets>
    <sheet name="Sheet1" sheetId="1" r:id="rId1"/>
    <sheet name="Sheet2" sheetId="2" r:id="rId2"/>
    <sheet name="更新修改" sheetId="5" r:id="rId3"/>
    <sheet name="曲线素材" sheetId="3" r:id="rId4"/>
    <sheet name="火" sheetId="4" r:id="rId5"/>
    <sheet name="水" sheetId="6" r:id="rId6"/>
    <sheet name="风" sheetId="7" r:id="rId7"/>
    <sheet name="草" sheetId="8" r:id="rId8"/>
    <sheet name="雷" sheetId="9" r:id="rId9"/>
    <sheet name="冰" sheetId="10" r:id="rId10"/>
    <sheet name="岩" sheetId="11" r:id="rId11"/>
    <sheet name="Sheet3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7" i="7" l="1"/>
  <c r="P125" i="7"/>
  <c r="P122" i="7"/>
  <c r="P124" i="7"/>
  <c r="P126" i="7"/>
  <c r="P123" i="7"/>
  <c r="F117" i="7"/>
  <c r="O117" i="7" s="1"/>
  <c r="E117" i="7"/>
  <c r="L116" i="7"/>
  <c r="J116" i="7"/>
  <c r="F116" i="7"/>
  <c r="E116" i="7"/>
  <c r="O116" i="7" s="1"/>
  <c r="L115" i="7"/>
  <c r="J115" i="7"/>
  <c r="F115" i="7"/>
  <c r="E115" i="7"/>
  <c r="J114" i="7"/>
  <c r="F114" i="7"/>
  <c r="E114" i="7"/>
  <c r="O114" i="7" s="1"/>
  <c r="L113" i="7"/>
  <c r="J113" i="7"/>
  <c r="F113" i="7"/>
  <c r="E113" i="7"/>
  <c r="L112" i="7"/>
  <c r="J112" i="7"/>
  <c r="F112" i="7"/>
  <c r="E112" i="7"/>
  <c r="O112" i="7" s="1"/>
  <c r="L111" i="7"/>
  <c r="J111" i="7"/>
  <c r="F111" i="7"/>
  <c r="E111" i="7"/>
  <c r="F107" i="7"/>
  <c r="O107" i="7" s="1"/>
  <c r="E107" i="7"/>
  <c r="L106" i="7"/>
  <c r="J106" i="7"/>
  <c r="I106" i="7"/>
  <c r="H106" i="7"/>
  <c r="F106" i="7"/>
  <c r="E106" i="7"/>
  <c r="L105" i="7"/>
  <c r="J105" i="7"/>
  <c r="I105" i="7"/>
  <c r="H105" i="7"/>
  <c r="F105" i="7"/>
  <c r="E105" i="7"/>
  <c r="J104" i="7"/>
  <c r="I104" i="7"/>
  <c r="H104" i="7"/>
  <c r="F104" i="7"/>
  <c r="E104" i="7"/>
  <c r="L103" i="7"/>
  <c r="J103" i="7"/>
  <c r="I103" i="7"/>
  <c r="H103" i="7"/>
  <c r="F103" i="7"/>
  <c r="E103" i="7"/>
  <c r="L102" i="7"/>
  <c r="J102" i="7"/>
  <c r="I102" i="7"/>
  <c r="H102" i="7"/>
  <c r="F102" i="7"/>
  <c r="E102" i="7"/>
  <c r="L101" i="7"/>
  <c r="J101" i="7"/>
  <c r="I101" i="7"/>
  <c r="H101" i="7"/>
  <c r="F101" i="7"/>
  <c r="E101" i="7"/>
  <c r="O101" i="7" s="1"/>
  <c r="F97" i="7"/>
  <c r="O97" i="7" s="1"/>
  <c r="E97" i="7"/>
  <c r="L96" i="7"/>
  <c r="J96" i="7"/>
  <c r="F96" i="7"/>
  <c r="E96" i="7"/>
  <c r="O96" i="7" s="1"/>
  <c r="L95" i="7"/>
  <c r="J95" i="7"/>
  <c r="F95" i="7"/>
  <c r="E95" i="7"/>
  <c r="J94" i="7"/>
  <c r="F94" i="7"/>
  <c r="E94" i="7"/>
  <c r="O94" i="7" s="1"/>
  <c r="L93" i="7"/>
  <c r="J93" i="7"/>
  <c r="F93" i="7"/>
  <c r="E93" i="7"/>
  <c r="L92" i="7"/>
  <c r="J92" i="7"/>
  <c r="F92" i="7"/>
  <c r="E92" i="7"/>
  <c r="L91" i="7"/>
  <c r="J91" i="7"/>
  <c r="F91" i="7"/>
  <c r="E91" i="7"/>
  <c r="J85" i="7"/>
  <c r="J84" i="7"/>
  <c r="J83" i="7"/>
  <c r="J80" i="7"/>
  <c r="F79" i="7"/>
  <c r="F80" i="7"/>
  <c r="F81" i="7"/>
  <c r="F82" i="7"/>
  <c r="F83" i="7"/>
  <c r="F84" i="7"/>
  <c r="F85" i="7"/>
  <c r="L85" i="7" s="1"/>
  <c r="F86" i="7"/>
  <c r="O86" i="7" s="1"/>
  <c r="F87" i="7"/>
  <c r="L87" i="7" s="1"/>
  <c r="O87" i="7" s="1"/>
  <c r="F78" i="7"/>
  <c r="E79" i="7"/>
  <c r="E80" i="7"/>
  <c r="E81" i="7"/>
  <c r="O81" i="7" s="1"/>
  <c r="E82" i="7"/>
  <c r="E83" i="7"/>
  <c r="O83" i="7" s="1"/>
  <c r="E84" i="7"/>
  <c r="E85" i="7"/>
  <c r="E86" i="7"/>
  <c r="E87" i="7"/>
  <c r="E78" i="7"/>
  <c r="O78" i="7" s="1"/>
  <c r="L84" i="7"/>
  <c r="O84" i="7" s="1"/>
  <c r="L83" i="7"/>
  <c r="L82" i="7"/>
  <c r="J82" i="7"/>
  <c r="O82" i="7"/>
  <c r="J81" i="7"/>
  <c r="L80" i="7"/>
  <c r="L79" i="7"/>
  <c r="J79" i="7"/>
  <c r="L78" i="7"/>
  <c r="J78" i="7"/>
  <c r="J59" i="7"/>
  <c r="J58" i="7"/>
  <c r="J57" i="7"/>
  <c r="J54" i="7"/>
  <c r="J72" i="7"/>
  <c r="J70" i="7"/>
  <c r="J67" i="7"/>
  <c r="F66" i="7"/>
  <c r="F67" i="7"/>
  <c r="F68" i="7"/>
  <c r="F69" i="7"/>
  <c r="F70" i="7"/>
  <c r="F71" i="7"/>
  <c r="L71" i="7" s="1"/>
  <c r="F72" i="7"/>
  <c r="L72" i="7" s="1"/>
  <c r="F73" i="7"/>
  <c r="O73" i="7" s="1"/>
  <c r="F74" i="7"/>
  <c r="L74" i="7" s="1"/>
  <c r="O74" i="7" s="1"/>
  <c r="F65" i="7"/>
  <c r="F53" i="7"/>
  <c r="F54" i="7"/>
  <c r="F55" i="7"/>
  <c r="F56" i="7"/>
  <c r="F57" i="7"/>
  <c r="F58" i="7"/>
  <c r="F59" i="7"/>
  <c r="L59" i="7" s="1"/>
  <c r="F60" i="7"/>
  <c r="O60" i="7" s="1"/>
  <c r="F61" i="7"/>
  <c r="F52" i="7"/>
  <c r="J71" i="7"/>
  <c r="J69" i="7"/>
  <c r="J68" i="7"/>
  <c r="J66" i="7"/>
  <c r="J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I65" i="7"/>
  <c r="H65" i="7"/>
  <c r="E66" i="7"/>
  <c r="E67" i="7"/>
  <c r="E68" i="7"/>
  <c r="E69" i="7"/>
  <c r="E70" i="7"/>
  <c r="E71" i="7"/>
  <c r="E72" i="7"/>
  <c r="E73" i="7"/>
  <c r="E74" i="7"/>
  <c r="E65" i="7"/>
  <c r="L70" i="7"/>
  <c r="L69" i="7"/>
  <c r="L67" i="7"/>
  <c r="L66" i="7"/>
  <c r="L65" i="7"/>
  <c r="O65" i="7"/>
  <c r="L61" i="7"/>
  <c r="O61" i="7" s="1"/>
  <c r="E61" i="7"/>
  <c r="E60" i="7"/>
  <c r="E59" i="7"/>
  <c r="L58" i="7"/>
  <c r="E58" i="7"/>
  <c r="L57" i="7"/>
  <c r="E57" i="7"/>
  <c r="L56" i="7"/>
  <c r="J56" i="7"/>
  <c r="E56" i="7"/>
  <c r="O56" i="7" s="1"/>
  <c r="J55" i="7"/>
  <c r="E55" i="7"/>
  <c r="O55" i="7" s="1"/>
  <c r="L54" i="7"/>
  <c r="E54" i="7"/>
  <c r="L53" i="7"/>
  <c r="J53" i="7"/>
  <c r="E53" i="7"/>
  <c r="O53" i="7" s="1"/>
  <c r="L52" i="7"/>
  <c r="J52" i="7"/>
  <c r="E52" i="7"/>
  <c r="U44" i="8"/>
  <c r="U45" i="8"/>
  <c r="U47" i="8"/>
  <c r="U50" i="8"/>
  <c r="U49" i="8"/>
  <c r="U46" i="8"/>
  <c r="U48" i="8"/>
  <c r="O39" i="8"/>
  <c r="O38" i="8"/>
  <c r="H39" i="8"/>
  <c r="H40" i="8"/>
  <c r="H38" i="8"/>
  <c r="I39" i="8"/>
  <c r="I40" i="8"/>
  <c r="I38" i="8"/>
  <c r="J39" i="8"/>
  <c r="J40" i="8"/>
  <c r="J38" i="8"/>
  <c r="N40" i="8"/>
  <c r="M40" i="8"/>
  <c r="O40" i="8"/>
  <c r="N39" i="8"/>
  <c r="M39" i="8"/>
  <c r="N38" i="8"/>
  <c r="M38" i="8"/>
  <c r="O34" i="8"/>
  <c r="O33" i="8"/>
  <c r="O32" i="8"/>
  <c r="T32" i="8" s="1"/>
  <c r="I33" i="8"/>
  <c r="I34" i="8"/>
  <c r="I32" i="8"/>
  <c r="H33" i="8"/>
  <c r="H34" i="8"/>
  <c r="H32" i="8"/>
  <c r="N34" i="8"/>
  <c r="M34" i="8"/>
  <c r="J34" i="8"/>
  <c r="N33" i="8"/>
  <c r="M33" i="8"/>
  <c r="J33" i="8"/>
  <c r="N32" i="8"/>
  <c r="M32" i="8"/>
  <c r="J32" i="8"/>
  <c r="K27" i="8"/>
  <c r="K28" i="8"/>
  <c r="K26" i="8"/>
  <c r="N28" i="8"/>
  <c r="M28" i="8"/>
  <c r="J28" i="8"/>
  <c r="I28" i="8"/>
  <c r="O28" i="8" s="1"/>
  <c r="H28" i="8"/>
  <c r="T28" i="8" s="1"/>
  <c r="N27" i="8"/>
  <c r="M27" i="8"/>
  <c r="J27" i="8"/>
  <c r="I27" i="8"/>
  <c r="O27" i="8" s="1"/>
  <c r="H27" i="8"/>
  <c r="T27" i="8" s="1"/>
  <c r="N26" i="8"/>
  <c r="M26" i="8"/>
  <c r="J26" i="8"/>
  <c r="I26" i="8"/>
  <c r="O26" i="8" s="1"/>
  <c r="T26" i="8" s="1"/>
  <c r="H26" i="8"/>
  <c r="I21" i="8"/>
  <c r="I22" i="8"/>
  <c r="O22" i="8" s="1"/>
  <c r="T22" i="8" s="1"/>
  <c r="I20" i="8"/>
  <c r="H21" i="8"/>
  <c r="H22" i="8"/>
  <c r="H20" i="8"/>
  <c r="N22" i="8"/>
  <c r="M22" i="8"/>
  <c r="J22" i="8"/>
  <c r="N21" i="8"/>
  <c r="M21" i="8"/>
  <c r="J21" i="8"/>
  <c r="O21" i="8"/>
  <c r="T21" i="8"/>
  <c r="N20" i="8"/>
  <c r="M20" i="8"/>
  <c r="J20" i="8"/>
  <c r="O20" i="8"/>
  <c r="T20" i="8" s="1"/>
  <c r="O16" i="8"/>
  <c r="O15" i="8"/>
  <c r="O14" i="8"/>
  <c r="T14" i="8" s="1"/>
  <c r="I14" i="8"/>
  <c r="H15" i="8"/>
  <c r="H16" i="8"/>
  <c r="H14" i="8"/>
  <c r="N16" i="8"/>
  <c r="M16" i="8"/>
  <c r="J16" i="8"/>
  <c r="I16" i="8"/>
  <c r="T16" i="8"/>
  <c r="N15" i="8"/>
  <c r="M15" i="8"/>
  <c r="J15" i="8"/>
  <c r="I15" i="8"/>
  <c r="T15" i="8"/>
  <c r="N14" i="8"/>
  <c r="M14" i="8"/>
  <c r="J14" i="8"/>
  <c r="I9" i="8"/>
  <c r="I10" i="8"/>
  <c r="I8" i="8"/>
  <c r="H9" i="8"/>
  <c r="H10" i="8"/>
  <c r="H8" i="8"/>
  <c r="N10" i="8"/>
  <c r="M10" i="8"/>
  <c r="J10" i="8"/>
  <c r="O10" i="8"/>
  <c r="N9" i="8"/>
  <c r="M9" i="8"/>
  <c r="J9" i="8"/>
  <c r="O9" i="8"/>
  <c r="N8" i="8"/>
  <c r="M8" i="8"/>
  <c r="J8" i="8"/>
  <c r="O8" i="8"/>
  <c r="T8" i="8" s="1"/>
  <c r="O71" i="7" l="1"/>
  <c r="O95" i="7"/>
  <c r="O102" i="7"/>
  <c r="O80" i="7"/>
  <c r="O91" i="7"/>
  <c r="O54" i="7"/>
  <c r="O79" i="7"/>
  <c r="O59" i="7"/>
  <c r="O92" i="7"/>
  <c r="O52" i="7"/>
  <c r="O85" i="7"/>
  <c r="O103" i="7"/>
  <c r="O106" i="7"/>
  <c r="O113" i="7"/>
  <c r="O118" i="7" s="1"/>
  <c r="O105" i="7"/>
  <c r="O108" i="7" s="1"/>
  <c r="O67" i="7"/>
  <c r="O93" i="7"/>
  <c r="O104" i="7"/>
  <c r="O115" i="7"/>
  <c r="O68" i="7"/>
  <c r="O57" i="7"/>
  <c r="O111" i="7"/>
  <c r="O70" i="7"/>
  <c r="O69" i="7"/>
  <c r="O98" i="7"/>
  <c r="O88" i="7"/>
  <c r="O58" i="7"/>
  <c r="O62" i="7" s="1"/>
  <c r="O66" i="7"/>
  <c r="O72" i="7"/>
  <c r="T38" i="8"/>
  <c r="T39" i="8"/>
  <c r="T40" i="8"/>
  <c r="T41" i="8" s="1"/>
  <c r="T34" i="8"/>
  <c r="T33" i="8"/>
  <c r="T29" i="8"/>
  <c r="T23" i="8"/>
  <c r="T17" i="8"/>
  <c r="T10" i="8"/>
  <c r="T9" i="8"/>
  <c r="O4" i="8"/>
  <c r="N4" i="8"/>
  <c r="M4" i="8"/>
  <c r="J4" i="8"/>
  <c r="I4" i="8"/>
  <c r="H4" i="8"/>
  <c r="N3" i="8"/>
  <c r="M3" i="8"/>
  <c r="J3" i="8"/>
  <c r="I3" i="8"/>
  <c r="O3" i="8" s="1"/>
  <c r="H3" i="8"/>
  <c r="T3" i="8" s="1"/>
  <c r="N2" i="8"/>
  <c r="T2" i="8" s="1"/>
  <c r="M2" i="8"/>
  <c r="J2" i="8"/>
  <c r="I2" i="8"/>
  <c r="O2" i="8" s="1"/>
  <c r="H2" i="8"/>
  <c r="O75" i="7" l="1"/>
  <c r="T35" i="8"/>
  <c r="T11" i="8"/>
  <c r="T4" i="8"/>
  <c r="T5" i="8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G2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2" i="3"/>
  <c r="C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2" i="3"/>
  <c r="Z77" i="6"/>
  <c r="Y77" i="6"/>
  <c r="Z76" i="6" s="1"/>
  <c r="Y76" i="6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Y75" i="6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2" i="3"/>
  <c r="Y32" i="6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2" i="3"/>
  <c r="G101" i="4"/>
  <c r="F101" i="4"/>
  <c r="H101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2" i="3"/>
  <c r="D100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2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154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6" i="3"/>
  <c r="K4" i="3"/>
  <c r="K5" i="3"/>
  <c r="K7" i="3"/>
  <c r="K3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2" i="3"/>
  <c r="J302" i="3"/>
  <c r="H302" i="3"/>
  <c r="G302" i="3"/>
  <c r="F302" i="3"/>
  <c r="E302" i="3"/>
  <c r="D302" i="3"/>
  <c r="C302" i="3"/>
  <c r="B302" i="3"/>
  <c r="J301" i="3"/>
  <c r="H301" i="3"/>
  <c r="G301" i="3"/>
  <c r="F301" i="3"/>
  <c r="E301" i="3"/>
  <c r="D301" i="3"/>
  <c r="C301" i="3"/>
  <c r="B301" i="3"/>
  <c r="J300" i="3"/>
  <c r="H300" i="3"/>
  <c r="G300" i="3"/>
  <c r="F300" i="3"/>
  <c r="E300" i="3"/>
  <c r="D300" i="3"/>
  <c r="C300" i="3"/>
  <c r="B300" i="3"/>
  <c r="J299" i="3"/>
  <c r="H299" i="3"/>
  <c r="G299" i="3"/>
  <c r="F299" i="3"/>
  <c r="E299" i="3"/>
  <c r="D299" i="3"/>
  <c r="C299" i="3"/>
  <c r="B299" i="3"/>
  <c r="J298" i="3"/>
  <c r="H298" i="3"/>
  <c r="G298" i="3"/>
  <c r="F298" i="3"/>
  <c r="E298" i="3"/>
  <c r="D298" i="3"/>
  <c r="C298" i="3"/>
  <c r="B298" i="3"/>
  <c r="J297" i="3"/>
  <c r="H297" i="3"/>
  <c r="G297" i="3"/>
  <c r="F297" i="3"/>
  <c r="E297" i="3"/>
  <c r="D297" i="3"/>
  <c r="C297" i="3"/>
  <c r="B297" i="3"/>
  <c r="J296" i="3"/>
  <c r="H296" i="3"/>
  <c r="G296" i="3"/>
  <c r="F296" i="3"/>
  <c r="E296" i="3"/>
  <c r="D296" i="3"/>
  <c r="C296" i="3"/>
  <c r="B296" i="3"/>
  <c r="J295" i="3"/>
  <c r="H295" i="3"/>
  <c r="G295" i="3"/>
  <c r="F295" i="3"/>
  <c r="E295" i="3"/>
  <c r="D295" i="3"/>
  <c r="C295" i="3"/>
  <c r="B295" i="3"/>
  <c r="J294" i="3"/>
  <c r="H294" i="3"/>
  <c r="G294" i="3"/>
  <c r="F294" i="3"/>
  <c r="E294" i="3"/>
  <c r="D294" i="3"/>
  <c r="C294" i="3"/>
  <c r="B294" i="3"/>
  <c r="J293" i="3"/>
  <c r="H293" i="3"/>
  <c r="G293" i="3"/>
  <c r="F293" i="3"/>
  <c r="E293" i="3"/>
  <c r="D293" i="3"/>
  <c r="C293" i="3"/>
  <c r="B293" i="3"/>
  <c r="J292" i="3"/>
  <c r="H292" i="3"/>
  <c r="G292" i="3"/>
  <c r="F292" i="3"/>
  <c r="E292" i="3"/>
  <c r="D292" i="3"/>
  <c r="C292" i="3"/>
  <c r="B292" i="3"/>
  <c r="J291" i="3"/>
  <c r="H291" i="3"/>
  <c r="G291" i="3"/>
  <c r="F291" i="3"/>
  <c r="E291" i="3"/>
  <c r="D291" i="3"/>
  <c r="C291" i="3"/>
  <c r="B291" i="3"/>
  <c r="J290" i="3"/>
  <c r="H290" i="3"/>
  <c r="G290" i="3"/>
  <c r="F290" i="3"/>
  <c r="E290" i="3"/>
  <c r="D290" i="3"/>
  <c r="C290" i="3"/>
  <c r="B290" i="3"/>
  <c r="J289" i="3"/>
  <c r="H289" i="3"/>
  <c r="G289" i="3"/>
  <c r="F289" i="3"/>
  <c r="E289" i="3"/>
  <c r="D289" i="3"/>
  <c r="C289" i="3"/>
  <c r="B289" i="3"/>
  <c r="J288" i="3"/>
  <c r="H288" i="3"/>
  <c r="G288" i="3"/>
  <c r="F288" i="3"/>
  <c r="E288" i="3"/>
  <c r="D288" i="3"/>
  <c r="C288" i="3"/>
  <c r="B288" i="3"/>
  <c r="J287" i="3"/>
  <c r="H287" i="3"/>
  <c r="G287" i="3"/>
  <c r="F287" i="3"/>
  <c r="E287" i="3"/>
  <c r="D287" i="3"/>
  <c r="C287" i="3"/>
  <c r="B287" i="3"/>
  <c r="J286" i="3"/>
  <c r="H286" i="3"/>
  <c r="G286" i="3"/>
  <c r="F286" i="3"/>
  <c r="E286" i="3"/>
  <c r="D286" i="3"/>
  <c r="C286" i="3"/>
  <c r="B286" i="3"/>
  <c r="J285" i="3"/>
  <c r="H285" i="3"/>
  <c r="G285" i="3"/>
  <c r="F285" i="3"/>
  <c r="E285" i="3"/>
  <c r="D285" i="3"/>
  <c r="C285" i="3"/>
  <c r="B285" i="3"/>
  <c r="J284" i="3"/>
  <c r="H284" i="3"/>
  <c r="G284" i="3"/>
  <c r="F284" i="3"/>
  <c r="E284" i="3"/>
  <c r="D284" i="3"/>
  <c r="C284" i="3"/>
  <c r="B284" i="3"/>
  <c r="J283" i="3"/>
  <c r="H283" i="3"/>
  <c r="G283" i="3"/>
  <c r="F283" i="3"/>
  <c r="E283" i="3"/>
  <c r="D283" i="3"/>
  <c r="C283" i="3"/>
  <c r="B283" i="3"/>
  <c r="J282" i="3"/>
  <c r="H282" i="3"/>
  <c r="G282" i="3"/>
  <c r="F282" i="3"/>
  <c r="E282" i="3"/>
  <c r="D282" i="3"/>
  <c r="C282" i="3"/>
  <c r="B282" i="3"/>
  <c r="J281" i="3"/>
  <c r="H281" i="3"/>
  <c r="G281" i="3"/>
  <c r="F281" i="3"/>
  <c r="E281" i="3"/>
  <c r="D281" i="3"/>
  <c r="C281" i="3"/>
  <c r="B281" i="3"/>
  <c r="J280" i="3"/>
  <c r="H280" i="3"/>
  <c r="G280" i="3"/>
  <c r="F280" i="3"/>
  <c r="E280" i="3"/>
  <c r="D280" i="3"/>
  <c r="C280" i="3"/>
  <c r="B280" i="3"/>
  <c r="J279" i="3"/>
  <c r="H279" i="3"/>
  <c r="G279" i="3"/>
  <c r="F279" i="3"/>
  <c r="E279" i="3"/>
  <c r="D279" i="3"/>
  <c r="C279" i="3"/>
  <c r="B279" i="3"/>
  <c r="J278" i="3"/>
  <c r="H278" i="3"/>
  <c r="G278" i="3"/>
  <c r="F278" i="3"/>
  <c r="E278" i="3"/>
  <c r="D278" i="3"/>
  <c r="C278" i="3"/>
  <c r="B278" i="3"/>
  <c r="J277" i="3"/>
  <c r="H277" i="3"/>
  <c r="G277" i="3"/>
  <c r="F277" i="3"/>
  <c r="E277" i="3"/>
  <c r="D277" i="3"/>
  <c r="C277" i="3"/>
  <c r="B277" i="3"/>
  <c r="J276" i="3"/>
  <c r="H276" i="3"/>
  <c r="G276" i="3"/>
  <c r="F276" i="3"/>
  <c r="E276" i="3"/>
  <c r="D276" i="3"/>
  <c r="C276" i="3"/>
  <c r="B276" i="3"/>
  <c r="J275" i="3"/>
  <c r="H275" i="3"/>
  <c r="G275" i="3"/>
  <c r="F275" i="3"/>
  <c r="E275" i="3"/>
  <c r="D275" i="3"/>
  <c r="C275" i="3"/>
  <c r="B275" i="3"/>
  <c r="J274" i="3"/>
  <c r="H274" i="3"/>
  <c r="G274" i="3"/>
  <c r="F274" i="3"/>
  <c r="E274" i="3"/>
  <c r="D274" i="3"/>
  <c r="C274" i="3"/>
  <c r="B274" i="3"/>
  <c r="J273" i="3"/>
  <c r="H273" i="3"/>
  <c r="G273" i="3"/>
  <c r="F273" i="3"/>
  <c r="E273" i="3"/>
  <c r="D273" i="3"/>
  <c r="C273" i="3"/>
  <c r="B273" i="3"/>
  <c r="J272" i="3"/>
  <c r="H272" i="3"/>
  <c r="G272" i="3"/>
  <c r="F272" i="3"/>
  <c r="E272" i="3"/>
  <c r="D272" i="3"/>
  <c r="C272" i="3"/>
  <c r="B272" i="3"/>
  <c r="J271" i="3"/>
  <c r="H271" i="3"/>
  <c r="G271" i="3"/>
  <c r="F271" i="3"/>
  <c r="E271" i="3"/>
  <c r="D271" i="3"/>
  <c r="C271" i="3"/>
  <c r="B271" i="3"/>
  <c r="J270" i="3"/>
  <c r="H270" i="3"/>
  <c r="G270" i="3"/>
  <c r="F270" i="3"/>
  <c r="E270" i="3"/>
  <c r="D270" i="3"/>
  <c r="C270" i="3"/>
  <c r="B270" i="3"/>
  <c r="J269" i="3"/>
  <c r="H269" i="3"/>
  <c r="G269" i="3"/>
  <c r="F269" i="3"/>
  <c r="E269" i="3"/>
  <c r="D269" i="3"/>
  <c r="C269" i="3"/>
  <c r="B269" i="3"/>
  <c r="J268" i="3"/>
  <c r="H268" i="3"/>
  <c r="G268" i="3"/>
  <c r="F268" i="3"/>
  <c r="E268" i="3"/>
  <c r="D268" i="3"/>
  <c r="C268" i="3"/>
  <c r="B268" i="3"/>
  <c r="J267" i="3"/>
  <c r="H267" i="3"/>
  <c r="G267" i="3"/>
  <c r="F267" i="3"/>
  <c r="E267" i="3"/>
  <c r="D267" i="3"/>
  <c r="C267" i="3"/>
  <c r="B267" i="3"/>
  <c r="J266" i="3"/>
  <c r="H266" i="3"/>
  <c r="G266" i="3"/>
  <c r="F266" i="3"/>
  <c r="E266" i="3"/>
  <c r="D266" i="3"/>
  <c r="C266" i="3"/>
  <c r="B266" i="3"/>
  <c r="J265" i="3"/>
  <c r="H265" i="3"/>
  <c r="G265" i="3"/>
  <c r="F265" i="3"/>
  <c r="E265" i="3"/>
  <c r="D265" i="3"/>
  <c r="C265" i="3"/>
  <c r="B265" i="3"/>
  <c r="J264" i="3"/>
  <c r="H264" i="3"/>
  <c r="G264" i="3"/>
  <c r="F264" i="3"/>
  <c r="E264" i="3"/>
  <c r="D264" i="3"/>
  <c r="C264" i="3"/>
  <c r="B264" i="3"/>
  <c r="J263" i="3"/>
  <c r="H263" i="3"/>
  <c r="G263" i="3"/>
  <c r="F263" i="3"/>
  <c r="E263" i="3"/>
  <c r="D263" i="3"/>
  <c r="C263" i="3"/>
  <c r="B263" i="3"/>
  <c r="J262" i="3"/>
  <c r="H262" i="3"/>
  <c r="G262" i="3"/>
  <c r="F262" i="3"/>
  <c r="E262" i="3"/>
  <c r="D262" i="3"/>
  <c r="C262" i="3"/>
  <c r="B262" i="3"/>
  <c r="J261" i="3"/>
  <c r="H261" i="3"/>
  <c r="G261" i="3"/>
  <c r="F261" i="3"/>
  <c r="E261" i="3"/>
  <c r="D261" i="3"/>
  <c r="C261" i="3"/>
  <c r="B261" i="3"/>
  <c r="J260" i="3"/>
  <c r="H260" i="3"/>
  <c r="G260" i="3"/>
  <c r="F260" i="3"/>
  <c r="E260" i="3"/>
  <c r="D260" i="3"/>
  <c r="C260" i="3"/>
  <c r="B260" i="3"/>
  <c r="J259" i="3"/>
  <c r="H259" i="3"/>
  <c r="G259" i="3"/>
  <c r="F259" i="3"/>
  <c r="E259" i="3"/>
  <c r="D259" i="3"/>
  <c r="C259" i="3"/>
  <c r="B259" i="3"/>
  <c r="J258" i="3"/>
  <c r="H258" i="3"/>
  <c r="G258" i="3"/>
  <c r="F258" i="3"/>
  <c r="E258" i="3"/>
  <c r="D258" i="3"/>
  <c r="C258" i="3"/>
  <c r="B258" i="3"/>
  <c r="J257" i="3"/>
  <c r="H257" i="3"/>
  <c r="G257" i="3"/>
  <c r="F257" i="3"/>
  <c r="E257" i="3"/>
  <c r="D257" i="3"/>
  <c r="C257" i="3"/>
  <c r="B257" i="3"/>
  <c r="J256" i="3"/>
  <c r="H256" i="3"/>
  <c r="G256" i="3"/>
  <c r="F256" i="3"/>
  <c r="E256" i="3"/>
  <c r="D256" i="3"/>
  <c r="C256" i="3"/>
  <c r="B256" i="3"/>
  <c r="J255" i="3"/>
  <c r="H255" i="3"/>
  <c r="G255" i="3"/>
  <c r="F255" i="3"/>
  <c r="E255" i="3"/>
  <c r="D255" i="3"/>
  <c r="C255" i="3"/>
  <c r="B255" i="3"/>
  <c r="J254" i="3"/>
  <c r="H254" i="3"/>
  <c r="G254" i="3"/>
  <c r="F254" i="3"/>
  <c r="E254" i="3"/>
  <c r="D254" i="3"/>
  <c r="C254" i="3"/>
  <c r="B254" i="3"/>
  <c r="J253" i="3"/>
  <c r="H253" i="3"/>
  <c r="G253" i="3"/>
  <c r="F253" i="3"/>
  <c r="E253" i="3"/>
  <c r="D253" i="3"/>
  <c r="C253" i="3"/>
  <c r="B253" i="3"/>
  <c r="J252" i="3"/>
  <c r="H252" i="3"/>
  <c r="G252" i="3"/>
  <c r="F252" i="3"/>
  <c r="E252" i="3"/>
  <c r="D252" i="3"/>
  <c r="C252" i="3"/>
  <c r="B252" i="3"/>
  <c r="J251" i="3"/>
  <c r="H251" i="3"/>
  <c r="G251" i="3"/>
  <c r="F251" i="3"/>
  <c r="E251" i="3"/>
  <c r="D251" i="3"/>
  <c r="C251" i="3"/>
  <c r="B251" i="3"/>
  <c r="J250" i="3"/>
  <c r="H250" i="3"/>
  <c r="G250" i="3"/>
  <c r="F250" i="3"/>
  <c r="E250" i="3"/>
  <c r="D250" i="3"/>
  <c r="C250" i="3"/>
  <c r="B250" i="3"/>
  <c r="J249" i="3"/>
  <c r="H249" i="3"/>
  <c r="G249" i="3"/>
  <c r="F249" i="3"/>
  <c r="E249" i="3"/>
  <c r="D249" i="3"/>
  <c r="C249" i="3"/>
  <c r="B249" i="3"/>
  <c r="J248" i="3"/>
  <c r="H248" i="3"/>
  <c r="G248" i="3"/>
  <c r="F248" i="3"/>
  <c r="E248" i="3"/>
  <c r="D248" i="3"/>
  <c r="C248" i="3"/>
  <c r="B248" i="3"/>
  <c r="J247" i="3"/>
  <c r="H247" i="3"/>
  <c r="G247" i="3"/>
  <c r="F247" i="3"/>
  <c r="E247" i="3"/>
  <c r="D247" i="3"/>
  <c r="C247" i="3"/>
  <c r="B247" i="3"/>
  <c r="J246" i="3"/>
  <c r="H246" i="3"/>
  <c r="G246" i="3"/>
  <c r="F246" i="3"/>
  <c r="E246" i="3"/>
  <c r="D246" i="3"/>
  <c r="C246" i="3"/>
  <c r="B246" i="3"/>
  <c r="J245" i="3"/>
  <c r="H245" i="3"/>
  <c r="G245" i="3"/>
  <c r="F245" i="3"/>
  <c r="E245" i="3"/>
  <c r="D245" i="3"/>
  <c r="C245" i="3"/>
  <c r="B245" i="3"/>
  <c r="J244" i="3"/>
  <c r="H244" i="3"/>
  <c r="G244" i="3"/>
  <c r="F244" i="3"/>
  <c r="E244" i="3"/>
  <c r="D244" i="3"/>
  <c r="C244" i="3"/>
  <c r="B244" i="3"/>
  <c r="J243" i="3"/>
  <c r="H243" i="3"/>
  <c r="G243" i="3"/>
  <c r="F243" i="3"/>
  <c r="E243" i="3"/>
  <c r="D243" i="3"/>
  <c r="C243" i="3"/>
  <c r="B243" i="3"/>
  <c r="J242" i="3"/>
  <c r="H242" i="3"/>
  <c r="G242" i="3"/>
  <c r="F242" i="3"/>
  <c r="E242" i="3"/>
  <c r="D242" i="3"/>
  <c r="C242" i="3"/>
  <c r="B242" i="3"/>
  <c r="J241" i="3"/>
  <c r="H241" i="3"/>
  <c r="G241" i="3"/>
  <c r="F241" i="3"/>
  <c r="E241" i="3"/>
  <c r="D241" i="3"/>
  <c r="C241" i="3"/>
  <c r="B241" i="3"/>
  <c r="J240" i="3"/>
  <c r="H240" i="3"/>
  <c r="G240" i="3"/>
  <c r="F240" i="3"/>
  <c r="E240" i="3"/>
  <c r="D240" i="3"/>
  <c r="C240" i="3"/>
  <c r="B240" i="3"/>
  <c r="J239" i="3"/>
  <c r="H239" i="3"/>
  <c r="G239" i="3"/>
  <c r="F239" i="3"/>
  <c r="E239" i="3"/>
  <c r="D239" i="3"/>
  <c r="C239" i="3"/>
  <c r="B239" i="3"/>
  <c r="J238" i="3"/>
  <c r="H238" i="3"/>
  <c r="G238" i="3"/>
  <c r="F238" i="3"/>
  <c r="E238" i="3"/>
  <c r="D238" i="3"/>
  <c r="C238" i="3"/>
  <c r="B238" i="3"/>
  <c r="J237" i="3"/>
  <c r="H237" i="3"/>
  <c r="G237" i="3"/>
  <c r="F237" i="3"/>
  <c r="E237" i="3"/>
  <c r="D237" i="3"/>
  <c r="C237" i="3"/>
  <c r="B237" i="3"/>
  <c r="J236" i="3"/>
  <c r="H236" i="3"/>
  <c r="G236" i="3"/>
  <c r="F236" i="3"/>
  <c r="E236" i="3"/>
  <c r="D236" i="3"/>
  <c r="C236" i="3"/>
  <c r="B236" i="3"/>
  <c r="J235" i="3"/>
  <c r="H235" i="3"/>
  <c r="G235" i="3"/>
  <c r="F235" i="3"/>
  <c r="E235" i="3"/>
  <c r="D235" i="3"/>
  <c r="C235" i="3"/>
  <c r="B235" i="3"/>
  <c r="J234" i="3"/>
  <c r="H234" i="3"/>
  <c r="G234" i="3"/>
  <c r="F234" i="3"/>
  <c r="E234" i="3"/>
  <c r="D234" i="3"/>
  <c r="C234" i="3"/>
  <c r="B234" i="3"/>
  <c r="J233" i="3"/>
  <c r="H233" i="3"/>
  <c r="G233" i="3"/>
  <c r="F233" i="3"/>
  <c r="E233" i="3"/>
  <c r="D233" i="3"/>
  <c r="C233" i="3"/>
  <c r="B233" i="3"/>
  <c r="J232" i="3"/>
  <c r="H232" i="3"/>
  <c r="G232" i="3"/>
  <c r="F232" i="3"/>
  <c r="E232" i="3"/>
  <c r="D232" i="3"/>
  <c r="C232" i="3"/>
  <c r="B232" i="3"/>
  <c r="J231" i="3"/>
  <c r="H231" i="3"/>
  <c r="G231" i="3"/>
  <c r="F231" i="3"/>
  <c r="E231" i="3"/>
  <c r="D231" i="3"/>
  <c r="C231" i="3"/>
  <c r="B231" i="3"/>
  <c r="J230" i="3"/>
  <c r="H230" i="3"/>
  <c r="G230" i="3"/>
  <c r="F230" i="3"/>
  <c r="E230" i="3"/>
  <c r="D230" i="3"/>
  <c r="C230" i="3"/>
  <c r="B230" i="3"/>
  <c r="J229" i="3"/>
  <c r="H229" i="3"/>
  <c r="G229" i="3"/>
  <c r="F229" i="3"/>
  <c r="E229" i="3"/>
  <c r="D229" i="3"/>
  <c r="C229" i="3"/>
  <c r="B229" i="3"/>
  <c r="J228" i="3"/>
  <c r="H228" i="3"/>
  <c r="G228" i="3"/>
  <c r="F228" i="3"/>
  <c r="E228" i="3"/>
  <c r="D228" i="3"/>
  <c r="C228" i="3"/>
  <c r="B228" i="3"/>
  <c r="J227" i="3"/>
  <c r="H227" i="3"/>
  <c r="G227" i="3"/>
  <c r="F227" i="3"/>
  <c r="E227" i="3"/>
  <c r="D227" i="3"/>
  <c r="C227" i="3"/>
  <c r="B227" i="3"/>
  <c r="J226" i="3"/>
  <c r="H226" i="3"/>
  <c r="G226" i="3"/>
  <c r="F226" i="3"/>
  <c r="E226" i="3"/>
  <c r="D226" i="3"/>
  <c r="C226" i="3"/>
  <c r="B226" i="3"/>
  <c r="J225" i="3"/>
  <c r="H225" i="3"/>
  <c r="G225" i="3"/>
  <c r="F225" i="3"/>
  <c r="E225" i="3"/>
  <c r="D225" i="3"/>
  <c r="C225" i="3"/>
  <c r="B225" i="3"/>
  <c r="J224" i="3"/>
  <c r="H224" i="3"/>
  <c r="G224" i="3"/>
  <c r="F224" i="3"/>
  <c r="E224" i="3"/>
  <c r="D224" i="3"/>
  <c r="C224" i="3"/>
  <c r="B224" i="3"/>
  <c r="J223" i="3"/>
  <c r="H223" i="3"/>
  <c r="G223" i="3"/>
  <c r="F223" i="3"/>
  <c r="E223" i="3"/>
  <c r="D223" i="3"/>
  <c r="C223" i="3"/>
  <c r="B223" i="3"/>
  <c r="J222" i="3"/>
  <c r="H222" i="3"/>
  <c r="G222" i="3"/>
  <c r="F222" i="3"/>
  <c r="E222" i="3"/>
  <c r="D222" i="3"/>
  <c r="C222" i="3"/>
  <c r="B222" i="3"/>
  <c r="J221" i="3"/>
  <c r="H221" i="3"/>
  <c r="G221" i="3"/>
  <c r="F221" i="3"/>
  <c r="E221" i="3"/>
  <c r="D221" i="3"/>
  <c r="C221" i="3"/>
  <c r="B221" i="3"/>
  <c r="J220" i="3"/>
  <c r="H220" i="3"/>
  <c r="G220" i="3"/>
  <c r="F220" i="3"/>
  <c r="E220" i="3"/>
  <c r="D220" i="3"/>
  <c r="C220" i="3"/>
  <c r="B220" i="3"/>
  <c r="J219" i="3"/>
  <c r="H219" i="3"/>
  <c r="G219" i="3"/>
  <c r="F219" i="3"/>
  <c r="E219" i="3"/>
  <c r="D219" i="3"/>
  <c r="C219" i="3"/>
  <c r="B219" i="3"/>
  <c r="J218" i="3"/>
  <c r="H218" i="3"/>
  <c r="G218" i="3"/>
  <c r="F218" i="3"/>
  <c r="E218" i="3"/>
  <c r="D218" i="3"/>
  <c r="C218" i="3"/>
  <c r="B218" i="3"/>
  <c r="J217" i="3"/>
  <c r="H217" i="3"/>
  <c r="G217" i="3"/>
  <c r="F217" i="3"/>
  <c r="E217" i="3"/>
  <c r="D217" i="3"/>
  <c r="C217" i="3"/>
  <c r="B217" i="3"/>
  <c r="J216" i="3"/>
  <c r="H216" i="3"/>
  <c r="G216" i="3"/>
  <c r="F216" i="3"/>
  <c r="E216" i="3"/>
  <c r="D216" i="3"/>
  <c r="C216" i="3"/>
  <c r="B216" i="3"/>
  <c r="J215" i="3"/>
  <c r="H215" i="3"/>
  <c r="G215" i="3"/>
  <c r="F215" i="3"/>
  <c r="E215" i="3"/>
  <c r="D215" i="3"/>
  <c r="C215" i="3"/>
  <c r="B215" i="3"/>
  <c r="J214" i="3"/>
  <c r="H214" i="3"/>
  <c r="G214" i="3"/>
  <c r="F214" i="3"/>
  <c r="E214" i="3"/>
  <c r="D214" i="3"/>
  <c r="C214" i="3"/>
  <c r="B214" i="3"/>
  <c r="J213" i="3"/>
  <c r="H213" i="3"/>
  <c r="G213" i="3"/>
  <c r="F213" i="3"/>
  <c r="E213" i="3"/>
  <c r="D213" i="3"/>
  <c r="C213" i="3"/>
  <c r="B213" i="3"/>
  <c r="J212" i="3"/>
  <c r="H212" i="3"/>
  <c r="G212" i="3"/>
  <c r="F212" i="3"/>
  <c r="E212" i="3"/>
  <c r="D212" i="3"/>
  <c r="C212" i="3"/>
  <c r="B212" i="3"/>
  <c r="J211" i="3"/>
  <c r="H211" i="3"/>
  <c r="G211" i="3"/>
  <c r="F211" i="3"/>
  <c r="E211" i="3"/>
  <c r="D211" i="3"/>
  <c r="C211" i="3"/>
  <c r="B211" i="3"/>
  <c r="J210" i="3"/>
  <c r="H210" i="3"/>
  <c r="G210" i="3"/>
  <c r="F210" i="3"/>
  <c r="E210" i="3"/>
  <c r="D210" i="3"/>
  <c r="C210" i="3"/>
  <c r="B210" i="3"/>
  <c r="J209" i="3"/>
  <c r="H209" i="3"/>
  <c r="G209" i="3"/>
  <c r="F209" i="3"/>
  <c r="E209" i="3"/>
  <c r="D209" i="3"/>
  <c r="C209" i="3"/>
  <c r="B209" i="3"/>
  <c r="J208" i="3"/>
  <c r="H208" i="3"/>
  <c r="G208" i="3"/>
  <c r="F208" i="3"/>
  <c r="E208" i="3"/>
  <c r="D208" i="3"/>
  <c r="C208" i="3"/>
  <c r="B208" i="3"/>
  <c r="J207" i="3"/>
  <c r="H207" i="3"/>
  <c r="G207" i="3"/>
  <c r="F207" i="3"/>
  <c r="E207" i="3"/>
  <c r="D207" i="3"/>
  <c r="C207" i="3"/>
  <c r="B207" i="3"/>
  <c r="J206" i="3"/>
  <c r="H206" i="3"/>
  <c r="G206" i="3"/>
  <c r="F206" i="3"/>
  <c r="E206" i="3"/>
  <c r="D206" i="3"/>
  <c r="C206" i="3"/>
  <c r="B206" i="3"/>
  <c r="J205" i="3"/>
  <c r="H205" i="3"/>
  <c r="G205" i="3"/>
  <c r="F205" i="3"/>
  <c r="E205" i="3"/>
  <c r="D205" i="3"/>
  <c r="C205" i="3"/>
  <c r="B205" i="3"/>
  <c r="J204" i="3"/>
  <c r="H204" i="3"/>
  <c r="G204" i="3"/>
  <c r="F204" i="3"/>
  <c r="E204" i="3"/>
  <c r="D204" i="3"/>
  <c r="C204" i="3"/>
  <c r="B204" i="3"/>
  <c r="J203" i="3"/>
  <c r="H203" i="3"/>
  <c r="G203" i="3"/>
  <c r="F203" i="3"/>
  <c r="E203" i="3"/>
  <c r="D203" i="3"/>
  <c r="C203" i="3"/>
  <c r="B203" i="3"/>
  <c r="J202" i="3"/>
  <c r="H202" i="3"/>
  <c r="G202" i="3"/>
  <c r="F202" i="3"/>
  <c r="E202" i="3"/>
  <c r="D202" i="3"/>
  <c r="C202" i="3"/>
  <c r="B202" i="3"/>
  <c r="J201" i="3"/>
  <c r="H201" i="3"/>
  <c r="G201" i="3"/>
  <c r="F201" i="3"/>
  <c r="E201" i="3"/>
  <c r="D201" i="3"/>
  <c r="C201" i="3"/>
  <c r="B201" i="3"/>
  <c r="J200" i="3"/>
  <c r="H200" i="3"/>
  <c r="G200" i="3"/>
  <c r="F200" i="3"/>
  <c r="E200" i="3"/>
  <c r="D200" i="3"/>
  <c r="C200" i="3"/>
  <c r="B200" i="3"/>
  <c r="J199" i="3"/>
  <c r="H199" i="3"/>
  <c r="G199" i="3"/>
  <c r="F199" i="3"/>
  <c r="E199" i="3"/>
  <c r="D199" i="3"/>
  <c r="C199" i="3"/>
  <c r="B199" i="3"/>
  <c r="J198" i="3"/>
  <c r="H198" i="3"/>
  <c r="G198" i="3"/>
  <c r="F198" i="3"/>
  <c r="E198" i="3"/>
  <c r="D198" i="3"/>
  <c r="C198" i="3"/>
  <c r="B198" i="3"/>
  <c r="J197" i="3"/>
  <c r="H197" i="3"/>
  <c r="G197" i="3"/>
  <c r="F197" i="3"/>
  <c r="E197" i="3"/>
  <c r="D197" i="3"/>
  <c r="C197" i="3"/>
  <c r="B197" i="3"/>
  <c r="J196" i="3"/>
  <c r="H196" i="3"/>
  <c r="G196" i="3"/>
  <c r="F196" i="3"/>
  <c r="E196" i="3"/>
  <c r="D196" i="3"/>
  <c r="C196" i="3"/>
  <c r="B196" i="3"/>
  <c r="J195" i="3"/>
  <c r="H195" i="3"/>
  <c r="G195" i="3"/>
  <c r="F195" i="3"/>
  <c r="E195" i="3"/>
  <c r="D195" i="3"/>
  <c r="C195" i="3"/>
  <c r="B195" i="3"/>
  <c r="J194" i="3"/>
  <c r="H194" i="3"/>
  <c r="G194" i="3"/>
  <c r="F194" i="3"/>
  <c r="E194" i="3"/>
  <c r="D194" i="3"/>
  <c r="C194" i="3"/>
  <c r="B194" i="3"/>
  <c r="J193" i="3"/>
  <c r="H193" i="3"/>
  <c r="G193" i="3"/>
  <c r="F193" i="3"/>
  <c r="E193" i="3"/>
  <c r="D193" i="3"/>
  <c r="C193" i="3"/>
  <c r="B193" i="3"/>
  <c r="J192" i="3"/>
  <c r="H192" i="3"/>
  <c r="G192" i="3"/>
  <c r="F192" i="3"/>
  <c r="E192" i="3"/>
  <c r="D192" i="3"/>
  <c r="C192" i="3"/>
  <c r="B192" i="3"/>
  <c r="J191" i="3"/>
  <c r="H191" i="3"/>
  <c r="G191" i="3"/>
  <c r="F191" i="3"/>
  <c r="E191" i="3"/>
  <c r="D191" i="3"/>
  <c r="C191" i="3"/>
  <c r="B191" i="3"/>
  <c r="J190" i="3"/>
  <c r="H190" i="3"/>
  <c r="G190" i="3"/>
  <c r="F190" i="3"/>
  <c r="E190" i="3"/>
  <c r="D190" i="3"/>
  <c r="C190" i="3"/>
  <c r="B190" i="3"/>
  <c r="J189" i="3"/>
  <c r="H189" i="3"/>
  <c r="G189" i="3"/>
  <c r="F189" i="3"/>
  <c r="E189" i="3"/>
  <c r="D189" i="3"/>
  <c r="C189" i="3"/>
  <c r="B189" i="3"/>
  <c r="J188" i="3"/>
  <c r="H188" i="3"/>
  <c r="G188" i="3"/>
  <c r="F188" i="3"/>
  <c r="E188" i="3"/>
  <c r="D188" i="3"/>
  <c r="C188" i="3"/>
  <c r="B188" i="3"/>
  <c r="J187" i="3"/>
  <c r="H187" i="3"/>
  <c r="G187" i="3"/>
  <c r="F187" i="3"/>
  <c r="E187" i="3"/>
  <c r="D187" i="3"/>
  <c r="C187" i="3"/>
  <c r="B187" i="3"/>
  <c r="J186" i="3"/>
  <c r="H186" i="3"/>
  <c r="G186" i="3"/>
  <c r="F186" i="3"/>
  <c r="E186" i="3"/>
  <c r="D186" i="3"/>
  <c r="C186" i="3"/>
  <c r="B186" i="3"/>
  <c r="J185" i="3"/>
  <c r="H185" i="3"/>
  <c r="G185" i="3"/>
  <c r="F185" i="3"/>
  <c r="E185" i="3"/>
  <c r="D185" i="3"/>
  <c r="C185" i="3"/>
  <c r="B185" i="3"/>
  <c r="J184" i="3"/>
  <c r="H184" i="3"/>
  <c r="G184" i="3"/>
  <c r="F184" i="3"/>
  <c r="E184" i="3"/>
  <c r="D184" i="3"/>
  <c r="C184" i="3"/>
  <c r="B184" i="3"/>
  <c r="J183" i="3"/>
  <c r="H183" i="3"/>
  <c r="G183" i="3"/>
  <c r="F183" i="3"/>
  <c r="E183" i="3"/>
  <c r="D183" i="3"/>
  <c r="C183" i="3"/>
  <c r="B183" i="3"/>
  <c r="J182" i="3"/>
  <c r="H182" i="3"/>
  <c r="G182" i="3"/>
  <c r="F182" i="3"/>
  <c r="E182" i="3"/>
  <c r="D182" i="3"/>
  <c r="C182" i="3"/>
  <c r="B182" i="3"/>
  <c r="J181" i="3"/>
  <c r="H181" i="3"/>
  <c r="G181" i="3"/>
  <c r="F181" i="3"/>
  <c r="E181" i="3"/>
  <c r="D181" i="3"/>
  <c r="C181" i="3"/>
  <c r="B181" i="3"/>
  <c r="J180" i="3"/>
  <c r="H180" i="3"/>
  <c r="G180" i="3"/>
  <c r="F180" i="3"/>
  <c r="E180" i="3"/>
  <c r="D180" i="3"/>
  <c r="C180" i="3"/>
  <c r="B180" i="3"/>
  <c r="J179" i="3"/>
  <c r="H179" i="3"/>
  <c r="G179" i="3"/>
  <c r="F179" i="3"/>
  <c r="E179" i="3"/>
  <c r="D179" i="3"/>
  <c r="C179" i="3"/>
  <c r="B179" i="3"/>
  <c r="J178" i="3"/>
  <c r="H178" i="3"/>
  <c r="G178" i="3"/>
  <c r="F178" i="3"/>
  <c r="E178" i="3"/>
  <c r="D178" i="3"/>
  <c r="C178" i="3"/>
  <c r="B178" i="3"/>
  <c r="J177" i="3"/>
  <c r="H177" i="3"/>
  <c r="G177" i="3"/>
  <c r="F177" i="3"/>
  <c r="E177" i="3"/>
  <c r="D177" i="3"/>
  <c r="C177" i="3"/>
  <c r="B177" i="3"/>
  <c r="J176" i="3"/>
  <c r="H176" i="3"/>
  <c r="G176" i="3"/>
  <c r="F176" i="3"/>
  <c r="E176" i="3"/>
  <c r="D176" i="3"/>
  <c r="C176" i="3"/>
  <c r="B176" i="3"/>
  <c r="J175" i="3"/>
  <c r="H175" i="3"/>
  <c r="G175" i="3"/>
  <c r="F175" i="3"/>
  <c r="E175" i="3"/>
  <c r="D175" i="3"/>
  <c r="C175" i="3"/>
  <c r="B175" i="3"/>
  <c r="J174" i="3"/>
  <c r="H174" i="3"/>
  <c r="G174" i="3"/>
  <c r="F174" i="3"/>
  <c r="E174" i="3"/>
  <c r="D174" i="3"/>
  <c r="C174" i="3"/>
  <c r="B174" i="3"/>
  <c r="J173" i="3"/>
  <c r="H173" i="3"/>
  <c r="G173" i="3"/>
  <c r="F173" i="3"/>
  <c r="E173" i="3"/>
  <c r="D173" i="3"/>
  <c r="C173" i="3"/>
  <c r="B173" i="3"/>
  <c r="J172" i="3"/>
  <c r="H172" i="3"/>
  <c r="G172" i="3"/>
  <c r="F172" i="3"/>
  <c r="E172" i="3"/>
  <c r="D172" i="3"/>
  <c r="C172" i="3"/>
  <c r="B172" i="3"/>
  <c r="J171" i="3"/>
  <c r="H171" i="3"/>
  <c r="G171" i="3"/>
  <c r="F171" i="3"/>
  <c r="E171" i="3"/>
  <c r="D171" i="3"/>
  <c r="C171" i="3"/>
  <c r="B171" i="3"/>
  <c r="J170" i="3"/>
  <c r="H170" i="3"/>
  <c r="G170" i="3"/>
  <c r="F170" i="3"/>
  <c r="E170" i="3"/>
  <c r="D170" i="3"/>
  <c r="C170" i="3"/>
  <c r="B170" i="3"/>
  <c r="J169" i="3"/>
  <c r="H169" i="3"/>
  <c r="G169" i="3"/>
  <c r="F169" i="3"/>
  <c r="E169" i="3"/>
  <c r="D169" i="3"/>
  <c r="C169" i="3"/>
  <c r="B169" i="3"/>
  <c r="J168" i="3"/>
  <c r="H168" i="3"/>
  <c r="G168" i="3"/>
  <c r="F168" i="3"/>
  <c r="E168" i="3"/>
  <c r="D168" i="3"/>
  <c r="C168" i="3"/>
  <c r="B168" i="3"/>
  <c r="J167" i="3"/>
  <c r="H167" i="3"/>
  <c r="G167" i="3"/>
  <c r="F167" i="3"/>
  <c r="E167" i="3"/>
  <c r="D167" i="3"/>
  <c r="C167" i="3"/>
  <c r="B167" i="3"/>
  <c r="J166" i="3"/>
  <c r="H166" i="3"/>
  <c r="G166" i="3"/>
  <c r="F166" i="3"/>
  <c r="E166" i="3"/>
  <c r="D166" i="3"/>
  <c r="C166" i="3"/>
  <c r="B166" i="3"/>
  <c r="J165" i="3"/>
  <c r="H165" i="3"/>
  <c r="G165" i="3"/>
  <c r="F165" i="3"/>
  <c r="E165" i="3"/>
  <c r="D165" i="3"/>
  <c r="C165" i="3"/>
  <c r="B165" i="3"/>
  <c r="J164" i="3"/>
  <c r="H164" i="3"/>
  <c r="G164" i="3"/>
  <c r="F164" i="3"/>
  <c r="E164" i="3"/>
  <c r="D164" i="3"/>
  <c r="C164" i="3"/>
  <c r="B164" i="3"/>
  <c r="J163" i="3"/>
  <c r="H163" i="3"/>
  <c r="G163" i="3"/>
  <c r="F163" i="3"/>
  <c r="E163" i="3"/>
  <c r="D163" i="3"/>
  <c r="C163" i="3"/>
  <c r="B163" i="3"/>
  <c r="J162" i="3"/>
  <c r="H162" i="3"/>
  <c r="G162" i="3"/>
  <c r="F162" i="3"/>
  <c r="E162" i="3"/>
  <c r="D162" i="3"/>
  <c r="C162" i="3"/>
  <c r="B162" i="3"/>
  <c r="J161" i="3"/>
  <c r="H161" i="3"/>
  <c r="G161" i="3"/>
  <c r="F161" i="3"/>
  <c r="E161" i="3"/>
  <c r="D161" i="3"/>
  <c r="C161" i="3"/>
  <c r="B161" i="3"/>
  <c r="J160" i="3"/>
  <c r="H160" i="3"/>
  <c r="G160" i="3"/>
  <c r="F160" i="3"/>
  <c r="E160" i="3"/>
  <c r="D160" i="3"/>
  <c r="C160" i="3"/>
  <c r="B160" i="3"/>
  <c r="J159" i="3"/>
  <c r="H159" i="3"/>
  <c r="G159" i="3"/>
  <c r="F159" i="3"/>
  <c r="E159" i="3"/>
  <c r="D159" i="3"/>
  <c r="C159" i="3"/>
  <c r="B159" i="3"/>
  <c r="J158" i="3"/>
  <c r="H158" i="3"/>
  <c r="G158" i="3"/>
  <c r="F158" i="3"/>
  <c r="E158" i="3"/>
  <c r="D158" i="3"/>
  <c r="C158" i="3"/>
  <c r="B158" i="3"/>
  <c r="J157" i="3"/>
  <c r="H157" i="3"/>
  <c r="G157" i="3"/>
  <c r="F157" i="3"/>
  <c r="E157" i="3"/>
  <c r="D157" i="3"/>
  <c r="C157" i="3"/>
  <c r="B157" i="3"/>
  <c r="J156" i="3"/>
  <c r="H156" i="3"/>
  <c r="G156" i="3"/>
  <c r="F156" i="3"/>
  <c r="E156" i="3"/>
  <c r="D156" i="3"/>
  <c r="C156" i="3"/>
  <c r="B156" i="3"/>
  <c r="J155" i="3"/>
  <c r="H155" i="3"/>
  <c r="G155" i="3"/>
  <c r="F155" i="3"/>
  <c r="E155" i="3"/>
  <c r="D155" i="3"/>
  <c r="C155" i="3"/>
  <c r="B155" i="3"/>
  <c r="J154" i="3"/>
  <c r="H154" i="3"/>
  <c r="G154" i="3"/>
  <c r="F154" i="3"/>
  <c r="E154" i="3"/>
  <c r="D154" i="3"/>
  <c r="C154" i="3"/>
  <c r="B154" i="3"/>
  <c r="J153" i="3"/>
  <c r="H153" i="3"/>
  <c r="G153" i="3"/>
  <c r="F153" i="3"/>
  <c r="E153" i="3"/>
  <c r="D153" i="3"/>
  <c r="C153" i="3"/>
  <c r="B153" i="3"/>
  <c r="J152" i="3"/>
  <c r="H152" i="3"/>
  <c r="G152" i="3"/>
  <c r="F152" i="3"/>
  <c r="E152" i="3"/>
  <c r="D152" i="3"/>
  <c r="C152" i="3"/>
  <c r="B152" i="3"/>
  <c r="J151" i="3"/>
  <c r="H151" i="3"/>
  <c r="G151" i="3"/>
  <c r="F151" i="3"/>
  <c r="E151" i="3"/>
  <c r="D151" i="3"/>
  <c r="C151" i="3"/>
  <c r="B151" i="3"/>
  <c r="J150" i="3"/>
  <c r="H150" i="3"/>
  <c r="G150" i="3"/>
  <c r="F150" i="3"/>
  <c r="E150" i="3"/>
  <c r="D150" i="3"/>
  <c r="C150" i="3"/>
  <c r="B150" i="3"/>
  <c r="J149" i="3"/>
  <c r="H149" i="3"/>
  <c r="G149" i="3"/>
  <c r="F149" i="3"/>
  <c r="E149" i="3"/>
  <c r="D149" i="3"/>
  <c r="C149" i="3"/>
  <c r="B149" i="3"/>
  <c r="J148" i="3"/>
  <c r="H148" i="3"/>
  <c r="G148" i="3"/>
  <c r="F148" i="3"/>
  <c r="E148" i="3"/>
  <c r="D148" i="3"/>
  <c r="C148" i="3"/>
  <c r="B148" i="3"/>
  <c r="J147" i="3"/>
  <c r="H147" i="3"/>
  <c r="G147" i="3"/>
  <c r="F147" i="3"/>
  <c r="E147" i="3"/>
  <c r="D147" i="3"/>
  <c r="C147" i="3"/>
  <c r="B147" i="3"/>
  <c r="J146" i="3"/>
  <c r="H146" i="3"/>
  <c r="G146" i="3"/>
  <c r="F146" i="3"/>
  <c r="E146" i="3"/>
  <c r="D146" i="3"/>
  <c r="C146" i="3"/>
  <c r="B146" i="3"/>
  <c r="J145" i="3"/>
  <c r="H145" i="3"/>
  <c r="G145" i="3"/>
  <c r="F145" i="3"/>
  <c r="E145" i="3"/>
  <c r="D145" i="3"/>
  <c r="C145" i="3"/>
  <c r="B145" i="3"/>
  <c r="J144" i="3"/>
  <c r="H144" i="3"/>
  <c r="G144" i="3"/>
  <c r="F144" i="3"/>
  <c r="E144" i="3"/>
  <c r="D144" i="3"/>
  <c r="C144" i="3"/>
  <c r="B144" i="3"/>
  <c r="J143" i="3"/>
  <c r="H143" i="3"/>
  <c r="G143" i="3"/>
  <c r="F143" i="3"/>
  <c r="E143" i="3"/>
  <c r="D143" i="3"/>
  <c r="C143" i="3"/>
  <c r="B143" i="3"/>
  <c r="J142" i="3"/>
  <c r="H142" i="3"/>
  <c r="G142" i="3"/>
  <c r="F142" i="3"/>
  <c r="E142" i="3"/>
  <c r="D142" i="3"/>
  <c r="C142" i="3"/>
  <c r="B142" i="3"/>
  <c r="J141" i="3"/>
  <c r="H141" i="3"/>
  <c r="G141" i="3"/>
  <c r="F141" i="3"/>
  <c r="E141" i="3"/>
  <c r="D141" i="3"/>
  <c r="C141" i="3"/>
  <c r="B141" i="3"/>
  <c r="J140" i="3"/>
  <c r="H140" i="3"/>
  <c r="G140" i="3"/>
  <c r="F140" i="3"/>
  <c r="E140" i="3"/>
  <c r="D140" i="3"/>
  <c r="C140" i="3"/>
  <c r="B140" i="3"/>
  <c r="J139" i="3"/>
  <c r="H139" i="3"/>
  <c r="G139" i="3"/>
  <c r="F139" i="3"/>
  <c r="E139" i="3"/>
  <c r="D139" i="3"/>
  <c r="C139" i="3"/>
  <c r="B139" i="3"/>
  <c r="J138" i="3"/>
  <c r="H138" i="3"/>
  <c r="G138" i="3"/>
  <c r="F138" i="3"/>
  <c r="E138" i="3"/>
  <c r="D138" i="3"/>
  <c r="C138" i="3"/>
  <c r="B138" i="3"/>
  <c r="J137" i="3"/>
  <c r="H137" i="3"/>
  <c r="G137" i="3"/>
  <c r="F137" i="3"/>
  <c r="E137" i="3"/>
  <c r="D137" i="3"/>
  <c r="C137" i="3"/>
  <c r="B137" i="3"/>
  <c r="J136" i="3"/>
  <c r="H136" i="3"/>
  <c r="G136" i="3"/>
  <c r="F136" i="3"/>
  <c r="E136" i="3"/>
  <c r="D136" i="3"/>
  <c r="C136" i="3"/>
  <c r="B136" i="3"/>
  <c r="J135" i="3"/>
  <c r="H135" i="3"/>
  <c r="G135" i="3"/>
  <c r="F135" i="3"/>
  <c r="E135" i="3"/>
  <c r="D135" i="3"/>
  <c r="C135" i="3"/>
  <c r="B135" i="3"/>
  <c r="J134" i="3"/>
  <c r="H134" i="3"/>
  <c r="G134" i="3"/>
  <c r="F134" i="3"/>
  <c r="E134" i="3"/>
  <c r="D134" i="3"/>
  <c r="C134" i="3"/>
  <c r="B134" i="3"/>
  <c r="J133" i="3"/>
  <c r="H133" i="3"/>
  <c r="G133" i="3"/>
  <c r="F133" i="3"/>
  <c r="E133" i="3"/>
  <c r="D133" i="3"/>
  <c r="C133" i="3"/>
  <c r="B133" i="3"/>
  <c r="J132" i="3"/>
  <c r="H132" i="3"/>
  <c r="G132" i="3"/>
  <c r="F132" i="3"/>
  <c r="E132" i="3"/>
  <c r="D132" i="3"/>
  <c r="C132" i="3"/>
  <c r="B132" i="3"/>
  <c r="J131" i="3"/>
  <c r="H131" i="3"/>
  <c r="G131" i="3"/>
  <c r="F131" i="3"/>
  <c r="E131" i="3"/>
  <c r="D131" i="3"/>
  <c r="C131" i="3"/>
  <c r="B131" i="3"/>
  <c r="J130" i="3"/>
  <c r="H130" i="3"/>
  <c r="G130" i="3"/>
  <c r="F130" i="3"/>
  <c r="E130" i="3"/>
  <c r="D130" i="3"/>
  <c r="C130" i="3"/>
  <c r="B130" i="3"/>
  <c r="J129" i="3"/>
  <c r="H129" i="3"/>
  <c r="G129" i="3"/>
  <c r="F129" i="3"/>
  <c r="E129" i="3"/>
  <c r="D129" i="3"/>
  <c r="C129" i="3"/>
  <c r="B129" i="3"/>
  <c r="J128" i="3"/>
  <c r="H128" i="3"/>
  <c r="G128" i="3"/>
  <c r="F128" i="3"/>
  <c r="E128" i="3"/>
  <c r="D128" i="3"/>
  <c r="C128" i="3"/>
  <c r="B128" i="3"/>
  <c r="J127" i="3"/>
  <c r="H127" i="3"/>
  <c r="G127" i="3"/>
  <c r="F127" i="3"/>
  <c r="E127" i="3"/>
  <c r="D127" i="3"/>
  <c r="C127" i="3"/>
  <c r="B127" i="3"/>
  <c r="J126" i="3"/>
  <c r="H126" i="3"/>
  <c r="G126" i="3"/>
  <c r="F126" i="3"/>
  <c r="E126" i="3"/>
  <c r="D126" i="3"/>
  <c r="C126" i="3"/>
  <c r="B126" i="3"/>
  <c r="J125" i="3"/>
  <c r="H125" i="3"/>
  <c r="G125" i="3"/>
  <c r="F125" i="3"/>
  <c r="E125" i="3"/>
  <c r="D125" i="3"/>
  <c r="C125" i="3"/>
  <c r="B125" i="3"/>
  <c r="J124" i="3"/>
  <c r="H124" i="3"/>
  <c r="G124" i="3"/>
  <c r="F124" i="3"/>
  <c r="E124" i="3"/>
  <c r="D124" i="3"/>
  <c r="C124" i="3"/>
  <c r="B124" i="3"/>
  <c r="J123" i="3"/>
  <c r="H123" i="3"/>
  <c r="G123" i="3"/>
  <c r="F123" i="3"/>
  <c r="E123" i="3"/>
  <c r="D123" i="3"/>
  <c r="C123" i="3"/>
  <c r="B123" i="3"/>
  <c r="J122" i="3"/>
  <c r="H122" i="3"/>
  <c r="G122" i="3"/>
  <c r="F122" i="3"/>
  <c r="E122" i="3"/>
  <c r="D122" i="3"/>
  <c r="C122" i="3"/>
  <c r="B122" i="3"/>
  <c r="J121" i="3"/>
  <c r="H121" i="3"/>
  <c r="G121" i="3"/>
  <c r="F121" i="3"/>
  <c r="E121" i="3"/>
  <c r="D121" i="3"/>
  <c r="C121" i="3"/>
  <c r="B121" i="3"/>
  <c r="J120" i="3"/>
  <c r="H120" i="3"/>
  <c r="G120" i="3"/>
  <c r="F120" i="3"/>
  <c r="E120" i="3"/>
  <c r="D120" i="3"/>
  <c r="C120" i="3"/>
  <c r="B120" i="3"/>
  <c r="J119" i="3"/>
  <c r="H119" i="3"/>
  <c r="G119" i="3"/>
  <c r="F119" i="3"/>
  <c r="E119" i="3"/>
  <c r="D119" i="3"/>
  <c r="C119" i="3"/>
  <c r="B119" i="3"/>
  <c r="J118" i="3"/>
  <c r="H118" i="3"/>
  <c r="G118" i="3"/>
  <c r="F118" i="3"/>
  <c r="E118" i="3"/>
  <c r="D118" i="3"/>
  <c r="C118" i="3"/>
  <c r="B118" i="3"/>
  <c r="J117" i="3"/>
  <c r="H117" i="3"/>
  <c r="G117" i="3"/>
  <c r="F117" i="3"/>
  <c r="E117" i="3"/>
  <c r="D117" i="3"/>
  <c r="C117" i="3"/>
  <c r="B117" i="3"/>
  <c r="J116" i="3"/>
  <c r="H116" i="3"/>
  <c r="G116" i="3"/>
  <c r="F116" i="3"/>
  <c r="E116" i="3"/>
  <c r="D116" i="3"/>
  <c r="C116" i="3"/>
  <c r="B116" i="3"/>
  <c r="J115" i="3"/>
  <c r="H115" i="3"/>
  <c r="G115" i="3"/>
  <c r="F115" i="3"/>
  <c r="E115" i="3"/>
  <c r="D115" i="3"/>
  <c r="C115" i="3"/>
  <c r="B115" i="3"/>
  <c r="J114" i="3"/>
  <c r="H114" i="3"/>
  <c r="G114" i="3"/>
  <c r="F114" i="3"/>
  <c r="E114" i="3"/>
  <c r="D114" i="3"/>
  <c r="C114" i="3"/>
  <c r="B114" i="3"/>
  <c r="J113" i="3"/>
  <c r="H113" i="3"/>
  <c r="G113" i="3"/>
  <c r="F113" i="3"/>
  <c r="E113" i="3"/>
  <c r="D113" i="3"/>
  <c r="C113" i="3"/>
  <c r="B113" i="3"/>
  <c r="J112" i="3"/>
  <c r="H112" i="3"/>
  <c r="G112" i="3"/>
  <c r="F112" i="3"/>
  <c r="E112" i="3"/>
  <c r="D112" i="3"/>
  <c r="C112" i="3"/>
  <c r="B112" i="3"/>
  <c r="J111" i="3"/>
  <c r="H111" i="3"/>
  <c r="G111" i="3"/>
  <c r="F111" i="3"/>
  <c r="E111" i="3"/>
  <c r="D111" i="3"/>
  <c r="C111" i="3"/>
  <c r="B111" i="3"/>
  <c r="J110" i="3"/>
  <c r="H110" i="3"/>
  <c r="G110" i="3"/>
  <c r="F110" i="3"/>
  <c r="E110" i="3"/>
  <c r="D110" i="3"/>
  <c r="C110" i="3"/>
  <c r="B110" i="3"/>
  <c r="J109" i="3"/>
  <c r="H109" i="3"/>
  <c r="G109" i="3"/>
  <c r="F109" i="3"/>
  <c r="E109" i="3"/>
  <c r="D109" i="3"/>
  <c r="C109" i="3"/>
  <c r="B109" i="3"/>
  <c r="J108" i="3"/>
  <c r="H108" i="3"/>
  <c r="G108" i="3"/>
  <c r="F108" i="3"/>
  <c r="E108" i="3"/>
  <c r="D108" i="3"/>
  <c r="C108" i="3"/>
  <c r="B108" i="3"/>
  <c r="J107" i="3"/>
  <c r="H107" i="3"/>
  <c r="G107" i="3"/>
  <c r="F107" i="3"/>
  <c r="E107" i="3"/>
  <c r="D107" i="3"/>
  <c r="C107" i="3"/>
  <c r="B107" i="3"/>
  <c r="J106" i="3"/>
  <c r="H106" i="3"/>
  <c r="G106" i="3"/>
  <c r="F106" i="3"/>
  <c r="E106" i="3"/>
  <c r="D106" i="3"/>
  <c r="C106" i="3"/>
  <c r="B106" i="3"/>
  <c r="J105" i="3"/>
  <c r="H105" i="3"/>
  <c r="G105" i="3"/>
  <c r="F105" i="3"/>
  <c r="E105" i="3"/>
  <c r="D105" i="3"/>
  <c r="C105" i="3"/>
  <c r="B105" i="3"/>
  <c r="J104" i="3"/>
  <c r="H104" i="3"/>
  <c r="G104" i="3"/>
  <c r="F104" i="3"/>
  <c r="E104" i="3"/>
  <c r="D104" i="3"/>
  <c r="C104" i="3"/>
  <c r="B104" i="3"/>
  <c r="J103" i="3"/>
  <c r="H103" i="3"/>
  <c r="G103" i="3"/>
  <c r="F103" i="3"/>
  <c r="E103" i="3"/>
  <c r="D103" i="3"/>
  <c r="C103" i="3"/>
  <c r="B103" i="3"/>
  <c r="J102" i="3"/>
  <c r="H102" i="3"/>
  <c r="G102" i="3"/>
  <c r="F102" i="3"/>
  <c r="E102" i="3"/>
  <c r="D102" i="3"/>
  <c r="C102" i="3"/>
  <c r="B102" i="3"/>
  <c r="J101" i="3"/>
  <c r="H101" i="3"/>
  <c r="G101" i="3"/>
  <c r="F101" i="3"/>
  <c r="E101" i="3"/>
  <c r="D101" i="3"/>
  <c r="C101" i="3"/>
  <c r="B101" i="3"/>
  <c r="J100" i="3"/>
  <c r="H100" i="3"/>
  <c r="G100" i="3"/>
  <c r="F100" i="3"/>
  <c r="E100" i="3"/>
  <c r="D100" i="3"/>
  <c r="C100" i="3"/>
  <c r="B100" i="3"/>
  <c r="J99" i="3"/>
  <c r="H99" i="3"/>
  <c r="G99" i="3"/>
  <c r="F99" i="3"/>
  <c r="E99" i="3"/>
  <c r="D99" i="3"/>
  <c r="C99" i="3"/>
  <c r="B99" i="3"/>
  <c r="J98" i="3"/>
  <c r="H98" i="3"/>
  <c r="G98" i="3"/>
  <c r="F98" i="3"/>
  <c r="E98" i="3"/>
  <c r="D98" i="3"/>
  <c r="C98" i="3"/>
  <c r="B98" i="3"/>
  <c r="J97" i="3"/>
  <c r="H97" i="3"/>
  <c r="G97" i="3"/>
  <c r="F97" i="3"/>
  <c r="E97" i="3"/>
  <c r="D97" i="3"/>
  <c r="C97" i="3"/>
  <c r="B97" i="3"/>
  <c r="J96" i="3"/>
  <c r="H96" i="3"/>
  <c r="G96" i="3"/>
  <c r="F96" i="3"/>
  <c r="E96" i="3"/>
  <c r="D96" i="3"/>
  <c r="C96" i="3"/>
  <c r="B96" i="3"/>
  <c r="J95" i="3"/>
  <c r="H95" i="3"/>
  <c r="G95" i="3"/>
  <c r="F95" i="3"/>
  <c r="E95" i="3"/>
  <c r="D95" i="3"/>
  <c r="C95" i="3"/>
  <c r="B95" i="3"/>
  <c r="J94" i="3"/>
  <c r="H94" i="3"/>
  <c r="G94" i="3"/>
  <c r="F94" i="3"/>
  <c r="E94" i="3"/>
  <c r="D94" i="3"/>
  <c r="C94" i="3"/>
  <c r="B94" i="3"/>
  <c r="J93" i="3"/>
  <c r="H93" i="3"/>
  <c r="G93" i="3"/>
  <c r="F93" i="3"/>
  <c r="E93" i="3"/>
  <c r="D93" i="3"/>
  <c r="C93" i="3"/>
  <c r="B93" i="3"/>
  <c r="J92" i="3"/>
  <c r="H92" i="3"/>
  <c r="G92" i="3"/>
  <c r="F92" i="3"/>
  <c r="E92" i="3"/>
  <c r="D92" i="3"/>
  <c r="C92" i="3"/>
  <c r="B92" i="3"/>
  <c r="J91" i="3"/>
  <c r="H91" i="3"/>
  <c r="G91" i="3"/>
  <c r="F91" i="3"/>
  <c r="E91" i="3"/>
  <c r="D91" i="3"/>
  <c r="C91" i="3"/>
  <c r="B91" i="3"/>
  <c r="J90" i="3"/>
  <c r="H90" i="3"/>
  <c r="G90" i="3"/>
  <c r="F90" i="3"/>
  <c r="E90" i="3"/>
  <c r="D90" i="3"/>
  <c r="C90" i="3"/>
  <c r="B90" i="3"/>
  <c r="J89" i="3"/>
  <c r="H89" i="3"/>
  <c r="G89" i="3"/>
  <c r="F89" i="3"/>
  <c r="E89" i="3"/>
  <c r="D89" i="3"/>
  <c r="C89" i="3"/>
  <c r="B89" i="3"/>
  <c r="J88" i="3"/>
  <c r="H88" i="3"/>
  <c r="G88" i="3"/>
  <c r="F88" i="3"/>
  <c r="E88" i="3"/>
  <c r="D88" i="3"/>
  <c r="C88" i="3"/>
  <c r="B88" i="3"/>
  <c r="J87" i="3"/>
  <c r="H87" i="3"/>
  <c r="G87" i="3"/>
  <c r="F87" i="3"/>
  <c r="E87" i="3"/>
  <c r="D87" i="3"/>
  <c r="C87" i="3"/>
  <c r="B87" i="3"/>
  <c r="J86" i="3"/>
  <c r="H86" i="3"/>
  <c r="G86" i="3"/>
  <c r="F86" i="3"/>
  <c r="E86" i="3"/>
  <c r="D86" i="3"/>
  <c r="C86" i="3"/>
  <c r="B86" i="3"/>
  <c r="J85" i="3"/>
  <c r="H85" i="3"/>
  <c r="G85" i="3"/>
  <c r="F85" i="3"/>
  <c r="E85" i="3"/>
  <c r="D85" i="3"/>
  <c r="C85" i="3"/>
  <c r="B85" i="3"/>
  <c r="J84" i="3"/>
  <c r="H84" i="3"/>
  <c r="G84" i="3"/>
  <c r="F84" i="3"/>
  <c r="E84" i="3"/>
  <c r="D84" i="3"/>
  <c r="C84" i="3"/>
  <c r="B84" i="3"/>
  <c r="J83" i="3"/>
  <c r="H83" i="3"/>
  <c r="G83" i="3"/>
  <c r="F83" i="3"/>
  <c r="E83" i="3"/>
  <c r="D83" i="3"/>
  <c r="C83" i="3"/>
  <c r="B83" i="3"/>
  <c r="J82" i="3"/>
  <c r="H82" i="3"/>
  <c r="G82" i="3"/>
  <c r="F82" i="3"/>
  <c r="E82" i="3"/>
  <c r="D82" i="3"/>
  <c r="C82" i="3"/>
  <c r="B82" i="3"/>
  <c r="J81" i="3"/>
  <c r="H81" i="3"/>
  <c r="G81" i="3"/>
  <c r="F81" i="3"/>
  <c r="E81" i="3"/>
  <c r="D81" i="3"/>
  <c r="C81" i="3"/>
  <c r="B81" i="3"/>
  <c r="J80" i="3"/>
  <c r="H80" i="3"/>
  <c r="G80" i="3"/>
  <c r="F80" i="3"/>
  <c r="E80" i="3"/>
  <c r="D80" i="3"/>
  <c r="C80" i="3"/>
  <c r="B80" i="3"/>
  <c r="J79" i="3"/>
  <c r="H79" i="3"/>
  <c r="G79" i="3"/>
  <c r="F79" i="3"/>
  <c r="E79" i="3"/>
  <c r="D79" i="3"/>
  <c r="C79" i="3"/>
  <c r="B79" i="3"/>
  <c r="J78" i="3"/>
  <c r="H78" i="3"/>
  <c r="G78" i="3"/>
  <c r="F78" i="3"/>
  <c r="E78" i="3"/>
  <c r="D78" i="3"/>
  <c r="C78" i="3"/>
  <c r="B78" i="3"/>
  <c r="J77" i="3"/>
  <c r="H77" i="3"/>
  <c r="G77" i="3"/>
  <c r="F77" i="3"/>
  <c r="E77" i="3"/>
  <c r="D77" i="3"/>
  <c r="C77" i="3"/>
  <c r="B77" i="3"/>
  <c r="J76" i="3"/>
  <c r="H76" i="3"/>
  <c r="G76" i="3"/>
  <c r="F76" i="3"/>
  <c r="E76" i="3"/>
  <c r="D76" i="3"/>
  <c r="C76" i="3"/>
  <c r="B76" i="3"/>
  <c r="J75" i="3"/>
  <c r="H75" i="3"/>
  <c r="G75" i="3"/>
  <c r="F75" i="3"/>
  <c r="E75" i="3"/>
  <c r="D75" i="3"/>
  <c r="C75" i="3"/>
  <c r="B75" i="3"/>
  <c r="J74" i="3"/>
  <c r="H74" i="3"/>
  <c r="G74" i="3"/>
  <c r="F74" i="3"/>
  <c r="E74" i="3"/>
  <c r="D74" i="3"/>
  <c r="C74" i="3"/>
  <c r="B74" i="3"/>
  <c r="J73" i="3"/>
  <c r="H73" i="3"/>
  <c r="G73" i="3"/>
  <c r="F73" i="3"/>
  <c r="E73" i="3"/>
  <c r="D73" i="3"/>
  <c r="C73" i="3"/>
  <c r="B73" i="3"/>
  <c r="J72" i="3"/>
  <c r="H72" i="3"/>
  <c r="G72" i="3"/>
  <c r="F72" i="3"/>
  <c r="E72" i="3"/>
  <c r="D72" i="3"/>
  <c r="C72" i="3"/>
  <c r="B72" i="3"/>
  <c r="J71" i="3"/>
  <c r="H71" i="3"/>
  <c r="G71" i="3"/>
  <c r="F71" i="3"/>
  <c r="E71" i="3"/>
  <c r="D71" i="3"/>
  <c r="C71" i="3"/>
  <c r="B71" i="3"/>
  <c r="J70" i="3"/>
  <c r="H70" i="3"/>
  <c r="G70" i="3"/>
  <c r="F70" i="3"/>
  <c r="E70" i="3"/>
  <c r="D70" i="3"/>
  <c r="C70" i="3"/>
  <c r="B70" i="3"/>
  <c r="J69" i="3"/>
  <c r="H69" i="3"/>
  <c r="G69" i="3"/>
  <c r="F69" i="3"/>
  <c r="E69" i="3"/>
  <c r="D69" i="3"/>
  <c r="C69" i="3"/>
  <c r="B69" i="3"/>
  <c r="J68" i="3"/>
  <c r="H68" i="3"/>
  <c r="G68" i="3"/>
  <c r="F68" i="3"/>
  <c r="E68" i="3"/>
  <c r="D68" i="3"/>
  <c r="C68" i="3"/>
  <c r="B68" i="3"/>
  <c r="J67" i="3"/>
  <c r="H67" i="3"/>
  <c r="G67" i="3"/>
  <c r="F67" i="3"/>
  <c r="E67" i="3"/>
  <c r="D67" i="3"/>
  <c r="C67" i="3"/>
  <c r="B67" i="3"/>
  <c r="J66" i="3"/>
  <c r="H66" i="3"/>
  <c r="G66" i="3"/>
  <c r="F66" i="3"/>
  <c r="E66" i="3"/>
  <c r="D66" i="3"/>
  <c r="C66" i="3"/>
  <c r="B66" i="3"/>
  <c r="J65" i="3"/>
  <c r="H65" i="3"/>
  <c r="G65" i="3"/>
  <c r="F65" i="3"/>
  <c r="E65" i="3"/>
  <c r="D65" i="3"/>
  <c r="C65" i="3"/>
  <c r="B65" i="3"/>
  <c r="J64" i="3"/>
  <c r="H64" i="3"/>
  <c r="G64" i="3"/>
  <c r="F64" i="3"/>
  <c r="E64" i="3"/>
  <c r="D64" i="3"/>
  <c r="C64" i="3"/>
  <c r="B64" i="3"/>
  <c r="J63" i="3"/>
  <c r="H63" i="3"/>
  <c r="G63" i="3"/>
  <c r="F63" i="3"/>
  <c r="E63" i="3"/>
  <c r="D63" i="3"/>
  <c r="C63" i="3"/>
  <c r="B63" i="3"/>
  <c r="J62" i="3"/>
  <c r="H62" i="3"/>
  <c r="G62" i="3"/>
  <c r="F62" i="3"/>
  <c r="E62" i="3"/>
  <c r="D62" i="3"/>
  <c r="C62" i="3"/>
  <c r="B62" i="3"/>
  <c r="J61" i="3"/>
  <c r="H61" i="3"/>
  <c r="G61" i="3"/>
  <c r="F61" i="3"/>
  <c r="E61" i="3"/>
  <c r="D61" i="3"/>
  <c r="C61" i="3"/>
  <c r="B61" i="3"/>
  <c r="J60" i="3"/>
  <c r="H60" i="3"/>
  <c r="G60" i="3"/>
  <c r="F60" i="3"/>
  <c r="E60" i="3"/>
  <c r="D60" i="3"/>
  <c r="C60" i="3"/>
  <c r="B60" i="3"/>
  <c r="J59" i="3"/>
  <c r="H59" i="3"/>
  <c r="G59" i="3"/>
  <c r="F59" i="3"/>
  <c r="E59" i="3"/>
  <c r="D59" i="3"/>
  <c r="C59" i="3"/>
  <c r="B59" i="3"/>
  <c r="J58" i="3"/>
  <c r="H58" i="3"/>
  <c r="G58" i="3"/>
  <c r="F58" i="3"/>
  <c r="E58" i="3"/>
  <c r="D58" i="3"/>
  <c r="C58" i="3"/>
  <c r="B58" i="3"/>
  <c r="J57" i="3"/>
  <c r="H57" i="3"/>
  <c r="G57" i="3"/>
  <c r="F57" i="3"/>
  <c r="E57" i="3"/>
  <c r="D57" i="3"/>
  <c r="C57" i="3"/>
  <c r="B57" i="3"/>
  <c r="J56" i="3"/>
  <c r="H56" i="3"/>
  <c r="G56" i="3"/>
  <c r="F56" i="3"/>
  <c r="E56" i="3"/>
  <c r="D56" i="3"/>
  <c r="C56" i="3"/>
  <c r="B56" i="3"/>
  <c r="J55" i="3"/>
  <c r="H55" i="3"/>
  <c r="G55" i="3"/>
  <c r="F55" i="3"/>
  <c r="E55" i="3"/>
  <c r="D55" i="3"/>
  <c r="C55" i="3"/>
  <c r="B55" i="3"/>
  <c r="J54" i="3"/>
  <c r="H54" i="3"/>
  <c r="G54" i="3"/>
  <c r="F54" i="3"/>
  <c r="E54" i="3"/>
  <c r="D54" i="3"/>
  <c r="C54" i="3"/>
  <c r="B54" i="3"/>
  <c r="J53" i="3"/>
  <c r="H53" i="3"/>
  <c r="G53" i="3"/>
  <c r="F53" i="3"/>
  <c r="E53" i="3"/>
  <c r="D53" i="3"/>
  <c r="C53" i="3"/>
  <c r="B53" i="3"/>
  <c r="J52" i="3"/>
  <c r="H52" i="3"/>
  <c r="G52" i="3"/>
  <c r="F52" i="3"/>
  <c r="E52" i="3"/>
  <c r="D52" i="3"/>
  <c r="C52" i="3"/>
  <c r="B52" i="3"/>
  <c r="J51" i="3"/>
  <c r="H51" i="3"/>
  <c r="G51" i="3"/>
  <c r="F51" i="3"/>
  <c r="E51" i="3"/>
  <c r="D51" i="3"/>
  <c r="C51" i="3"/>
  <c r="B51" i="3"/>
  <c r="J50" i="3"/>
  <c r="H50" i="3"/>
  <c r="G50" i="3"/>
  <c r="F50" i="3"/>
  <c r="E50" i="3"/>
  <c r="D50" i="3"/>
  <c r="C50" i="3"/>
  <c r="B50" i="3"/>
  <c r="J49" i="3"/>
  <c r="H49" i="3"/>
  <c r="G49" i="3"/>
  <c r="F49" i="3"/>
  <c r="E49" i="3"/>
  <c r="D49" i="3"/>
  <c r="C49" i="3"/>
  <c r="B49" i="3"/>
  <c r="J48" i="3"/>
  <c r="H48" i="3"/>
  <c r="G48" i="3"/>
  <c r="F48" i="3"/>
  <c r="E48" i="3"/>
  <c r="D48" i="3"/>
  <c r="C48" i="3"/>
  <c r="B48" i="3"/>
  <c r="J47" i="3"/>
  <c r="H47" i="3"/>
  <c r="G47" i="3"/>
  <c r="F47" i="3"/>
  <c r="E47" i="3"/>
  <c r="D47" i="3"/>
  <c r="C47" i="3"/>
  <c r="B47" i="3"/>
  <c r="J46" i="3"/>
  <c r="H46" i="3"/>
  <c r="G46" i="3"/>
  <c r="F46" i="3"/>
  <c r="E46" i="3"/>
  <c r="D46" i="3"/>
  <c r="C46" i="3"/>
  <c r="B46" i="3"/>
  <c r="J45" i="3"/>
  <c r="H45" i="3"/>
  <c r="G45" i="3"/>
  <c r="F45" i="3"/>
  <c r="E45" i="3"/>
  <c r="D45" i="3"/>
  <c r="C45" i="3"/>
  <c r="B45" i="3"/>
  <c r="J44" i="3"/>
  <c r="H44" i="3"/>
  <c r="G44" i="3"/>
  <c r="F44" i="3"/>
  <c r="E44" i="3"/>
  <c r="D44" i="3"/>
  <c r="C44" i="3"/>
  <c r="B44" i="3"/>
  <c r="J43" i="3"/>
  <c r="H43" i="3"/>
  <c r="G43" i="3"/>
  <c r="F43" i="3"/>
  <c r="E43" i="3"/>
  <c r="D43" i="3"/>
  <c r="C43" i="3"/>
  <c r="B43" i="3"/>
  <c r="J42" i="3"/>
  <c r="H42" i="3"/>
  <c r="G42" i="3"/>
  <c r="F42" i="3"/>
  <c r="E42" i="3"/>
  <c r="D42" i="3"/>
  <c r="C42" i="3"/>
  <c r="B42" i="3"/>
  <c r="J41" i="3"/>
  <c r="H41" i="3"/>
  <c r="G41" i="3"/>
  <c r="F41" i="3"/>
  <c r="E41" i="3"/>
  <c r="D41" i="3"/>
  <c r="C41" i="3"/>
  <c r="B41" i="3"/>
  <c r="J40" i="3"/>
  <c r="H40" i="3"/>
  <c r="G40" i="3"/>
  <c r="F40" i="3"/>
  <c r="E40" i="3"/>
  <c r="D40" i="3"/>
  <c r="C40" i="3"/>
  <c r="B40" i="3"/>
  <c r="J39" i="3"/>
  <c r="H39" i="3"/>
  <c r="G39" i="3"/>
  <c r="F39" i="3"/>
  <c r="E39" i="3"/>
  <c r="D39" i="3"/>
  <c r="C39" i="3"/>
  <c r="B39" i="3"/>
  <c r="J38" i="3"/>
  <c r="H38" i="3"/>
  <c r="G38" i="3"/>
  <c r="F38" i="3"/>
  <c r="E38" i="3"/>
  <c r="D38" i="3"/>
  <c r="C38" i="3"/>
  <c r="B38" i="3"/>
  <c r="J37" i="3"/>
  <c r="H37" i="3"/>
  <c r="G37" i="3"/>
  <c r="F37" i="3"/>
  <c r="E37" i="3"/>
  <c r="D37" i="3"/>
  <c r="C37" i="3"/>
  <c r="B37" i="3"/>
  <c r="J36" i="3"/>
  <c r="H36" i="3"/>
  <c r="G36" i="3"/>
  <c r="F36" i="3"/>
  <c r="E36" i="3"/>
  <c r="D36" i="3"/>
  <c r="C36" i="3"/>
  <c r="B36" i="3"/>
  <c r="J35" i="3"/>
  <c r="H35" i="3"/>
  <c r="G35" i="3"/>
  <c r="F35" i="3"/>
  <c r="E35" i="3"/>
  <c r="D35" i="3"/>
  <c r="C35" i="3"/>
  <c r="B35" i="3"/>
  <c r="J34" i="3"/>
  <c r="H34" i="3"/>
  <c r="G34" i="3"/>
  <c r="F34" i="3"/>
  <c r="E34" i="3"/>
  <c r="D34" i="3"/>
  <c r="C34" i="3"/>
  <c r="B34" i="3"/>
  <c r="J33" i="3"/>
  <c r="H33" i="3"/>
  <c r="G33" i="3"/>
  <c r="F33" i="3"/>
  <c r="E33" i="3"/>
  <c r="D33" i="3"/>
  <c r="C33" i="3"/>
  <c r="B33" i="3"/>
  <c r="J32" i="3"/>
  <c r="H32" i="3"/>
  <c r="G32" i="3"/>
  <c r="F32" i="3"/>
  <c r="E32" i="3"/>
  <c r="D32" i="3"/>
  <c r="C32" i="3"/>
  <c r="B32" i="3"/>
  <c r="J31" i="3"/>
  <c r="H31" i="3"/>
  <c r="G31" i="3"/>
  <c r="F31" i="3"/>
  <c r="E31" i="3"/>
  <c r="D31" i="3"/>
  <c r="C31" i="3"/>
  <c r="B31" i="3"/>
  <c r="J30" i="3"/>
  <c r="H30" i="3"/>
  <c r="G30" i="3"/>
  <c r="F30" i="3"/>
  <c r="E30" i="3"/>
  <c r="D30" i="3"/>
  <c r="C30" i="3"/>
  <c r="B30" i="3"/>
  <c r="J29" i="3"/>
  <c r="H29" i="3"/>
  <c r="G29" i="3"/>
  <c r="F29" i="3"/>
  <c r="E29" i="3"/>
  <c r="D29" i="3"/>
  <c r="C29" i="3"/>
  <c r="B29" i="3"/>
  <c r="J28" i="3"/>
  <c r="H28" i="3"/>
  <c r="G28" i="3"/>
  <c r="F28" i="3"/>
  <c r="E28" i="3"/>
  <c r="D28" i="3"/>
  <c r="C28" i="3"/>
  <c r="B28" i="3"/>
  <c r="J27" i="3"/>
  <c r="H27" i="3"/>
  <c r="G27" i="3"/>
  <c r="F27" i="3"/>
  <c r="E27" i="3"/>
  <c r="D27" i="3"/>
  <c r="C27" i="3"/>
  <c r="B27" i="3"/>
  <c r="J26" i="3"/>
  <c r="H26" i="3"/>
  <c r="G26" i="3"/>
  <c r="F26" i="3"/>
  <c r="E26" i="3"/>
  <c r="D26" i="3"/>
  <c r="C26" i="3"/>
  <c r="B26" i="3"/>
  <c r="J25" i="3"/>
  <c r="H25" i="3"/>
  <c r="G25" i="3"/>
  <c r="F25" i="3"/>
  <c r="E25" i="3"/>
  <c r="D25" i="3"/>
  <c r="C25" i="3"/>
  <c r="B25" i="3"/>
  <c r="J24" i="3"/>
  <c r="H24" i="3"/>
  <c r="G24" i="3"/>
  <c r="F24" i="3"/>
  <c r="E24" i="3"/>
  <c r="D24" i="3"/>
  <c r="C24" i="3"/>
  <c r="B24" i="3"/>
  <c r="J23" i="3"/>
  <c r="H23" i="3"/>
  <c r="G23" i="3"/>
  <c r="F23" i="3"/>
  <c r="E23" i="3"/>
  <c r="D23" i="3"/>
  <c r="C23" i="3"/>
  <c r="B23" i="3"/>
  <c r="J22" i="3"/>
  <c r="H22" i="3"/>
  <c r="G22" i="3"/>
  <c r="F22" i="3"/>
  <c r="E22" i="3"/>
  <c r="D22" i="3"/>
  <c r="C22" i="3"/>
  <c r="B22" i="3"/>
  <c r="J21" i="3"/>
  <c r="H21" i="3"/>
  <c r="G21" i="3"/>
  <c r="F21" i="3"/>
  <c r="E21" i="3"/>
  <c r="D21" i="3"/>
  <c r="C21" i="3"/>
  <c r="B21" i="3"/>
  <c r="J20" i="3"/>
  <c r="H20" i="3"/>
  <c r="G20" i="3"/>
  <c r="F20" i="3"/>
  <c r="E20" i="3"/>
  <c r="D20" i="3"/>
  <c r="C20" i="3"/>
  <c r="B20" i="3"/>
  <c r="J19" i="3"/>
  <c r="H19" i="3"/>
  <c r="G19" i="3"/>
  <c r="F19" i="3"/>
  <c r="E19" i="3"/>
  <c r="D19" i="3"/>
  <c r="C19" i="3"/>
  <c r="B19" i="3"/>
  <c r="J18" i="3"/>
  <c r="H18" i="3"/>
  <c r="G18" i="3"/>
  <c r="F18" i="3"/>
  <c r="E18" i="3"/>
  <c r="D18" i="3"/>
  <c r="C18" i="3"/>
  <c r="B18" i="3"/>
  <c r="J17" i="3"/>
  <c r="H17" i="3"/>
  <c r="G17" i="3"/>
  <c r="F17" i="3"/>
  <c r="E17" i="3"/>
  <c r="D17" i="3"/>
  <c r="C17" i="3"/>
  <c r="B17" i="3"/>
  <c r="J16" i="3"/>
  <c r="H16" i="3"/>
  <c r="G16" i="3"/>
  <c r="F16" i="3"/>
  <c r="E16" i="3"/>
  <c r="D16" i="3"/>
  <c r="C16" i="3"/>
  <c r="B16" i="3"/>
  <c r="J15" i="3"/>
  <c r="H15" i="3"/>
  <c r="G15" i="3"/>
  <c r="F15" i="3"/>
  <c r="E15" i="3"/>
  <c r="D15" i="3"/>
  <c r="C15" i="3"/>
  <c r="B15" i="3"/>
  <c r="J14" i="3"/>
  <c r="H14" i="3"/>
  <c r="G14" i="3"/>
  <c r="F14" i="3"/>
  <c r="E14" i="3"/>
  <c r="D14" i="3"/>
  <c r="C14" i="3"/>
  <c r="B14" i="3"/>
  <c r="J13" i="3"/>
  <c r="H13" i="3"/>
  <c r="G13" i="3"/>
  <c r="F13" i="3"/>
  <c r="E13" i="3"/>
  <c r="D13" i="3"/>
  <c r="C13" i="3"/>
  <c r="B13" i="3"/>
  <c r="J12" i="3"/>
  <c r="H12" i="3"/>
  <c r="G12" i="3"/>
  <c r="F12" i="3"/>
  <c r="E12" i="3"/>
  <c r="D12" i="3"/>
  <c r="C12" i="3"/>
  <c r="B12" i="3"/>
  <c r="J11" i="3"/>
  <c r="H11" i="3"/>
  <c r="G11" i="3"/>
  <c r="F11" i="3"/>
  <c r="E11" i="3"/>
  <c r="D11" i="3"/>
  <c r="C11" i="3"/>
  <c r="B11" i="3"/>
  <c r="J10" i="3"/>
  <c r="H10" i="3"/>
  <c r="G10" i="3"/>
  <c r="F10" i="3"/>
  <c r="E10" i="3"/>
  <c r="D10" i="3"/>
  <c r="C10" i="3"/>
  <c r="B10" i="3"/>
  <c r="J9" i="3"/>
  <c r="H9" i="3"/>
  <c r="G9" i="3"/>
  <c r="F9" i="3"/>
  <c r="E9" i="3"/>
  <c r="D9" i="3"/>
  <c r="C9" i="3"/>
  <c r="B9" i="3"/>
  <c r="J8" i="3"/>
  <c r="H8" i="3"/>
  <c r="G8" i="3"/>
  <c r="F8" i="3"/>
  <c r="E8" i="3"/>
  <c r="D8" i="3"/>
  <c r="C8" i="3"/>
  <c r="B8" i="3"/>
  <c r="J7" i="3"/>
  <c r="H7" i="3"/>
  <c r="G7" i="3"/>
  <c r="F7" i="3"/>
  <c r="E7" i="3"/>
  <c r="D7" i="3"/>
  <c r="C7" i="3"/>
  <c r="B7" i="3"/>
  <c r="J6" i="3"/>
  <c r="H6" i="3"/>
  <c r="G6" i="3"/>
  <c r="F6" i="3"/>
  <c r="E6" i="3"/>
  <c r="D6" i="3"/>
  <c r="C6" i="3"/>
  <c r="B6" i="3"/>
  <c r="J5" i="3"/>
  <c r="H5" i="3"/>
  <c r="G5" i="3"/>
  <c r="F5" i="3"/>
  <c r="E5" i="3"/>
  <c r="D5" i="3"/>
  <c r="C5" i="3"/>
  <c r="B5" i="3"/>
  <c r="J4" i="3"/>
  <c r="H4" i="3"/>
  <c r="G4" i="3"/>
  <c r="F4" i="3"/>
  <c r="E4" i="3"/>
  <c r="D4" i="3"/>
  <c r="C4" i="3"/>
  <c r="B4" i="3"/>
  <c r="J3" i="3"/>
  <c r="H3" i="3"/>
  <c r="G3" i="3"/>
  <c r="F3" i="3"/>
  <c r="E3" i="3"/>
  <c r="D3" i="3"/>
  <c r="C3" i="3"/>
  <c r="B3" i="3"/>
  <c r="J2" i="3"/>
  <c r="H2" i="3"/>
  <c r="G2" i="3"/>
  <c r="F2" i="3"/>
  <c r="E2" i="3"/>
  <c r="D2" i="3"/>
  <c r="B2" i="3"/>
  <c r="G302" i="2"/>
  <c r="F302" i="2"/>
  <c r="E302" i="2"/>
  <c r="D302" i="2"/>
  <c r="C302" i="2"/>
  <c r="B302" i="2"/>
  <c r="G301" i="2"/>
  <c r="F301" i="2"/>
  <c r="E301" i="2"/>
  <c r="D301" i="2"/>
  <c r="C301" i="2"/>
  <c r="B301" i="2"/>
  <c r="G300" i="2"/>
  <c r="F300" i="2"/>
  <c r="E300" i="2"/>
  <c r="D300" i="2"/>
  <c r="C300" i="2"/>
  <c r="B300" i="2"/>
  <c r="G299" i="2"/>
  <c r="F299" i="2"/>
  <c r="E299" i="2"/>
  <c r="D299" i="2"/>
  <c r="C299" i="2"/>
  <c r="B299" i="2"/>
  <c r="G298" i="2"/>
  <c r="F298" i="2"/>
  <c r="E298" i="2"/>
  <c r="D298" i="2"/>
  <c r="C298" i="2"/>
  <c r="B298" i="2"/>
  <c r="G297" i="2"/>
  <c r="F297" i="2"/>
  <c r="E297" i="2"/>
  <c r="D297" i="2"/>
  <c r="C297" i="2"/>
  <c r="B297" i="2"/>
  <c r="G296" i="2"/>
  <c r="F296" i="2"/>
  <c r="E296" i="2"/>
  <c r="D296" i="2"/>
  <c r="C296" i="2"/>
  <c r="B296" i="2"/>
  <c r="G295" i="2"/>
  <c r="F295" i="2"/>
  <c r="E295" i="2"/>
  <c r="D295" i="2"/>
  <c r="C295" i="2"/>
  <c r="B295" i="2"/>
  <c r="G294" i="2"/>
  <c r="F294" i="2"/>
  <c r="E294" i="2"/>
  <c r="D294" i="2"/>
  <c r="C294" i="2"/>
  <c r="B294" i="2"/>
  <c r="G293" i="2"/>
  <c r="F293" i="2"/>
  <c r="E293" i="2"/>
  <c r="D293" i="2"/>
  <c r="C293" i="2"/>
  <c r="B293" i="2"/>
  <c r="G292" i="2"/>
  <c r="F292" i="2"/>
  <c r="E292" i="2"/>
  <c r="D292" i="2"/>
  <c r="C292" i="2"/>
  <c r="B292" i="2"/>
  <c r="G291" i="2"/>
  <c r="F291" i="2"/>
  <c r="E291" i="2"/>
  <c r="D291" i="2"/>
  <c r="C291" i="2"/>
  <c r="B291" i="2"/>
  <c r="G290" i="2"/>
  <c r="F290" i="2"/>
  <c r="E290" i="2"/>
  <c r="D290" i="2"/>
  <c r="C290" i="2"/>
  <c r="B290" i="2"/>
  <c r="G289" i="2"/>
  <c r="F289" i="2"/>
  <c r="E289" i="2"/>
  <c r="D289" i="2"/>
  <c r="C289" i="2"/>
  <c r="B289" i="2"/>
  <c r="G288" i="2"/>
  <c r="F288" i="2"/>
  <c r="E288" i="2"/>
  <c r="D288" i="2"/>
  <c r="C288" i="2"/>
  <c r="B288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G285" i="2"/>
  <c r="F285" i="2"/>
  <c r="E285" i="2"/>
  <c r="D285" i="2"/>
  <c r="C285" i="2"/>
  <c r="B285" i="2"/>
  <c r="G284" i="2"/>
  <c r="F284" i="2"/>
  <c r="E284" i="2"/>
  <c r="D284" i="2"/>
  <c r="C284" i="2"/>
  <c r="B284" i="2"/>
  <c r="G283" i="2"/>
  <c r="F283" i="2"/>
  <c r="E283" i="2"/>
  <c r="D283" i="2"/>
  <c r="C283" i="2"/>
  <c r="B283" i="2"/>
  <c r="G282" i="2"/>
  <c r="F282" i="2"/>
  <c r="E282" i="2"/>
  <c r="D282" i="2"/>
  <c r="C282" i="2"/>
  <c r="B282" i="2"/>
  <c r="G281" i="2"/>
  <c r="F281" i="2"/>
  <c r="E281" i="2"/>
  <c r="D281" i="2"/>
  <c r="C281" i="2"/>
  <c r="B281" i="2"/>
  <c r="G280" i="2"/>
  <c r="F280" i="2"/>
  <c r="E280" i="2"/>
  <c r="D280" i="2"/>
  <c r="C280" i="2"/>
  <c r="B280" i="2"/>
  <c r="G279" i="2"/>
  <c r="F279" i="2"/>
  <c r="E279" i="2"/>
  <c r="D279" i="2"/>
  <c r="C279" i="2"/>
  <c r="B279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G276" i="2"/>
  <c r="F276" i="2"/>
  <c r="E276" i="2"/>
  <c r="D276" i="2"/>
  <c r="C276" i="2"/>
  <c r="B276" i="2"/>
  <c r="G275" i="2"/>
  <c r="F275" i="2"/>
  <c r="E275" i="2"/>
  <c r="D275" i="2"/>
  <c r="C275" i="2"/>
  <c r="B275" i="2"/>
  <c r="G274" i="2"/>
  <c r="F274" i="2"/>
  <c r="E274" i="2"/>
  <c r="D274" i="2"/>
  <c r="C274" i="2"/>
  <c r="B274" i="2"/>
  <c r="G273" i="2"/>
  <c r="F273" i="2"/>
  <c r="E273" i="2"/>
  <c r="D273" i="2"/>
  <c r="C273" i="2"/>
  <c r="B273" i="2"/>
  <c r="G272" i="2"/>
  <c r="F272" i="2"/>
  <c r="E272" i="2"/>
  <c r="D272" i="2"/>
  <c r="C272" i="2"/>
  <c r="B272" i="2"/>
  <c r="G271" i="2"/>
  <c r="F271" i="2"/>
  <c r="E271" i="2"/>
  <c r="D271" i="2"/>
  <c r="C271" i="2"/>
  <c r="B271" i="2"/>
  <c r="G270" i="2"/>
  <c r="F270" i="2"/>
  <c r="E270" i="2"/>
  <c r="D270" i="2"/>
  <c r="C270" i="2"/>
  <c r="B270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G267" i="2"/>
  <c r="F267" i="2"/>
  <c r="E267" i="2"/>
  <c r="D267" i="2"/>
  <c r="C267" i="2"/>
  <c r="B267" i="2"/>
  <c r="G266" i="2"/>
  <c r="F266" i="2"/>
  <c r="E266" i="2"/>
  <c r="D266" i="2"/>
  <c r="C266" i="2"/>
  <c r="B266" i="2"/>
  <c r="G265" i="2"/>
  <c r="F265" i="2"/>
  <c r="E265" i="2"/>
  <c r="D265" i="2"/>
  <c r="C265" i="2"/>
  <c r="B265" i="2"/>
  <c r="G264" i="2"/>
  <c r="F264" i="2"/>
  <c r="E264" i="2"/>
  <c r="D264" i="2"/>
  <c r="C264" i="2"/>
  <c r="B264" i="2"/>
  <c r="G263" i="2"/>
  <c r="F263" i="2"/>
  <c r="E263" i="2"/>
  <c r="D263" i="2"/>
  <c r="C263" i="2"/>
  <c r="B263" i="2"/>
  <c r="G262" i="2"/>
  <c r="F262" i="2"/>
  <c r="E262" i="2"/>
  <c r="D262" i="2"/>
  <c r="C262" i="2"/>
  <c r="B262" i="2"/>
  <c r="G261" i="2"/>
  <c r="F261" i="2"/>
  <c r="E261" i="2"/>
  <c r="D261" i="2"/>
  <c r="C261" i="2"/>
  <c r="B261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G258" i="2"/>
  <c r="F258" i="2"/>
  <c r="E258" i="2"/>
  <c r="D258" i="2"/>
  <c r="C258" i="2"/>
  <c r="B258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E234" i="2"/>
  <c r="D234" i="2"/>
  <c r="C234" i="2"/>
  <c r="B234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G186" i="2"/>
  <c r="F186" i="2"/>
  <c r="E186" i="2"/>
  <c r="D186" i="2"/>
  <c r="C186" i="2"/>
  <c r="B186" i="2"/>
  <c r="G185" i="2"/>
  <c r="F185" i="2"/>
  <c r="E185" i="2"/>
  <c r="D185" i="2"/>
  <c r="C185" i="2"/>
  <c r="B185" i="2"/>
  <c r="G184" i="2"/>
  <c r="F184" i="2"/>
  <c r="E184" i="2"/>
  <c r="D184" i="2"/>
  <c r="C184" i="2"/>
  <c r="B184" i="2"/>
  <c r="G183" i="2"/>
  <c r="F183" i="2"/>
  <c r="E183" i="2"/>
  <c r="D183" i="2"/>
  <c r="C183" i="2"/>
  <c r="B183" i="2"/>
  <c r="G182" i="2"/>
  <c r="F182" i="2"/>
  <c r="E182" i="2"/>
  <c r="D182" i="2"/>
  <c r="C182" i="2"/>
  <c r="B182" i="2"/>
  <c r="G181" i="2"/>
  <c r="F181" i="2"/>
  <c r="E181" i="2"/>
  <c r="D181" i="2"/>
  <c r="C181" i="2"/>
  <c r="B181" i="2"/>
  <c r="G180" i="2"/>
  <c r="F180" i="2"/>
  <c r="E180" i="2"/>
  <c r="D180" i="2"/>
  <c r="C180" i="2"/>
  <c r="B180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G177" i="2"/>
  <c r="F177" i="2"/>
  <c r="E177" i="2"/>
  <c r="D177" i="2"/>
  <c r="C177" i="2"/>
  <c r="B177" i="2"/>
  <c r="G176" i="2"/>
  <c r="F176" i="2"/>
  <c r="E176" i="2"/>
  <c r="D176" i="2"/>
  <c r="C176" i="2"/>
  <c r="B176" i="2"/>
  <c r="G175" i="2"/>
  <c r="F175" i="2"/>
  <c r="E175" i="2"/>
  <c r="D175" i="2"/>
  <c r="C175" i="2"/>
  <c r="B175" i="2"/>
  <c r="G174" i="2"/>
  <c r="F174" i="2"/>
  <c r="E174" i="2"/>
  <c r="D174" i="2"/>
  <c r="C174" i="2"/>
  <c r="B174" i="2"/>
  <c r="G173" i="2"/>
  <c r="F173" i="2"/>
  <c r="E173" i="2"/>
  <c r="D173" i="2"/>
  <c r="C173" i="2"/>
  <c r="B173" i="2"/>
  <c r="G172" i="2"/>
  <c r="F172" i="2"/>
  <c r="E172" i="2"/>
  <c r="D172" i="2"/>
  <c r="C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<sst xmlns="http://schemas.openxmlformats.org/spreadsheetml/2006/main" count="625" uniqueCount="121">
  <si>
    <t>投入权重</t>
  </si>
  <si>
    <t>GR(a)</t>
  </si>
  <si>
    <t>GR(b)</t>
  </si>
  <si>
    <t>攻击/增伤区</t>
  </si>
  <si>
    <t>物伤</t>
  </si>
  <si>
    <t>暴击区</t>
  </si>
  <si>
    <t>精通</t>
  </si>
  <si>
    <t>抗性</t>
  </si>
  <si>
    <t>防御</t>
  </si>
  <si>
    <t>胡桃生命</t>
  </si>
  <si>
    <t>胡桃90%精通</t>
  </si>
  <si>
    <t>38.4%暴伤 暴击区</t>
  </si>
  <si>
    <t>19.2%暴击 暴击区</t>
    <phoneticPr fontId="2" type="noConversion"/>
  </si>
  <si>
    <t>96精通</t>
    <phoneticPr fontId="2" type="noConversion"/>
  </si>
  <si>
    <t>28.8%增伤/攻击区</t>
    <phoneticPr fontId="2" type="noConversion"/>
  </si>
  <si>
    <t>24%攻击 攻击/增伤区</t>
    <phoneticPr fontId="2" type="noConversion"/>
  </si>
  <si>
    <t>宵宫50%精通</t>
    <phoneticPr fontId="2" type="noConversion"/>
  </si>
  <si>
    <t>安柏覆盖率</t>
    <phoneticPr fontId="2" type="noConversion"/>
  </si>
  <si>
    <t>安柏40%精通</t>
    <phoneticPr fontId="2" type="noConversion"/>
  </si>
  <si>
    <t>迪卢克</t>
    <phoneticPr fontId="2" type="noConversion"/>
  </si>
  <si>
    <t>EAA EAA EAA Q</t>
    <phoneticPr fontId="2" type="noConversion"/>
  </si>
  <si>
    <t>1.可莉连线反了</t>
    <phoneticPr fontId="2" type="noConversion"/>
  </si>
  <si>
    <t>2.宵宫精通待讨论</t>
    <phoneticPr fontId="2" type="noConversion"/>
  </si>
  <si>
    <t>治疗加成</t>
    <phoneticPr fontId="2" type="noConversion"/>
  </si>
  <si>
    <t>芭芭拉生命</t>
    <phoneticPr fontId="2" type="noConversion"/>
  </si>
  <si>
    <t>莫娜增伤/攻击区</t>
    <phoneticPr fontId="2" type="noConversion"/>
  </si>
  <si>
    <t>心海生命</t>
    <phoneticPr fontId="2" type="noConversion"/>
  </si>
  <si>
    <t>夜兰生命区</t>
    <phoneticPr fontId="2" type="noConversion"/>
  </si>
  <si>
    <t>绫人攻击</t>
    <phoneticPr fontId="2" type="noConversion"/>
  </si>
  <si>
    <t>22.2治疗加成</t>
    <phoneticPr fontId="2" type="noConversion"/>
  </si>
  <si>
    <t>琴攻击奶</t>
    <phoneticPr fontId="2" type="noConversion"/>
  </si>
  <si>
    <t>3.班精通270</t>
    <phoneticPr fontId="2" type="noConversion"/>
  </si>
  <si>
    <t>神里增伤区</t>
    <phoneticPr fontId="2" type="noConversion"/>
  </si>
  <si>
    <t>七七攻击</t>
    <phoneticPr fontId="2" type="noConversion"/>
  </si>
  <si>
    <t>迪奥娜生命</t>
    <phoneticPr fontId="2" type="noConversion"/>
  </si>
  <si>
    <t>钟离生命</t>
    <phoneticPr fontId="2" type="noConversion"/>
  </si>
  <si>
    <t>诺艾尔防御</t>
    <phoneticPr fontId="2" type="noConversion"/>
  </si>
  <si>
    <t>一斗防御</t>
    <phoneticPr fontId="2" type="noConversion"/>
  </si>
  <si>
    <t>雷泽物伤</t>
    <phoneticPr fontId="2" type="noConversion"/>
  </si>
  <si>
    <t>雷神增伤区</t>
    <phoneticPr fontId="2" type="noConversion"/>
  </si>
  <si>
    <t>雷神攻击区</t>
    <phoneticPr fontId="2" type="noConversion"/>
  </si>
  <si>
    <t>久岐忍生命</t>
    <phoneticPr fontId="2" type="noConversion"/>
  </si>
  <si>
    <t>久岐忍精通</t>
    <phoneticPr fontId="2" type="noConversion"/>
  </si>
  <si>
    <t>多莉生命</t>
    <phoneticPr fontId="2" type="noConversion"/>
  </si>
  <si>
    <t>4.刻晴精通</t>
    <phoneticPr fontId="2" type="noConversion"/>
  </si>
  <si>
    <t>5.菲谢尔精通</t>
    <phoneticPr fontId="2" type="noConversion"/>
  </si>
  <si>
    <t>魈增伤区</t>
    <phoneticPr fontId="2" type="noConversion"/>
  </si>
  <si>
    <t>早柚攻击</t>
    <phoneticPr fontId="2" type="noConversion"/>
  </si>
  <si>
    <t>早柚精通</t>
    <phoneticPr fontId="2" type="noConversion"/>
  </si>
  <si>
    <t>激化精通</t>
    <phoneticPr fontId="2" type="noConversion"/>
  </si>
  <si>
    <t>深林4</t>
  </si>
  <si>
    <t>精草暴</t>
  </si>
  <si>
    <t>6/10/12</t>
    <phoneticPr fontId="4" type="noConversion"/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</si>
  <si>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</si>
  <si>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</si>
  <si>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</si>
  <si>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</si>
  <si>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</si>
  <si>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</si>
  <si>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</si>
  <si>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</si>
  <si>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元素精通</t>
    <phoneticPr fontId="4" type="noConversion"/>
  </si>
  <si>
    <t>充能效率</t>
    <phoneticPr fontId="4" type="noConversion"/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</si>
  <si>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</si>
  <si>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</si>
  <si>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</si>
  <si>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</si>
  <si>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</si>
  <si>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</si>
  <si>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</si>
  <si>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</si>
  <si>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</si>
  <si>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伤害期望</t>
  </si>
  <si>
    <t>伤害期望</t>
    <phoneticPr fontId="2" type="noConversion"/>
  </si>
  <si>
    <t>空/荧（草）</t>
    <phoneticPr fontId="4" type="noConversion"/>
  </si>
  <si>
    <t>天空之刃</t>
    <phoneticPr fontId="4" type="noConversion"/>
  </si>
  <si>
    <t>Q每跳激化*5</t>
    <phoneticPr fontId="4" type="noConversion"/>
  </si>
  <si>
    <t>Q每跳*9</t>
    <phoneticPr fontId="4" type="noConversion"/>
  </si>
  <si>
    <t>E*2</t>
  </si>
  <si>
    <t>E激化*2</t>
    <phoneticPr fontId="4" type="noConversion"/>
  </si>
  <si>
    <t>攻草暴</t>
    <phoneticPr fontId="2" type="noConversion"/>
  </si>
  <si>
    <t>精攻暴</t>
    <phoneticPr fontId="2" type="noConversion"/>
  </si>
  <si>
    <t>精精暴</t>
    <phoneticPr fontId="2" type="noConversion"/>
  </si>
  <si>
    <t>精精精</t>
    <phoneticPr fontId="2" type="noConversion"/>
  </si>
  <si>
    <t>饰金4</t>
    <phoneticPr fontId="2" type="noConversion"/>
  </si>
  <si>
    <t>绝缘4</t>
    <phoneticPr fontId="2" type="noConversion"/>
  </si>
  <si>
    <t>深林4精草暴</t>
    <phoneticPr fontId="2" type="noConversion"/>
  </si>
  <si>
    <t>深林4攻草暴</t>
    <phoneticPr fontId="2" type="noConversion"/>
  </si>
  <si>
    <t>深林4精攻暴</t>
    <phoneticPr fontId="2" type="noConversion"/>
  </si>
  <si>
    <t>深林4精精暴</t>
    <phoneticPr fontId="2" type="noConversion"/>
  </si>
  <si>
    <t>深林4精精精</t>
    <phoneticPr fontId="2" type="noConversion"/>
  </si>
  <si>
    <t>饰金4精草暴</t>
    <phoneticPr fontId="2" type="noConversion"/>
  </si>
  <si>
    <t>绝缘4精草暴</t>
    <phoneticPr fontId="2" type="noConversion"/>
  </si>
  <si>
    <t>枫原万叶</t>
  </si>
  <si>
    <t>翠绿4精精精</t>
  </si>
  <si>
    <t>无</t>
  </si>
  <si>
    <t>下落*2</t>
  </si>
  <si>
    <t>铁蜂1</t>
  </si>
  <si>
    <t>乱岚*2</t>
  </si>
  <si>
    <t>铁蜂2+万叶+风套</t>
  </si>
  <si>
    <t>Q</t>
  </si>
  <si>
    <t>铁蜂2</t>
  </si>
  <si>
    <t>q*5</t>
  </si>
  <si>
    <t>q元素*5</t>
  </si>
  <si>
    <t>超激化*5</t>
  </si>
  <si>
    <t>超激化</t>
  </si>
  <si>
    <t>铁蜂1+万叶+风套</t>
  </si>
  <si>
    <t>雷扩散*11</t>
  </si>
  <si>
    <t>风套</t>
  </si>
  <si>
    <t>超激化*7</t>
  </si>
  <si>
    <t>武器精1苍古</t>
    <phoneticPr fontId="2" type="noConversion"/>
  </si>
  <si>
    <t>翠绿4攻风暴</t>
  </si>
  <si>
    <t>翠绿4攻风暴</t>
    <phoneticPr fontId="2" type="noConversion"/>
  </si>
  <si>
    <t>翠绿4攻精精</t>
  </si>
  <si>
    <t>翠绿4攻精精</t>
    <phoneticPr fontId="2" type="noConversion"/>
  </si>
  <si>
    <t>翠绿4精精精（激化）</t>
    <phoneticPr fontId="2" type="noConversion"/>
  </si>
  <si>
    <t>翠绿4攻风暴（激化）</t>
    <phoneticPr fontId="2" type="noConversion"/>
  </si>
  <si>
    <t>翠绿4攻精精（激化）</t>
    <phoneticPr fontId="2" type="noConversion"/>
  </si>
  <si>
    <t>相对值</t>
    <phoneticPr fontId="2" type="noConversion"/>
  </si>
  <si>
    <t>6.九条图错位</t>
    <phoneticPr fontId="2" type="noConversion"/>
  </si>
  <si>
    <t>7.魈暴击率文本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</si>
</sst>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_ "/>
  </numFmts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30"/>
      <name val="宋体"/>
      <family val="3"/>
      <charset val="134"/>
    </font>
    <font>
      <sz val="12"/>
      <color rgb="FF0070C0"/>
      <name val="宋体"/>
      <family val="3"/>
      <charset val="134"/>
    </font>
    <font>
      <sz val="11"/>
      <color rgb="FF4D782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7D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0" fontId="0" fillId="2" borderId="0" xfId="0" applyFill="1"/>
    <xf numFmtId="9" fontId="0" fillId="0" borderId="0" xfId="0" applyNumberFormat="1"/>
    <xf numFmtId="176" fontId="1" fillId="0" borderId="0" xfId="0" applyNumberFormat="1" applyFont="1"/>
    <xf numFmtId="0" fontId="1" fillId="0" borderId="0" xfId="0" applyFont="1"/>
    <xf numFmtId="0" fontId="1" fillId="3" borderId="0" xfId="0" applyFont="1" applyFill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/>
    <xf numFmtId="10" fontId="0" fillId="0" borderId="0" xfId="0" applyNumberFormat="1"/>
    <xf numFmtId="0" fontId="7" fillId="0" borderId="0" xfId="0" applyFont="1" applyAlignment="1">
      <alignment horizontal="center"/>
    </xf>
    <xf numFmtId="177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7DFFF"/>
      <color rgb="FF005DA2"/>
      <color rgb="FF001A9E"/>
      <color rgb="FF799CFF"/>
      <color rgb="FF7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举例用图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GR(a)</c:v>
                </c:pt>
              </c:strCache>
            </c:strRef>
          </c:tx>
          <c:spPr>
            <a:ln w="603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Sheet1!$A$2:$A$252</c:f>
              <c:numCache>
                <c:formatCode>0%</c:formatCode>
                <c:ptCount val="251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1.3599999999999901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1.8099999999999801</c:v>
                </c:pt>
                <c:pt idx="182">
                  <c:v>1.8199999999999901</c:v>
                </c:pt>
                <c:pt idx="183">
                  <c:v>1.8299999999999801</c:v>
                </c:pt>
                <c:pt idx="184">
                  <c:v>1.8399999999999901</c:v>
                </c:pt>
                <c:pt idx="185">
                  <c:v>1.8499999999999801</c:v>
                </c:pt>
                <c:pt idx="186">
                  <c:v>1.8599999999999799</c:v>
                </c:pt>
                <c:pt idx="187">
                  <c:v>1.8699999999999799</c:v>
                </c:pt>
                <c:pt idx="188">
                  <c:v>1.8799999999999799</c:v>
                </c:pt>
                <c:pt idx="189">
                  <c:v>1.8899999999999799</c:v>
                </c:pt>
                <c:pt idx="190">
                  <c:v>1.8999999999999799</c:v>
                </c:pt>
                <c:pt idx="191">
                  <c:v>1.9099999999999799</c:v>
                </c:pt>
                <c:pt idx="192">
                  <c:v>1.9199999999999799</c:v>
                </c:pt>
                <c:pt idx="193">
                  <c:v>1.92999999999998</c:v>
                </c:pt>
                <c:pt idx="194">
                  <c:v>1.93999999999998</c:v>
                </c:pt>
                <c:pt idx="195">
                  <c:v>1.94999999999998</c:v>
                </c:pt>
                <c:pt idx="196">
                  <c:v>1.95999999999998</c:v>
                </c:pt>
                <c:pt idx="197">
                  <c:v>1.96999999999998</c:v>
                </c:pt>
                <c:pt idx="198">
                  <c:v>1.97999999999998</c:v>
                </c:pt>
                <c:pt idx="199">
                  <c:v>1.98999999999998</c:v>
                </c:pt>
                <c:pt idx="200">
                  <c:v>1.99999999999998</c:v>
                </c:pt>
                <c:pt idx="201">
                  <c:v>2.0099999999999798</c:v>
                </c:pt>
                <c:pt idx="202">
                  <c:v>2.01999999999998</c:v>
                </c:pt>
                <c:pt idx="203">
                  <c:v>2.0299999999999798</c:v>
                </c:pt>
                <c:pt idx="204">
                  <c:v>2.0399999999999801</c:v>
                </c:pt>
                <c:pt idx="205">
                  <c:v>2.0499999999999798</c:v>
                </c:pt>
                <c:pt idx="206">
                  <c:v>2.0599999999999801</c:v>
                </c:pt>
                <c:pt idx="207">
                  <c:v>2.0699999999999799</c:v>
                </c:pt>
                <c:pt idx="208">
                  <c:v>2.0799999999999801</c:v>
                </c:pt>
                <c:pt idx="209">
                  <c:v>2.0899999999999799</c:v>
                </c:pt>
                <c:pt idx="210">
                  <c:v>2.0999999999999801</c:v>
                </c:pt>
                <c:pt idx="211">
                  <c:v>2.1099999999999799</c:v>
                </c:pt>
                <c:pt idx="212">
                  <c:v>2.1199999999999801</c:v>
                </c:pt>
                <c:pt idx="213">
                  <c:v>2.1299999999999799</c:v>
                </c:pt>
                <c:pt idx="214">
                  <c:v>2.1399999999999801</c:v>
                </c:pt>
                <c:pt idx="215">
                  <c:v>2.1499999999999799</c:v>
                </c:pt>
                <c:pt idx="216">
                  <c:v>2.1599999999999802</c:v>
                </c:pt>
                <c:pt idx="217">
                  <c:v>2.1699999999999799</c:v>
                </c:pt>
                <c:pt idx="218">
                  <c:v>2.1799999999999802</c:v>
                </c:pt>
                <c:pt idx="219">
                  <c:v>2.18999999999998</c:v>
                </c:pt>
                <c:pt idx="220">
                  <c:v>2.1999999999999802</c:v>
                </c:pt>
                <c:pt idx="221">
                  <c:v>2.20999999999998</c:v>
                </c:pt>
                <c:pt idx="222">
                  <c:v>2.2199999999999802</c:v>
                </c:pt>
                <c:pt idx="223">
                  <c:v>2.22999999999998</c:v>
                </c:pt>
                <c:pt idx="224">
                  <c:v>2.2399999999999798</c:v>
                </c:pt>
                <c:pt idx="225">
                  <c:v>2.24999999999998</c:v>
                </c:pt>
                <c:pt idx="226">
                  <c:v>2.2599999999999798</c:v>
                </c:pt>
                <c:pt idx="227">
                  <c:v>2.26999999999998</c:v>
                </c:pt>
                <c:pt idx="228">
                  <c:v>2.2799999999999798</c:v>
                </c:pt>
                <c:pt idx="229">
                  <c:v>2.2899999999999801</c:v>
                </c:pt>
                <c:pt idx="230">
                  <c:v>2.2999999999999701</c:v>
                </c:pt>
                <c:pt idx="231">
                  <c:v>2.3099999999999699</c:v>
                </c:pt>
                <c:pt idx="232">
                  <c:v>2.3199999999999701</c:v>
                </c:pt>
                <c:pt idx="233">
                  <c:v>2.3299999999999699</c:v>
                </c:pt>
                <c:pt idx="234">
                  <c:v>2.3399999999999701</c:v>
                </c:pt>
                <c:pt idx="235">
                  <c:v>2.3499999999999699</c:v>
                </c:pt>
                <c:pt idx="236">
                  <c:v>2.3599999999999701</c:v>
                </c:pt>
                <c:pt idx="237">
                  <c:v>2.3699999999999699</c:v>
                </c:pt>
                <c:pt idx="238">
                  <c:v>2.3799999999999701</c:v>
                </c:pt>
                <c:pt idx="239">
                  <c:v>2.3899999999999699</c:v>
                </c:pt>
                <c:pt idx="240">
                  <c:v>2.3999999999999702</c:v>
                </c:pt>
                <c:pt idx="241">
                  <c:v>2.4099999999999699</c:v>
                </c:pt>
                <c:pt idx="242">
                  <c:v>2.4199999999999702</c:v>
                </c:pt>
                <c:pt idx="243">
                  <c:v>2.42999999999997</c:v>
                </c:pt>
                <c:pt idx="244">
                  <c:v>2.4399999999999702</c:v>
                </c:pt>
                <c:pt idx="245">
                  <c:v>2.44999999999997</c:v>
                </c:pt>
                <c:pt idx="246">
                  <c:v>2.4599999999999702</c:v>
                </c:pt>
                <c:pt idx="247">
                  <c:v>2.46999999999997</c:v>
                </c:pt>
                <c:pt idx="248">
                  <c:v>2.4799999999999698</c:v>
                </c:pt>
                <c:pt idx="249">
                  <c:v>2.48999999999997</c:v>
                </c:pt>
                <c:pt idx="250">
                  <c:v>2.4999999999999698</c:v>
                </c:pt>
              </c:numCache>
            </c:numRef>
          </c:xVal>
          <c:yVal>
            <c:numRef>
              <c:f>Sheet1!$B$2:$B$252</c:f>
              <c:numCache>
                <c:formatCode>General</c:formatCode>
                <c:ptCount val="251"/>
                <c:pt idx="0">
                  <c:v>1</c:v>
                </c:pt>
                <c:pt idx="1">
                  <c:v>0.99009900990099009</c:v>
                </c:pt>
                <c:pt idx="2">
                  <c:v>0.98039215686274506</c:v>
                </c:pt>
                <c:pt idx="3">
                  <c:v>0.970873786407767</c:v>
                </c:pt>
                <c:pt idx="4">
                  <c:v>0.96153846153846145</c:v>
                </c:pt>
                <c:pt idx="5">
                  <c:v>0.95238095238095233</c:v>
                </c:pt>
                <c:pt idx="6">
                  <c:v>0.94339622641509424</c:v>
                </c:pt>
                <c:pt idx="7">
                  <c:v>0.93457943925233644</c:v>
                </c:pt>
                <c:pt idx="8">
                  <c:v>0.92592592592592582</c:v>
                </c:pt>
                <c:pt idx="9">
                  <c:v>0.9174311926605504</c:v>
                </c:pt>
                <c:pt idx="10">
                  <c:v>0.90909090909090906</c:v>
                </c:pt>
                <c:pt idx="11">
                  <c:v>0.9009009009009008</c:v>
                </c:pt>
                <c:pt idx="12">
                  <c:v>0.89285714285714279</c:v>
                </c:pt>
                <c:pt idx="13">
                  <c:v>0.88495575221238942</c:v>
                </c:pt>
                <c:pt idx="14">
                  <c:v>0.8771929824561403</c:v>
                </c:pt>
                <c:pt idx="15">
                  <c:v>0.86956521739130443</c:v>
                </c:pt>
                <c:pt idx="16">
                  <c:v>0.86206896551724144</c:v>
                </c:pt>
                <c:pt idx="17">
                  <c:v>0.85470085470085477</c:v>
                </c:pt>
                <c:pt idx="18">
                  <c:v>0.84745762711864414</c:v>
                </c:pt>
                <c:pt idx="19">
                  <c:v>0.84033613445378152</c:v>
                </c:pt>
                <c:pt idx="20">
                  <c:v>0.83333333333333337</c:v>
                </c:pt>
                <c:pt idx="21">
                  <c:v>0.82644628099173556</c:v>
                </c:pt>
                <c:pt idx="22">
                  <c:v>0.81967213114754101</c:v>
                </c:pt>
                <c:pt idx="23">
                  <c:v>0.81300813008130079</c:v>
                </c:pt>
                <c:pt idx="24">
                  <c:v>0.80645161290322587</c:v>
                </c:pt>
                <c:pt idx="25">
                  <c:v>0.8</c:v>
                </c:pt>
                <c:pt idx="26">
                  <c:v>0.79365079365079361</c:v>
                </c:pt>
                <c:pt idx="27">
                  <c:v>0.78740157480314954</c:v>
                </c:pt>
                <c:pt idx="28">
                  <c:v>0.78125</c:v>
                </c:pt>
                <c:pt idx="29">
                  <c:v>0.77519379844961234</c:v>
                </c:pt>
                <c:pt idx="30">
                  <c:v>0.76923076923076916</c:v>
                </c:pt>
                <c:pt idx="31">
                  <c:v>0.76335877862595414</c:v>
                </c:pt>
                <c:pt idx="32">
                  <c:v>0.75757575757575757</c:v>
                </c:pt>
                <c:pt idx="33">
                  <c:v>0.75187969924812026</c:v>
                </c:pt>
                <c:pt idx="34">
                  <c:v>0.74626865671641784</c:v>
                </c:pt>
                <c:pt idx="35">
                  <c:v>0.7407407407407407</c:v>
                </c:pt>
                <c:pt idx="36">
                  <c:v>0.73529411764705888</c:v>
                </c:pt>
                <c:pt idx="37">
                  <c:v>0.72992700729927007</c:v>
                </c:pt>
                <c:pt idx="38">
                  <c:v>0.7246376811594204</c:v>
                </c:pt>
                <c:pt idx="39">
                  <c:v>0.71942446043165464</c:v>
                </c:pt>
                <c:pt idx="40">
                  <c:v>0.7142857142857143</c:v>
                </c:pt>
                <c:pt idx="41">
                  <c:v>0.70921985815602839</c:v>
                </c:pt>
                <c:pt idx="42">
                  <c:v>0.70422535211267612</c:v>
                </c:pt>
                <c:pt idx="43">
                  <c:v>0.69930069930069938</c:v>
                </c:pt>
                <c:pt idx="44">
                  <c:v>0.69444444444444442</c:v>
                </c:pt>
                <c:pt idx="45">
                  <c:v>0.68965517241379315</c:v>
                </c:pt>
                <c:pt idx="46">
                  <c:v>0.68493150684931503</c:v>
                </c:pt>
                <c:pt idx="47">
                  <c:v>0.68027210884353739</c:v>
                </c:pt>
                <c:pt idx="48">
                  <c:v>0.67567567567567566</c:v>
                </c:pt>
                <c:pt idx="49">
                  <c:v>0.67114093959731547</c:v>
                </c:pt>
                <c:pt idx="50">
                  <c:v>0.66666666666666663</c:v>
                </c:pt>
                <c:pt idx="51">
                  <c:v>0.66225165562913912</c:v>
                </c:pt>
                <c:pt idx="52">
                  <c:v>0.65789473684210531</c:v>
                </c:pt>
                <c:pt idx="53">
                  <c:v>0.65359477124183007</c:v>
                </c:pt>
                <c:pt idx="54">
                  <c:v>0.64935064935064934</c:v>
                </c:pt>
                <c:pt idx="55">
                  <c:v>0.64516129032258063</c:v>
                </c:pt>
                <c:pt idx="56">
                  <c:v>0.64102564102564097</c:v>
                </c:pt>
                <c:pt idx="57">
                  <c:v>0.63694267515923575</c:v>
                </c:pt>
                <c:pt idx="58">
                  <c:v>0.63291139240506322</c:v>
                </c:pt>
                <c:pt idx="59">
                  <c:v>0.62893081761006298</c:v>
                </c:pt>
                <c:pt idx="60">
                  <c:v>0.625</c:v>
                </c:pt>
                <c:pt idx="61">
                  <c:v>0.62111801242236031</c:v>
                </c:pt>
                <c:pt idx="62">
                  <c:v>0.61728395061728392</c:v>
                </c:pt>
                <c:pt idx="63">
                  <c:v>0.61349693251533743</c:v>
                </c:pt>
                <c:pt idx="64">
                  <c:v>0.6097560975609756</c:v>
                </c:pt>
                <c:pt idx="65">
                  <c:v>0.60606060606060608</c:v>
                </c:pt>
                <c:pt idx="66">
                  <c:v>0.60240963855421681</c:v>
                </c:pt>
                <c:pt idx="67">
                  <c:v>0.5988023952095809</c:v>
                </c:pt>
                <c:pt idx="68">
                  <c:v>0.59523809523809523</c:v>
                </c:pt>
                <c:pt idx="69">
                  <c:v>0.59171597633136097</c:v>
                </c:pt>
                <c:pt idx="70">
                  <c:v>0.58823529411764708</c:v>
                </c:pt>
                <c:pt idx="71">
                  <c:v>0.58479532163742687</c:v>
                </c:pt>
                <c:pt idx="72">
                  <c:v>0.58139534883720934</c:v>
                </c:pt>
                <c:pt idx="73">
                  <c:v>0.5780346820809249</c:v>
                </c:pt>
                <c:pt idx="74">
                  <c:v>0.57471264367816088</c:v>
                </c:pt>
                <c:pt idx="75">
                  <c:v>0.5714285714285714</c:v>
                </c:pt>
                <c:pt idx="76">
                  <c:v>0.56818181818181823</c:v>
                </c:pt>
                <c:pt idx="77">
                  <c:v>0.56497175141242939</c:v>
                </c:pt>
                <c:pt idx="78">
                  <c:v>0.5617977528089888</c:v>
                </c:pt>
                <c:pt idx="79">
                  <c:v>0.55865921787709494</c:v>
                </c:pt>
                <c:pt idx="80">
                  <c:v>0.55555555555555558</c:v>
                </c:pt>
                <c:pt idx="81">
                  <c:v>0.5524861878453039</c:v>
                </c:pt>
                <c:pt idx="82">
                  <c:v>0.5494505494505495</c:v>
                </c:pt>
                <c:pt idx="83">
                  <c:v>0.54644808743169393</c:v>
                </c:pt>
                <c:pt idx="84">
                  <c:v>0.5434782608695653</c:v>
                </c:pt>
                <c:pt idx="85">
                  <c:v>0.54054054054054046</c:v>
                </c:pt>
                <c:pt idx="86">
                  <c:v>0.53763440860215062</c:v>
                </c:pt>
                <c:pt idx="87">
                  <c:v>0.53475935828876997</c:v>
                </c:pt>
                <c:pt idx="88">
                  <c:v>0.53191489361702127</c:v>
                </c:pt>
                <c:pt idx="89">
                  <c:v>0.52910052910052907</c:v>
                </c:pt>
                <c:pt idx="90">
                  <c:v>0.52631578947368418</c:v>
                </c:pt>
                <c:pt idx="91">
                  <c:v>0.52356020942408377</c:v>
                </c:pt>
                <c:pt idx="92">
                  <c:v>0.52083333333333337</c:v>
                </c:pt>
                <c:pt idx="93">
                  <c:v>0.51813471502590669</c:v>
                </c:pt>
                <c:pt idx="94">
                  <c:v>0.51546391752577325</c:v>
                </c:pt>
                <c:pt idx="95">
                  <c:v>0.51282051282051289</c:v>
                </c:pt>
                <c:pt idx="96">
                  <c:v>0.51020408163265307</c:v>
                </c:pt>
                <c:pt idx="97">
                  <c:v>0.50761421319796951</c:v>
                </c:pt>
                <c:pt idx="98">
                  <c:v>0.50505050505050508</c:v>
                </c:pt>
                <c:pt idx="99">
                  <c:v>0.50251256281407031</c:v>
                </c:pt>
                <c:pt idx="100">
                  <c:v>0.5</c:v>
                </c:pt>
                <c:pt idx="101">
                  <c:v>0.49751243781094534</c:v>
                </c:pt>
                <c:pt idx="102">
                  <c:v>0.49504950495049505</c:v>
                </c:pt>
                <c:pt idx="103">
                  <c:v>0.4926108374384236</c:v>
                </c:pt>
                <c:pt idx="104">
                  <c:v>0.49019607843137253</c:v>
                </c:pt>
                <c:pt idx="105">
                  <c:v>0.48780487804878053</c:v>
                </c:pt>
                <c:pt idx="106">
                  <c:v>0.4854368932038835</c:v>
                </c:pt>
                <c:pt idx="107">
                  <c:v>0.48309178743961345</c:v>
                </c:pt>
                <c:pt idx="108">
                  <c:v>0.48076923076923073</c:v>
                </c:pt>
                <c:pt idx="109">
                  <c:v>0.47846889952153115</c:v>
                </c:pt>
                <c:pt idx="110">
                  <c:v>0.47619047619047616</c:v>
                </c:pt>
                <c:pt idx="111">
                  <c:v>0.47393364928909948</c:v>
                </c:pt>
                <c:pt idx="112">
                  <c:v>0.47169811320754712</c:v>
                </c:pt>
                <c:pt idx="113">
                  <c:v>0.46948356807511737</c:v>
                </c:pt>
                <c:pt idx="114">
                  <c:v>0.46728971962616828</c:v>
                </c:pt>
                <c:pt idx="115">
                  <c:v>0.46511627906976744</c:v>
                </c:pt>
                <c:pt idx="116">
                  <c:v>0.46296296296296291</c:v>
                </c:pt>
                <c:pt idx="117">
                  <c:v>0.46082949308755761</c:v>
                </c:pt>
                <c:pt idx="118">
                  <c:v>0.45871559633027531</c:v>
                </c:pt>
                <c:pt idx="119">
                  <c:v>0.45662100456621008</c:v>
                </c:pt>
                <c:pt idx="120">
                  <c:v>0.45454545454545453</c:v>
                </c:pt>
                <c:pt idx="121">
                  <c:v>0.45248868778280543</c:v>
                </c:pt>
                <c:pt idx="122">
                  <c:v>0.45045045045045051</c:v>
                </c:pt>
                <c:pt idx="123">
                  <c:v>0.44843049327354262</c:v>
                </c:pt>
                <c:pt idx="124">
                  <c:v>0.4464285714285714</c:v>
                </c:pt>
                <c:pt idx="125">
                  <c:v>0.44444444444444442</c:v>
                </c:pt>
                <c:pt idx="126">
                  <c:v>0.44247787610619471</c:v>
                </c:pt>
                <c:pt idx="127">
                  <c:v>0.44052863436123346</c:v>
                </c:pt>
                <c:pt idx="128">
                  <c:v>0.43859649122807015</c:v>
                </c:pt>
                <c:pt idx="129">
                  <c:v>0.4366812227074236</c:v>
                </c:pt>
                <c:pt idx="130">
                  <c:v>0.43478260869565222</c:v>
                </c:pt>
                <c:pt idx="131">
                  <c:v>0.4329004329004329</c:v>
                </c:pt>
                <c:pt idx="132">
                  <c:v>0.43103448275862066</c:v>
                </c:pt>
                <c:pt idx="133">
                  <c:v>0.42918454935622319</c:v>
                </c:pt>
                <c:pt idx="134">
                  <c:v>0.42735042735042739</c:v>
                </c:pt>
                <c:pt idx="135">
                  <c:v>0.42553191489361702</c:v>
                </c:pt>
                <c:pt idx="136">
                  <c:v>0.42372881355932379</c:v>
                </c:pt>
                <c:pt idx="137">
                  <c:v>0.42194092827004215</c:v>
                </c:pt>
                <c:pt idx="138">
                  <c:v>0.42016806722689248</c:v>
                </c:pt>
                <c:pt idx="139">
                  <c:v>0.41841004184100594</c:v>
                </c:pt>
                <c:pt idx="140">
                  <c:v>0.41666666666666846</c:v>
                </c:pt>
                <c:pt idx="141">
                  <c:v>0.41493775933610133</c:v>
                </c:pt>
                <c:pt idx="142">
                  <c:v>0.41322314049586945</c:v>
                </c:pt>
                <c:pt idx="143">
                  <c:v>0.41152263374485765</c:v>
                </c:pt>
                <c:pt idx="144">
                  <c:v>0.40983606557377222</c:v>
                </c:pt>
                <c:pt idx="145">
                  <c:v>0.40816326530612412</c:v>
                </c:pt>
                <c:pt idx="146">
                  <c:v>0.40650406504065201</c:v>
                </c:pt>
                <c:pt idx="147">
                  <c:v>0.40485829959514336</c:v>
                </c:pt>
                <c:pt idx="148">
                  <c:v>0.40322580645161454</c:v>
                </c:pt>
                <c:pt idx="149">
                  <c:v>0.40160642570281285</c:v>
                </c:pt>
                <c:pt idx="150">
                  <c:v>0.40000000000000158</c:v>
                </c:pt>
                <c:pt idx="151">
                  <c:v>0.39840637450199362</c:v>
                </c:pt>
                <c:pt idx="152">
                  <c:v>0.39682539682539841</c:v>
                </c:pt>
                <c:pt idx="153">
                  <c:v>0.39525691699604898</c:v>
                </c:pt>
                <c:pt idx="154">
                  <c:v>0.39370078740157632</c:v>
                </c:pt>
                <c:pt idx="155">
                  <c:v>0.39215686274509959</c:v>
                </c:pt>
                <c:pt idx="156">
                  <c:v>0.39062500000000155</c:v>
                </c:pt>
                <c:pt idx="157">
                  <c:v>0.38910505836576026</c:v>
                </c:pt>
                <c:pt idx="158">
                  <c:v>0.38759689922480767</c:v>
                </c:pt>
                <c:pt idx="159">
                  <c:v>0.3861003861003876</c:v>
                </c:pt>
                <c:pt idx="160">
                  <c:v>0.38461538461538614</c:v>
                </c:pt>
                <c:pt idx="161">
                  <c:v>0.38314176245210874</c:v>
                </c:pt>
                <c:pt idx="162">
                  <c:v>0.38167938931297857</c:v>
                </c:pt>
                <c:pt idx="163">
                  <c:v>0.3802281368821307</c:v>
                </c:pt>
                <c:pt idx="164">
                  <c:v>0.37878787878788023</c:v>
                </c:pt>
                <c:pt idx="165">
                  <c:v>0.37735849056603921</c:v>
                </c:pt>
                <c:pt idx="166">
                  <c:v>0.37593984962406157</c:v>
                </c:pt>
                <c:pt idx="167">
                  <c:v>0.37453183520599387</c:v>
                </c:pt>
                <c:pt idx="168">
                  <c:v>0.37313432835821037</c:v>
                </c:pt>
                <c:pt idx="169">
                  <c:v>0.3717472118959122</c:v>
                </c:pt>
                <c:pt idx="170">
                  <c:v>0.37037037037037174</c:v>
                </c:pt>
                <c:pt idx="171">
                  <c:v>0.3690036900369017</c:v>
                </c:pt>
                <c:pt idx="172">
                  <c:v>0.36764705882353077</c:v>
                </c:pt>
                <c:pt idx="173">
                  <c:v>0.36630036630036766</c:v>
                </c:pt>
                <c:pt idx="174">
                  <c:v>0.36496350364963637</c:v>
                </c:pt>
                <c:pt idx="175">
                  <c:v>0.36363636363636492</c:v>
                </c:pt>
                <c:pt idx="176">
                  <c:v>0.36231884057971148</c:v>
                </c:pt>
                <c:pt idx="177">
                  <c:v>0.3610108303249111</c:v>
                </c:pt>
                <c:pt idx="178">
                  <c:v>0.35971223021582865</c:v>
                </c:pt>
                <c:pt idx="179">
                  <c:v>0.35842293906810163</c:v>
                </c:pt>
                <c:pt idx="180">
                  <c:v>0.35714285714285843</c:v>
                </c:pt>
                <c:pt idx="181">
                  <c:v>0.35587188612099896</c:v>
                </c:pt>
                <c:pt idx="182">
                  <c:v>0.35460992907801542</c:v>
                </c:pt>
                <c:pt idx="183">
                  <c:v>0.35335689045936647</c:v>
                </c:pt>
                <c:pt idx="184">
                  <c:v>0.35211267605633928</c:v>
                </c:pt>
                <c:pt idx="185">
                  <c:v>0.35087719298245856</c:v>
                </c:pt>
                <c:pt idx="186">
                  <c:v>0.34965034965035213</c:v>
                </c:pt>
                <c:pt idx="187">
                  <c:v>0.34843205574913139</c:v>
                </c:pt>
                <c:pt idx="188">
                  <c:v>0.34722222222222465</c:v>
                </c:pt>
                <c:pt idx="189">
                  <c:v>0.3460207612456771</c:v>
                </c:pt>
                <c:pt idx="190">
                  <c:v>0.34482758620689896</c:v>
                </c:pt>
                <c:pt idx="191">
                  <c:v>0.34364261168385118</c:v>
                </c:pt>
                <c:pt idx="192">
                  <c:v>0.3424657534246599</c:v>
                </c:pt>
                <c:pt idx="193">
                  <c:v>0.34129692832764735</c:v>
                </c:pt>
                <c:pt idx="194">
                  <c:v>0.34013605442177103</c:v>
                </c:pt>
                <c:pt idx="195">
                  <c:v>0.33898305084745994</c:v>
                </c:pt>
                <c:pt idx="196">
                  <c:v>0.3378378378378401</c:v>
                </c:pt>
                <c:pt idx="197">
                  <c:v>0.33670033670033894</c:v>
                </c:pt>
                <c:pt idx="198">
                  <c:v>0.33557046979865995</c:v>
                </c:pt>
                <c:pt idx="199">
                  <c:v>0.33444816053511933</c:v>
                </c:pt>
                <c:pt idx="200">
                  <c:v>0.33333333333333554</c:v>
                </c:pt>
                <c:pt idx="201">
                  <c:v>0.33222591362126469</c:v>
                </c:pt>
                <c:pt idx="202">
                  <c:v>0.33112582781457173</c:v>
                </c:pt>
                <c:pt idx="203">
                  <c:v>0.33003300330033225</c:v>
                </c:pt>
                <c:pt idx="204">
                  <c:v>0.32894736842105476</c:v>
                </c:pt>
                <c:pt idx="205">
                  <c:v>0.32786885245901853</c:v>
                </c:pt>
                <c:pt idx="206">
                  <c:v>0.32679738562091715</c:v>
                </c:pt>
                <c:pt idx="207">
                  <c:v>0.32573289902280345</c:v>
                </c:pt>
                <c:pt idx="208">
                  <c:v>0.32467532467532678</c:v>
                </c:pt>
                <c:pt idx="209">
                  <c:v>0.32362459546925776</c:v>
                </c:pt>
                <c:pt idx="210">
                  <c:v>0.32258064516129237</c:v>
                </c:pt>
                <c:pt idx="211">
                  <c:v>0.32154340836013068</c:v>
                </c:pt>
                <c:pt idx="212">
                  <c:v>0.32051282051282254</c:v>
                </c:pt>
                <c:pt idx="213">
                  <c:v>0.31948881789137584</c:v>
                </c:pt>
                <c:pt idx="214">
                  <c:v>0.31847133757961987</c:v>
                </c:pt>
                <c:pt idx="215">
                  <c:v>0.3174603174603195</c:v>
                </c:pt>
                <c:pt idx="216">
                  <c:v>0.31645569620253361</c:v>
                </c:pt>
                <c:pt idx="217">
                  <c:v>0.31545741324921334</c:v>
                </c:pt>
                <c:pt idx="218">
                  <c:v>0.31446540880503343</c:v>
                </c:pt>
                <c:pt idx="219">
                  <c:v>0.31347962382445338</c:v>
                </c:pt>
                <c:pt idx="220">
                  <c:v>0.31250000000000194</c:v>
                </c:pt>
                <c:pt idx="221">
                  <c:v>0.31152647975078074</c:v>
                </c:pt>
                <c:pt idx="222">
                  <c:v>0.31055900621118204</c:v>
                </c:pt>
                <c:pt idx="223">
                  <c:v>0.30959752321981615</c:v>
                </c:pt>
                <c:pt idx="224">
                  <c:v>0.3086419753086439</c:v>
                </c:pt>
                <c:pt idx="225">
                  <c:v>0.3076923076923096</c:v>
                </c:pt>
                <c:pt idx="226">
                  <c:v>0.3067484662576706</c:v>
                </c:pt>
                <c:pt idx="227">
                  <c:v>0.30581039755351869</c:v>
                </c:pt>
                <c:pt idx="228">
                  <c:v>0.30487804878048969</c:v>
                </c:pt>
                <c:pt idx="229">
                  <c:v>0.30395136778115683</c:v>
                </c:pt>
                <c:pt idx="230">
                  <c:v>0.30303030303030576</c:v>
                </c:pt>
                <c:pt idx="231">
                  <c:v>0.3021148036253804</c:v>
                </c:pt>
                <c:pt idx="232">
                  <c:v>0.30120481927711112</c:v>
                </c:pt>
                <c:pt idx="233">
                  <c:v>0.30030030030030302</c:v>
                </c:pt>
                <c:pt idx="234">
                  <c:v>0.29940119760479311</c:v>
                </c:pt>
                <c:pt idx="235">
                  <c:v>0.29850746268656986</c:v>
                </c:pt>
                <c:pt idx="236">
                  <c:v>0.29761904761905028</c:v>
                </c:pt>
                <c:pt idx="237">
                  <c:v>0.29673590504451303</c:v>
                </c:pt>
                <c:pt idx="238">
                  <c:v>0.29585798816568309</c:v>
                </c:pt>
                <c:pt idx="239">
                  <c:v>0.29498525073746573</c:v>
                </c:pt>
                <c:pt idx="240">
                  <c:v>0.29411764705882609</c:v>
                </c:pt>
                <c:pt idx="241">
                  <c:v>0.29325513196481195</c:v>
                </c:pt>
                <c:pt idx="242">
                  <c:v>0.29239766081871599</c:v>
                </c:pt>
                <c:pt idx="243">
                  <c:v>0.29154518950437575</c:v>
                </c:pt>
                <c:pt idx="244">
                  <c:v>0.29069767441860717</c:v>
                </c:pt>
                <c:pt idx="245">
                  <c:v>0.28985507246377062</c:v>
                </c:pt>
                <c:pt idx="246">
                  <c:v>0.28901734104046489</c:v>
                </c:pt>
                <c:pt idx="247">
                  <c:v>0.28818443804034832</c:v>
                </c:pt>
                <c:pt idx="248">
                  <c:v>0.28735632183908294</c:v>
                </c:pt>
                <c:pt idx="249">
                  <c:v>0.28653295128940076</c:v>
                </c:pt>
                <c:pt idx="250">
                  <c:v>0.2857142857142882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1-4C32-945B-8BD5DA5E2F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GR(b)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Sheet1!$A$2:$A$252</c:f>
              <c:numCache>
                <c:formatCode>0%</c:formatCode>
                <c:ptCount val="251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1.3599999999999901</c:v>
                </c:pt>
                <c:pt idx="137">
                  <c:v>1.37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1.8099999999999801</c:v>
                </c:pt>
                <c:pt idx="182">
                  <c:v>1.8199999999999901</c:v>
                </c:pt>
                <c:pt idx="183">
                  <c:v>1.8299999999999801</c:v>
                </c:pt>
                <c:pt idx="184">
                  <c:v>1.8399999999999901</c:v>
                </c:pt>
                <c:pt idx="185">
                  <c:v>1.8499999999999801</c:v>
                </c:pt>
                <c:pt idx="186">
                  <c:v>1.8599999999999799</c:v>
                </c:pt>
                <c:pt idx="187">
                  <c:v>1.8699999999999799</c:v>
                </c:pt>
                <c:pt idx="188">
                  <c:v>1.8799999999999799</c:v>
                </c:pt>
                <c:pt idx="189">
                  <c:v>1.8899999999999799</c:v>
                </c:pt>
                <c:pt idx="190">
                  <c:v>1.8999999999999799</c:v>
                </c:pt>
                <c:pt idx="191">
                  <c:v>1.9099999999999799</c:v>
                </c:pt>
                <c:pt idx="192">
                  <c:v>1.9199999999999799</c:v>
                </c:pt>
                <c:pt idx="193">
                  <c:v>1.92999999999998</c:v>
                </c:pt>
                <c:pt idx="194">
                  <c:v>1.93999999999998</c:v>
                </c:pt>
                <c:pt idx="195">
                  <c:v>1.94999999999998</c:v>
                </c:pt>
                <c:pt idx="196">
                  <c:v>1.95999999999998</c:v>
                </c:pt>
                <c:pt idx="197">
                  <c:v>1.96999999999998</c:v>
                </c:pt>
                <c:pt idx="198">
                  <c:v>1.97999999999998</c:v>
                </c:pt>
                <c:pt idx="199">
                  <c:v>1.98999999999998</c:v>
                </c:pt>
                <c:pt idx="200">
                  <c:v>1.99999999999998</c:v>
                </c:pt>
                <c:pt idx="201">
                  <c:v>2.0099999999999798</c:v>
                </c:pt>
                <c:pt idx="202">
                  <c:v>2.01999999999998</c:v>
                </c:pt>
                <c:pt idx="203">
                  <c:v>2.0299999999999798</c:v>
                </c:pt>
                <c:pt idx="204">
                  <c:v>2.0399999999999801</c:v>
                </c:pt>
                <c:pt idx="205">
                  <c:v>2.0499999999999798</c:v>
                </c:pt>
                <c:pt idx="206">
                  <c:v>2.0599999999999801</c:v>
                </c:pt>
                <c:pt idx="207">
                  <c:v>2.0699999999999799</c:v>
                </c:pt>
                <c:pt idx="208">
                  <c:v>2.0799999999999801</c:v>
                </c:pt>
                <c:pt idx="209">
                  <c:v>2.0899999999999799</c:v>
                </c:pt>
                <c:pt idx="210">
                  <c:v>2.0999999999999801</c:v>
                </c:pt>
                <c:pt idx="211">
                  <c:v>2.1099999999999799</c:v>
                </c:pt>
                <c:pt idx="212">
                  <c:v>2.1199999999999801</c:v>
                </c:pt>
                <c:pt idx="213">
                  <c:v>2.1299999999999799</c:v>
                </c:pt>
                <c:pt idx="214">
                  <c:v>2.1399999999999801</c:v>
                </c:pt>
                <c:pt idx="215">
                  <c:v>2.1499999999999799</c:v>
                </c:pt>
                <c:pt idx="216">
                  <c:v>2.1599999999999802</c:v>
                </c:pt>
                <c:pt idx="217">
                  <c:v>2.1699999999999799</c:v>
                </c:pt>
                <c:pt idx="218">
                  <c:v>2.1799999999999802</c:v>
                </c:pt>
                <c:pt idx="219">
                  <c:v>2.18999999999998</c:v>
                </c:pt>
                <c:pt idx="220">
                  <c:v>2.1999999999999802</c:v>
                </c:pt>
                <c:pt idx="221">
                  <c:v>2.20999999999998</c:v>
                </c:pt>
                <c:pt idx="222">
                  <c:v>2.2199999999999802</c:v>
                </c:pt>
                <c:pt idx="223">
                  <c:v>2.22999999999998</c:v>
                </c:pt>
                <c:pt idx="224">
                  <c:v>2.2399999999999798</c:v>
                </c:pt>
                <c:pt idx="225">
                  <c:v>2.24999999999998</c:v>
                </c:pt>
                <c:pt idx="226">
                  <c:v>2.2599999999999798</c:v>
                </c:pt>
                <c:pt idx="227">
                  <c:v>2.26999999999998</c:v>
                </c:pt>
                <c:pt idx="228">
                  <c:v>2.2799999999999798</c:v>
                </c:pt>
                <c:pt idx="229">
                  <c:v>2.2899999999999801</c:v>
                </c:pt>
                <c:pt idx="230">
                  <c:v>2.2999999999999701</c:v>
                </c:pt>
                <c:pt idx="231">
                  <c:v>2.3099999999999699</c:v>
                </c:pt>
                <c:pt idx="232">
                  <c:v>2.3199999999999701</c:v>
                </c:pt>
                <c:pt idx="233">
                  <c:v>2.3299999999999699</c:v>
                </c:pt>
                <c:pt idx="234">
                  <c:v>2.3399999999999701</c:v>
                </c:pt>
                <c:pt idx="235">
                  <c:v>2.3499999999999699</c:v>
                </c:pt>
                <c:pt idx="236">
                  <c:v>2.3599999999999701</c:v>
                </c:pt>
                <c:pt idx="237">
                  <c:v>2.3699999999999699</c:v>
                </c:pt>
                <c:pt idx="238">
                  <c:v>2.3799999999999701</c:v>
                </c:pt>
                <c:pt idx="239">
                  <c:v>2.3899999999999699</c:v>
                </c:pt>
                <c:pt idx="240">
                  <c:v>2.3999999999999702</c:v>
                </c:pt>
                <c:pt idx="241">
                  <c:v>2.4099999999999699</c:v>
                </c:pt>
                <c:pt idx="242">
                  <c:v>2.4199999999999702</c:v>
                </c:pt>
                <c:pt idx="243">
                  <c:v>2.42999999999997</c:v>
                </c:pt>
                <c:pt idx="244">
                  <c:v>2.4399999999999702</c:v>
                </c:pt>
                <c:pt idx="245">
                  <c:v>2.44999999999997</c:v>
                </c:pt>
                <c:pt idx="246">
                  <c:v>2.4599999999999702</c:v>
                </c:pt>
                <c:pt idx="247">
                  <c:v>2.46999999999997</c:v>
                </c:pt>
                <c:pt idx="248">
                  <c:v>2.4799999999999698</c:v>
                </c:pt>
                <c:pt idx="249">
                  <c:v>2.48999999999997</c:v>
                </c:pt>
                <c:pt idx="250">
                  <c:v>2.4999999999999698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2</c:v>
                </c:pt>
                <c:pt idx="1">
                  <c:v>1.9607843137254901</c:v>
                </c:pt>
                <c:pt idx="2">
                  <c:v>1.9230769230769229</c:v>
                </c:pt>
                <c:pt idx="3">
                  <c:v>1.8867924528301885</c:v>
                </c:pt>
                <c:pt idx="4">
                  <c:v>1.8518518518518516</c:v>
                </c:pt>
                <c:pt idx="5">
                  <c:v>1.8181818181818181</c:v>
                </c:pt>
                <c:pt idx="6">
                  <c:v>1.7857142857142856</c:v>
                </c:pt>
                <c:pt idx="7">
                  <c:v>1.7543859649122806</c:v>
                </c:pt>
                <c:pt idx="8">
                  <c:v>1.7241379310344829</c:v>
                </c:pt>
                <c:pt idx="9">
                  <c:v>1.6949152542372883</c:v>
                </c:pt>
                <c:pt idx="10">
                  <c:v>1.6666666666666667</c:v>
                </c:pt>
                <c:pt idx="11">
                  <c:v>1.639344262295082</c:v>
                </c:pt>
                <c:pt idx="12">
                  <c:v>1.6129032258064517</c:v>
                </c:pt>
                <c:pt idx="13">
                  <c:v>1.5873015873015872</c:v>
                </c:pt>
                <c:pt idx="14">
                  <c:v>1.5625</c:v>
                </c:pt>
                <c:pt idx="15">
                  <c:v>1.5384615384615383</c:v>
                </c:pt>
                <c:pt idx="16">
                  <c:v>1.5151515151515151</c:v>
                </c:pt>
                <c:pt idx="17">
                  <c:v>1.4925373134328357</c:v>
                </c:pt>
                <c:pt idx="18">
                  <c:v>1.4705882352941178</c:v>
                </c:pt>
                <c:pt idx="19">
                  <c:v>1.4492753623188408</c:v>
                </c:pt>
                <c:pt idx="20">
                  <c:v>1.4285714285714286</c:v>
                </c:pt>
                <c:pt idx="21">
                  <c:v>1.4084507042253522</c:v>
                </c:pt>
                <c:pt idx="22">
                  <c:v>1.3888888888888888</c:v>
                </c:pt>
                <c:pt idx="23">
                  <c:v>1.3698630136986301</c:v>
                </c:pt>
                <c:pt idx="24">
                  <c:v>1.3513513513513513</c:v>
                </c:pt>
                <c:pt idx="25">
                  <c:v>1.3333333333333333</c:v>
                </c:pt>
                <c:pt idx="26">
                  <c:v>1.3157894736842106</c:v>
                </c:pt>
                <c:pt idx="27">
                  <c:v>1.2987012987012987</c:v>
                </c:pt>
                <c:pt idx="28">
                  <c:v>1.2820512820512819</c:v>
                </c:pt>
                <c:pt idx="29">
                  <c:v>1.2658227848101264</c:v>
                </c:pt>
                <c:pt idx="30">
                  <c:v>1.25</c:v>
                </c:pt>
                <c:pt idx="31">
                  <c:v>1.2345679012345678</c:v>
                </c:pt>
                <c:pt idx="32">
                  <c:v>1.2195121951219512</c:v>
                </c:pt>
                <c:pt idx="33">
                  <c:v>1.2048192771084336</c:v>
                </c:pt>
                <c:pt idx="34">
                  <c:v>1.1904761904761905</c:v>
                </c:pt>
                <c:pt idx="35">
                  <c:v>1.1764705882352942</c:v>
                </c:pt>
                <c:pt idx="36">
                  <c:v>1.1627906976744187</c:v>
                </c:pt>
                <c:pt idx="37">
                  <c:v>1.1494252873563218</c:v>
                </c:pt>
                <c:pt idx="38">
                  <c:v>1.1363636363636365</c:v>
                </c:pt>
                <c:pt idx="39">
                  <c:v>1.1235955056179776</c:v>
                </c:pt>
                <c:pt idx="40">
                  <c:v>1.1111111111111112</c:v>
                </c:pt>
                <c:pt idx="41">
                  <c:v>1.098901098901099</c:v>
                </c:pt>
                <c:pt idx="42">
                  <c:v>1.0869565217391306</c:v>
                </c:pt>
                <c:pt idx="43">
                  <c:v>1.0752688172043012</c:v>
                </c:pt>
                <c:pt idx="44">
                  <c:v>1.0638297872340425</c:v>
                </c:pt>
                <c:pt idx="45">
                  <c:v>1.0526315789473684</c:v>
                </c:pt>
                <c:pt idx="46">
                  <c:v>1.0416666666666667</c:v>
                </c:pt>
                <c:pt idx="47">
                  <c:v>1.0309278350515465</c:v>
                </c:pt>
                <c:pt idx="48">
                  <c:v>1.0204081632653061</c:v>
                </c:pt>
                <c:pt idx="49">
                  <c:v>1.0101010101010102</c:v>
                </c:pt>
                <c:pt idx="50">
                  <c:v>1</c:v>
                </c:pt>
                <c:pt idx="51">
                  <c:v>0.99009900990099009</c:v>
                </c:pt>
                <c:pt idx="52">
                  <c:v>0.98039215686274506</c:v>
                </c:pt>
                <c:pt idx="53">
                  <c:v>0.970873786407767</c:v>
                </c:pt>
                <c:pt idx="54">
                  <c:v>0.96153846153846145</c:v>
                </c:pt>
                <c:pt idx="55">
                  <c:v>0.95238095238095233</c:v>
                </c:pt>
                <c:pt idx="56">
                  <c:v>0.94339622641509424</c:v>
                </c:pt>
                <c:pt idx="57">
                  <c:v>0.93457943925233655</c:v>
                </c:pt>
                <c:pt idx="58">
                  <c:v>0.92592592592592582</c:v>
                </c:pt>
                <c:pt idx="59">
                  <c:v>0.91743119266055062</c:v>
                </c:pt>
                <c:pt idx="60">
                  <c:v>0.90909090909090906</c:v>
                </c:pt>
                <c:pt idx="61">
                  <c:v>0.90090090090090102</c:v>
                </c:pt>
                <c:pt idx="62">
                  <c:v>0.89285714285714279</c:v>
                </c:pt>
                <c:pt idx="63">
                  <c:v>0.88495575221238942</c:v>
                </c:pt>
                <c:pt idx="64">
                  <c:v>0.8771929824561403</c:v>
                </c:pt>
                <c:pt idx="65">
                  <c:v>0.86956521739130443</c:v>
                </c:pt>
                <c:pt idx="66">
                  <c:v>0.86206896551724133</c:v>
                </c:pt>
                <c:pt idx="67">
                  <c:v>0.85470085470085477</c:v>
                </c:pt>
                <c:pt idx="68">
                  <c:v>0.84745762711864392</c:v>
                </c:pt>
                <c:pt idx="69">
                  <c:v>0.84033613445378152</c:v>
                </c:pt>
                <c:pt idx="70">
                  <c:v>0.83333333333333337</c:v>
                </c:pt>
                <c:pt idx="71">
                  <c:v>0.82644628099173556</c:v>
                </c:pt>
                <c:pt idx="72">
                  <c:v>0.81967213114754101</c:v>
                </c:pt>
                <c:pt idx="73">
                  <c:v>0.81300813008130079</c:v>
                </c:pt>
                <c:pt idx="74">
                  <c:v>0.80645161290322587</c:v>
                </c:pt>
                <c:pt idx="75">
                  <c:v>0.8</c:v>
                </c:pt>
                <c:pt idx="76">
                  <c:v>0.79365079365079361</c:v>
                </c:pt>
                <c:pt idx="77">
                  <c:v>0.78740157480314954</c:v>
                </c:pt>
                <c:pt idx="78">
                  <c:v>0.78125</c:v>
                </c:pt>
                <c:pt idx="79">
                  <c:v>0.77519379844961234</c:v>
                </c:pt>
                <c:pt idx="80">
                  <c:v>0.76923076923076916</c:v>
                </c:pt>
                <c:pt idx="81">
                  <c:v>0.76335877862595414</c:v>
                </c:pt>
                <c:pt idx="82">
                  <c:v>0.75757575757575768</c:v>
                </c:pt>
                <c:pt idx="83">
                  <c:v>0.75187969924812026</c:v>
                </c:pt>
                <c:pt idx="84">
                  <c:v>0.74626865671641796</c:v>
                </c:pt>
                <c:pt idx="85">
                  <c:v>0.7407407407407407</c:v>
                </c:pt>
                <c:pt idx="86">
                  <c:v>0.73529411764705888</c:v>
                </c:pt>
                <c:pt idx="87">
                  <c:v>0.72992700729927007</c:v>
                </c:pt>
                <c:pt idx="88">
                  <c:v>0.7246376811594204</c:v>
                </c:pt>
                <c:pt idx="89">
                  <c:v>0.71942446043165464</c:v>
                </c:pt>
                <c:pt idx="90">
                  <c:v>0.7142857142857143</c:v>
                </c:pt>
                <c:pt idx="91">
                  <c:v>0.70921985815602828</c:v>
                </c:pt>
                <c:pt idx="92">
                  <c:v>0.70422535211267612</c:v>
                </c:pt>
                <c:pt idx="93">
                  <c:v>0.69930069930069927</c:v>
                </c:pt>
                <c:pt idx="94">
                  <c:v>0.69444444444444442</c:v>
                </c:pt>
                <c:pt idx="95">
                  <c:v>0.68965517241379315</c:v>
                </c:pt>
                <c:pt idx="96">
                  <c:v>0.68493150684931503</c:v>
                </c:pt>
                <c:pt idx="97">
                  <c:v>0.68027210884353739</c:v>
                </c:pt>
                <c:pt idx="98">
                  <c:v>0.67567567567567566</c:v>
                </c:pt>
                <c:pt idx="99">
                  <c:v>0.67114093959731547</c:v>
                </c:pt>
                <c:pt idx="100">
                  <c:v>0.66666666666666663</c:v>
                </c:pt>
                <c:pt idx="101">
                  <c:v>0.66225165562913912</c:v>
                </c:pt>
                <c:pt idx="102">
                  <c:v>0.65789473684210531</c:v>
                </c:pt>
                <c:pt idx="103">
                  <c:v>0.65359477124183007</c:v>
                </c:pt>
                <c:pt idx="104">
                  <c:v>0.64935064935064934</c:v>
                </c:pt>
                <c:pt idx="105">
                  <c:v>0.64516129032258063</c:v>
                </c:pt>
                <c:pt idx="106">
                  <c:v>0.64102564102564097</c:v>
                </c:pt>
                <c:pt idx="107">
                  <c:v>0.63694267515923564</c:v>
                </c:pt>
                <c:pt idx="108">
                  <c:v>0.63291139240506322</c:v>
                </c:pt>
                <c:pt idx="109">
                  <c:v>0.62893081761006286</c:v>
                </c:pt>
                <c:pt idx="110">
                  <c:v>0.625</c:v>
                </c:pt>
                <c:pt idx="111">
                  <c:v>0.6211180124223602</c:v>
                </c:pt>
                <c:pt idx="112">
                  <c:v>0.61728395061728392</c:v>
                </c:pt>
                <c:pt idx="113">
                  <c:v>0.61349693251533743</c:v>
                </c:pt>
                <c:pt idx="114">
                  <c:v>0.6097560975609756</c:v>
                </c:pt>
                <c:pt idx="115">
                  <c:v>0.60606060606060608</c:v>
                </c:pt>
                <c:pt idx="116">
                  <c:v>0.60240963855421692</c:v>
                </c:pt>
                <c:pt idx="117">
                  <c:v>0.5988023952095809</c:v>
                </c:pt>
                <c:pt idx="118">
                  <c:v>0.59523809523809523</c:v>
                </c:pt>
                <c:pt idx="119">
                  <c:v>0.59171597633136097</c:v>
                </c:pt>
                <c:pt idx="120">
                  <c:v>0.58823529411764708</c:v>
                </c:pt>
                <c:pt idx="121">
                  <c:v>0.58479532163742687</c:v>
                </c:pt>
                <c:pt idx="122">
                  <c:v>0.58139534883720934</c:v>
                </c:pt>
                <c:pt idx="123">
                  <c:v>0.5780346820809249</c:v>
                </c:pt>
                <c:pt idx="124">
                  <c:v>0.57471264367816088</c:v>
                </c:pt>
                <c:pt idx="125">
                  <c:v>0.5714285714285714</c:v>
                </c:pt>
                <c:pt idx="126">
                  <c:v>0.56818181818181823</c:v>
                </c:pt>
                <c:pt idx="127">
                  <c:v>0.56497175141242939</c:v>
                </c:pt>
                <c:pt idx="128">
                  <c:v>0.5617977528089888</c:v>
                </c:pt>
                <c:pt idx="129">
                  <c:v>0.55865921787709494</c:v>
                </c:pt>
                <c:pt idx="130">
                  <c:v>0.55555555555555558</c:v>
                </c:pt>
                <c:pt idx="131">
                  <c:v>0.5524861878453039</c:v>
                </c:pt>
                <c:pt idx="132">
                  <c:v>0.54945054945054939</c:v>
                </c:pt>
                <c:pt idx="133">
                  <c:v>0.54644808743169393</c:v>
                </c:pt>
                <c:pt idx="134">
                  <c:v>0.54347826086956519</c:v>
                </c:pt>
                <c:pt idx="135">
                  <c:v>0.54054054054054046</c:v>
                </c:pt>
                <c:pt idx="136">
                  <c:v>0.53763440860215339</c:v>
                </c:pt>
                <c:pt idx="137">
                  <c:v>0.53475935828876997</c:v>
                </c:pt>
                <c:pt idx="138">
                  <c:v>0.53191489361702415</c:v>
                </c:pt>
                <c:pt idx="139">
                  <c:v>0.52910052910053196</c:v>
                </c:pt>
                <c:pt idx="140">
                  <c:v>0.52631578947368696</c:v>
                </c:pt>
                <c:pt idx="141">
                  <c:v>0.52356020942408654</c:v>
                </c:pt>
                <c:pt idx="142">
                  <c:v>0.52083333333333603</c:v>
                </c:pt>
                <c:pt idx="143">
                  <c:v>0.51813471502590946</c:v>
                </c:pt>
                <c:pt idx="144">
                  <c:v>0.51546391752577592</c:v>
                </c:pt>
                <c:pt idx="145">
                  <c:v>0.51282051282051544</c:v>
                </c:pt>
                <c:pt idx="146">
                  <c:v>0.51020408163265563</c:v>
                </c:pt>
                <c:pt idx="147">
                  <c:v>0.50761421319797217</c:v>
                </c:pt>
                <c:pt idx="148">
                  <c:v>0.50505050505050764</c:v>
                </c:pt>
                <c:pt idx="149">
                  <c:v>0.50251256281407286</c:v>
                </c:pt>
                <c:pt idx="150">
                  <c:v>0.50000000000000244</c:v>
                </c:pt>
                <c:pt idx="151">
                  <c:v>0.49751243781094773</c:v>
                </c:pt>
                <c:pt idx="152">
                  <c:v>0.49504950495049754</c:v>
                </c:pt>
                <c:pt idx="153">
                  <c:v>0.49261083743842604</c:v>
                </c:pt>
                <c:pt idx="154">
                  <c:v>0.49019607843137492</c:v>
                </c:pt>
                <c:pt idx="155">
                  <c:v>0.48780487804878286</c:v>
                </c:pt>
                <c:pt idx="156">
                  <c:v>0.48543689320388589</c:v>
                </c:pt>
                <c:pt idx="157">
                  <c:v>0.48309178743961584</c:v>
                </c:pt>
                <c:pt idx="158">
                  <c:v>0.480769230769233</c:v>
                </c:pt>
                <c:pt idx="159">
                  <c:v>0.47846889952153338</c:v>
                </c:pt>
                <c:pt idx="160">
                  <c:v>0.4761904761904785</c:v>
                </c:pt>
                <c:pt idx="161">
                  <c:v>0.47393364928910175</c:v>
                </c:pt>
                <c:pt idx="162">
                  <c:v>0.4716981132075494</c:v>
                </c:pt>
                <c:pt idx="163">
                  <c:v>0.46948356807511954</c:v>
                </c:pt>
                <c:pt idx="164">
                  <c:v>0.46728971962617044</c:v>
                </c:pt>
                <c:pt idx="165">
                  <c:v>0.46511627906976966</c:v>
                </c:pt>
                <c:pt idx="166">
                  <c:v>0.46296296296296513</c:v>
                </c:pt>
                <c:pt idx="167">
                  <c:v>0.46082949308755972</c:v>
                </c:pt>
                <c:pt idx="168">
                  <c:v>0.45871559633027736</c:v>
                </c:pt>
                <c:pt idx="169">
                  <c:v>0.45662100456621219</c:v>
                </c:pt>
                <c:pt idx="170">
                  <c:v>0.45454545454545664</c:v>
                </c:pt>
                <c:pt idx="171">
                  <c:v>0.45248868778280743</c:v>
                </c:pt>
                <c:pt idx="172">
                  <c:v>0.45045045045045251</c:v>
                </c:pt>
                <c:pt idx="173">
                  <c:v>0.44843049327354467</c:v>
                </c:pt>
                <c:pt idx="174">
                  <c:v>0.4464285714285734</c:v>
                </c:pt>
                <c:pt idx="175">
                  <c:v>0.44444444444444636</c:v>
                </c:pt>
                <c:pt idx="176">
                  <c:v>0.44247787610619665</c:v>
                </c:pt>
                <c:pt idx="177">
                  <c:v>0.44052863436123546</c:v>
                </c:pt>
                <c:pt idx="178">
                  <c:v>0.43859649122807209</c:v>
                </c:pt>
                <c:pt idx="179">
                  <c:v>0.43668122270742543</c:v>
                </c:pt>
                <c:pt idx="180">
                  <c:v>0.43478260869565405</c:v>
                </c:pt>
                <c:pt idx="181">
                  <c:v>0.43290043290043662</c:v>
                </c:pt>
                <c:pt idx="182">
                  <c:v>0.43103448275862255</c:v>
                </c:pt>
                <c:pt idx="183">
                  <c:v>0.42918454935622685</c:v>
                </c:pt>
                <c:pt idx="184">
                  <c:v>0.42735042735042916</c:v>
                </c:pt>
                <c:pt idx="185">
                  <c:v>0.42553191489362063</c:v>
                </c:pt>
                <c:pt idx="186">
                  <c:v>0.42372881355932562</c:v>
                </c:pt>
                <c:pt idx="187">
                  <c:v>0.42194092827004581</c:v>
                </c:pt>
                <c:pt idx="188">
                  <c:v>0.42016806722689432</c:v>
                </c:pt>
                <c:pt idx="189">
                  <c:v>0.41841004184100766</c:v>
                </c:pt>
                <c:pt idx="190">
                  <c:v>0.41666666666667013</c:v>
                </c:pt>
                <c:pt idx="191">
                  <c:v>0.41493775933610305</c:v>
                </c:pt>
                <c:pt idx="192">
                  <c:v>0.41322314049587117</c:v>
                </c:pt>
                <c:pt idx="193">
                  <c:v>0.41152263374485931</c:v>
                </c:pt>
                <c:pt idx="194">
                  <c:v>0.40983606557377383</c:v>
                </c:pt>
                <c:pt idx="195">
                  <c:v>0.40816326530612584</c:v>
                </c:pt>
                <c:pt idx="196">
                  <c:v>0.40650406504065373</c:v>
                </c:pt>
                <c:pt idx="197">
                  <c:v>0.40485829959514497</c:v>
                </c:pt>
                <c:pt idx="198">
                  <c:v>0.40322580645161615</c:v>
                </c:pt>
                <c:pt idx="199">
                  <c:v>0.40160642570281452</c:v>
                </c:pt>
                <c:pt idx="200">
                  <c:v>0.40000000000000319</c:v>
                </c:pt>
                <c:pt idx="201">
                  <c:v>0.39840637450199523</c:v>
                </c:pt>
                <c:pt idx="202">
                  <c:v>0.39682539682539997</c:v>
                </c:pt>
                <c:pt idx="203">
                  <c:v>0.39525691699605059</c:v>
                </c:pt>
                <c:pt idx="204">
                  <c:v>0.39370078740157788</c:v>
                </c:pt>
                <c:pt idx="205">
                  <c:v>0.39215686274510114</c:v>
                </c:pt>
                <c:pt idx="206">
                  <c:v>0.39062500000000305</c:v>
                </c:pt>
                <c:pt idx="207">
                  <c:v>0.38910505836576181</c:v>
                </c:pt>
                <c:pt idx="208">
                  <c:v>0.38759689922480917</c:v>
                </c:pt>
                <c:pt idx="209">
                  <c:v>0.3861003861003891</c:v>
                </c:pt>
                <c:pt idx="210">
                  <c:v>0.38461538461538758</c:v>
                </c:pt>
                <c:pt idx="211">
                  <c:v>0.38314176245211023</c:v>
                </c:pt>
                <c:pt idx="212">
                  <c:v>0.38167938931298001</c:v>
                </c:pt>
                <c:pt idx="213">
                  <c:v>0.38022813688213219</c:v>
                </c:pt>
                <c:pt idx="214">
                  <c:v>0.37878787878788162</c:v>
                </c:pt>
                <c:pt idx="215">
                  <c:v>0.37735849056604059</c:v>
                </c:pt>
                <c:pt idx="216">
                  <c:v>0.37593984962406296</c:v>
                </c:pt>
                <c:pt idx="217">
                  <c:v>0.37453183520599531</c:v>
                </c:pt>
                <c:pt idx="218">
                  <c:v>0.3731343283582117</c:v>
                </c:pt>
                <c:pt idx="219">
                  <c:v>0.37174721189591353</c:v>
                </c:pt>
                <c:pt idx="220">
                  <c:v>0.37037037037037307</c:v>
                </c:pt>
                <c:pt idx="221">
                  <c:v>0.36900369003690309</c:v>
                </c:pt>
                <c:pt idx="222">
                  <c:v>0.3676470588235321</c:v>
                </c:pt>
                <c:pt idx="223">
                  <c:v>0.366300366300369</c:v>
                </c:pt>
                <c:pt idx="224">
                  <c:v>0.36496350364963775</c:v>
                </c:pt>
                <c:pt idx="225">
                  <c:v>0.36363636363636626</c:v>
                </c:pt>
                <c:pt idx="226">
                  <c:v>0.36231884057971281</c:v>
                </c:pt>
                <c:pt idx="227">
                  <c:v>0.36101083032491232</c:v>
                </c:pt>
                <c:pt idx="228">
                  <c:v>0.35971223021582993</c:v>
                </c:pt>
                <c:pt idx="229">
                  <c:v>0.35842293906810291</c:v>
                </c:pt>
                <c:pt idx="230">
                  <c:v>0.35714285714286098</c:v>
                </c:pt>
                <c:pt idx="231">
                  <c:v>0.35587188612100024</c:v>
                </c:pt>
                <c:pt idx="232">
                  <c:v>0.35460992907801797</c:v>
                </c:pt>
                <c:pt idx="233">
                  <c:v>0.35335689045936775</c:v>
                </c:pt>
                <c:pt idx="234">
                  <c:v>0.35211267605634172</c:v>
                </c:pt>
                <c:pt idx="235">
                  <c:v>0.35087719298245984</c:v>
                </c:pt>
                <c:pt idx="236">
                  <c:v>0.3496503496503533</c:v>
                </c:pt>
                <c:pt idx="237">
                  <c:v>0.34843205574913255</c:v>
                </c:pt>
                <c:pt idx="238">
                  <c:v>0.34722222222222582</c:v>
                </c:pt>
                <c:pt idx="239">
                  <c:v>0.34602076124567832</c:v>
                </c:pt>
                <c:pt idx="240">
                  <c:v>0.34482758620690013</c:v>
                </c:pt>
                <c:pt idx="241">
                  <c:v>0.34364261168385235</c:v>
                </c:pt>
                <c:pt idx="242">
                  <c:v>0.34246575342466101</c:v>
                </c:pt>
                <c:pt idx="243">
                  <c:v>0.34129692832764857</c:v>
                </c:pt>
                <c:pt idx="244">
                  <c:v>0.34013605442177214</c:v>
                </c:pt>
                <c:pt idx="245">
                  <c:v>0.33898305084746105</c:v>
                </c:pt>
                <c:pt idx="246">
                  <c:v>0.33783783783784122</c:v>
                </c:pt>
                <c:pt idx="247">
                  <c:v>0.33670033670034011</c:v>
                </c:pt>
                <c:pt idx="248">
                  <c:v>0.33557046979866112</c:v>
                </c:pt>
                <c:pt idx="249">
                  <c:v>0.33444816053512039</c:v>
                </c:pt>
                <c:pt idx="250">
                  <c:v>0.3333333333333367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1-4C32-945B-8BD5DA5E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80144"/>
        <c:axId val="372481808"/>
      </c:scatterChart>
      <c:valAx>
        <c:axId val="37248014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81808"/>
        <c:crosses val="autoZero"/>
        <c:crossBetween val="midCat"/>
      </c:valAx>
      <c:valAx>
        <c:axId val="3724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801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防御区收益曲线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减防收益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Sheet2!$G$2:$G$102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5.0251256281407036E-3</c:v>
                </c:pt>
                <c:pt idx="2">
                  <c:v>5.0505050505050509E-3</c:v>
                </c:pt>
                <c:pt idx="3">
                  <c:v>5.0761421319796959E-3</c:v>
                </c:pt>
                <c:pt idx="4">
                  <c:v>5.1020408163265311E-3</c:v>
                </c:pt>
                <c:pt idx="5">
                  <c:v>5.1282051282051282E-3</c:v>
                </c:pt>
                <c:pt idx="6">
                  <c:v>5.1546391752577319E-3</c:v>
                </c:pt>
                <c:pt idx="7">
                  <c:v>5.1813471502590676E-3</c:v>
                </c:pt>
                <c:pt idx="8">
                  <c:v>5.2083333333333339E-3</c:v>
                </c:pt>
                <c:pt idx="9">
                  <c:v>5.235602094240838E-3</c:v>
                </c:pt>
                <c:pt idx="10">
                  <c:v>5.2631578947368429E-3</c:v>
                </c:pt>
                <c:pt idx="11">
                  <c:v>5.2910052910052916E-3</c:v>
                </c:pt>
                <c:pt idx="12">
                  <c:v>5.3191489361702135E-3</c:v>
                </c:pt>
                <c:pt idx="13">
                  <c:v>5.3475935828877002E-3</c:v>
                </c:pt>
                <c:pt idx="14">
                  <c:v>5.3763440860215058E-3</c:v>
                </c:pt>
                <c:pt idx="15">
                  <c:v>5.4054054054054048E-3</c:v>
                </c:pt>
                <c:pt idx="16">
                  <c:v>5.434782608695652E-3</c:v>
                </c:pt>
                <c:pt idx="17">
                  <c:v>5.4644808743169399E-3</c:v>
                </c:pt>
                <c:pt idx="18">
                  <c:v>5.4945054945054941E-3</c:v>
                </c:pt>
                <c:pt idx="19">
                  <c:v>5.5248618784530384E-3</c:v>
                </c:pt>
                <c:pt idx="20">
                  <c:v>5.5555555555555558E-3</c:v>
                </c:pt>
                <c:pt idx="21">
                  <c:v>5.5865921787709499E-3</c:v>
                </c:pt>
                <c:pt idx="22">
                  <c:v>5.6179775280898875E-3</c:v>
                </c:pt>
                <c:pt idx="23">
                  <c:v>5.6497175141242938E-3</c:v>
                </c:pt>
                <c:pt idx="24">
                  <c:v>5.681818181818182E-3</c:v>
                </c:pt>
                <c:pt idx="25">
                  <c:v>5.7142857142857143E-3</c:v>
                </c:pt>
                <c:pt idx="26">
                  <c:v>5.7471264367816091E-3</c:v>
                </c:pt>
                <c:pt idx="27">
                  <c:v>5.7803468208092491E-3</c:v>
                </c:pt>
                <c:pt idx="28">
                  <c:v>5.8139534883720929E-3</c:v>
                </c:pt>
                <c:pt idx="29">
                  <c:v>5.8479532163742695E-3</c:v>
                </c:pt>
                <c:pt idx="30">
                  <c:v>5.8823529411764705E-3</c:v>
                </c:pt>
                <c:pt idx="31">
                  <c:v>5.9171597633136102E-3</c:v>
                </c:pt>
                <c:pt idx="32">
                  <c:v>5.9523809523809529E-3</c:v>
                </c:pt>
                <c:pt idx="33">
                  <c:v>5.9880239520958087E-3</c:v>
                </c:pt>
                <c:pt idx="34">
                  <c:v>6.024096385542169E-3</c:v>
                </c:pt>
                <c:pt idx="35">
                  <c:v>6.0606060606060615E-3</c:v>
                </c:pt>
                <c:pt idx="36">
                  <c:v>6.0975609756097554E-3</c:v>
                </c:pt>
                <c:pt idx="37">
                  <c:v>6.1349693251533744E-3</c:v>
                </c:pt>
                <c:pt idx="38">
                  <c:v>6.1728395061728392E-3</c:v>
                </c:pt>
                <c:pt idx="39">
                  <c:v>6.2111801242236029E-3</c:v>
                </c:pt>
                <c:pt idx="40">
                  <c:v>6.2499999999999995E-3</c:v>
                </c:pt>
                <c:pt idx="41">
                  <c:v>6.2893081761006293E-3</c:v>
                </c:pt>
                <c:pt idx="42">
                  <c:v>6.3291139240506328E-3</c:v>
                </c:pt>
                <c:pt idx="43">
                  <c:v>6.3694267515923561E-3</c:v>
                </c:pt>
                <c:pt idx="44">
                  <c:v>6.41025641025641E-3</c:v>
                </c:pt>
                <c:pt idx="45">
                  <c:v>6.4516129032258064E-3</c:v>
                </c:pt>
                <c:pt idx="46">
                  <c:v>6.4935064935064931E-3</c:v>
                </c:pt>
                <c:pt idx="47">
                  <c:v>6.5359477124183009E-3</c:v>
                </c:pt>
                <c:pt idx="48">
                  <c:v>6.5789473684210523E-3</c:v>
                </c:pt>
                <c:pt idx="49">
                  <c:v>6.6225165562913907E-3</c:v>
                </c:pt>
                <c:pt idx="50">
                  <c:v>6.6666666666666671E-3</c:v>
                </c:pt>
                <c:pt idx="51">
                  <c:v>6.7114093959731542E-3</c:v>
                </c:pt>
                <c:pt idx="52">
                  <c:v>6.7567567567567571E-3</c:v>
                </c:pt>
                <c:pt idx="53">
                  <c:v>6.8027210884353748E-3</c:v>
                </c:pt>
                <c:pt idx="54">
                  <c:v>6.8493150684931512E-3</c:v>
                </c:pt>
                <c:pt idx="55">
                  <c:v>6.8965517241379318E-3</c:v>
                </c:pt>
                <c:pt idx="56">
                  <c:v>6.9444444444444449E-3</c:v>
                </c:pt>
                <c:pt idx="57">
                  <c:v>6.9930069930069939E-3</c:v>
                </c:pt>
                <c:pt idx="58">
                  <c:v>7.0422535211267607E-3</c:v>
                </c:pt>
                <c:pt idx="59">
                  <c:v>7.0921985815602835E-3</c:v>
                </c:pt>
                <c:pt idx="60">
                  <c:v>7.1428571428571435E-3</c:v>
                </c:pt>
                <c:pt idx="61">
                  <c:v>7.1942446043165463E-3</c:v>
                </c:pt>
                <c:pt idx="62">
                  <c:v>7.2463768115942039E-3</c:v>
                </c:pt>
                <c:pt idx="63">
                  <c:v>7.2992700729927005E-3</c:v>
                </c:pt>
                <c:pt idx="64">
                  <c:v>7.352941176470589E-3</c:v>
                </c:pt>
                <c:pt idx="65">
                  <c:v>7.4074074074074068E-3</c:v>
                </c:pt>
                <c:pt idx="66">
                  <c:v>7.4626865671641798E-3</c:v>
                </c:pt>
                <c:pt idx="67">
                  <c:v>7.5187969924812026E-3</c:v>
                </c:pt>
                <c:pt idx="68">
                  <c:v>7.5757575757575768E-3</c:v>
                </c:pt>
                <c:pt idx="69">
                  <c:v>7.6335877862595417E-3</c:v>
                </c:pt>
                <c:pt idx="70">
                  <c:v>7.6923076923076936E-3</c:v>
                </c:pt>
                <c:pt idx="71">
                  <c:v>7.7519379844961239E-3</c:v>
                </c:pt>
                <c:pt idx="72">
                  <c:v>7.8125E-3</c:v>
                </c:pt>
                <c:pt idx="73">
                  <c:v>7.874015748031496E-3</c:v>
                </c:pt>
                <c:pt idx="74">
                  <c:v>7.9365079365079361E-3</c:v>
                </c:pt>
                <c:pt idx="75">
                  <c:v>8.0000000000000002E-3</c:v>
                </c:pt>
                <c:pt idx="76">
                  <c:v>8.0645161290322578E-3</c:v>
                </c:pt>
                <c:pt idx="77">
                  <c:v>8.130081300813009E-3</c:v>
                </c:pt>
                <c:pt idx="78">
                  <c:v>8.1967213114754103E-3</c:v>
                </c:pt>
                <c:pt idx="79">
                  <c:v>8.2644628099173556E-3</c:v>
                </c:pt>
                <c:pt idx="80">
                  <c:v>8.3333333333333332E-3</c:v>
                </c:pt>
                <c:pt idx="81">
                  <c:v>8.4033613445378165E-3</c:v>
                </c:pt>
                <c:pt idx="82">
                  <c:v>8.4745762711864406E-3</c:v>
                </c:pt>
                <c:pt idx="83">
                  <c:v>8.5470085470085479E-3</c:v>
                </c:pt>
                <c:pt idx="84">
                  <c:v>8.6206896551724137E-3</c:v>
                </c:pt>
                <c:pt idx="85">
                  <c:v>8.6956521739130436E-3</c:v>
                </c:pt>
                <c:pt idx="86">
                  <c:v>8.771929824561403E-3</c:v>
                </c:pt>
                <c:pt idx="87">
                  <c:v>8.8495575221238954E-3</c:v>
                </c:pt>
                <c:pt idx="88">
                  <c:v>8.9285714285714281E-3</c:v>
                </c:pt>
                <c:pt idx="89">
                  <c:v>9.0090090090090107E-3</c:v>
                </c:pt>
                <c:pt idx="90">
                  <c:v>9.0909090909090905E-3</c:v>
                </c:pt>
                <c:pt idx="91">
                  <c:v>9.1743119266055068E-3</c:v>
                </c:pt>
                <c:pt idx="92">
                  <c:v>9.2592592592592587E-3</c:v>
                </c:pt>
                <c:pt idx="93">
                  <c:v>9.3457943925233655E-3</c:v>
                </c:pt>
                <c:pt idx="94">
                  <c:v>9.433962264150943E-3</c:v>
                </c:pt>
                <c:pt idx="95">
                  <c:v>9.5238095238095264E-3</c:v>
                </c:pt>
                <c:pt idx="96">
                  <c:v>9.6153846153846159E-3</c:v>
                </c:pt>
                <c:pt idx="97">
                  <c:v>9.7087378640776691E-3</c:v>
                </c:pt>
                <c:pt idx="98">
                  <c:v>9.8039215686274508E-3</c:v>
                </c:pt>
                <c:pt idx="99">
                  <c:v>9.9009900990099011E-3</c:v>
                </c:pt>
                <c:pt idx="10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8-4F39-8563-4E18AAFE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减防值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常规属性收益曲线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6-42D8-9001-E28C2DF2E57A}"/>
            </c:ext>
          </c:extLst>
        </c:ser>
        <c:ser>
          <c:idx val="1"/>
          <c:order val="1"/>
          <c:tx>
            <c:v>攻击/元素收益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86-42D8-9001-E28C2DF2E57A}"/>
            </c:ext>
          </c:extLst>
        </c:ser>
        <c:ser>
          <c:idx val="2"/>
          <c:order val="2"/>
          <c:tx>
            <c:v>物伤/防御收益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Sheet2!$C$2:$C$302</c:f>
              <c:numCache>
                <c:formatCode>General</c:formatCode>
                <c:ptCount val="301"/>
                <c:pt idx="0">
                  <c:v>1.8749999999999999E-2</c:v>
                </c:pt>
                <c:pt idx="1">
                  <c:v>1.8404907975460121E-2</c:v>
                </c:pt>
                <c:pt idx="2">
                  <c:v>1.8072289156626505E-2</c:v>
                </c:pt>
                <c:pt idx="3">
                  <c:v>1.7751479289940829E-2</c:v>
                </c:pt>
                <c:pt idx="4">
                  <c:v>1.7441860465116279E-2</c:v>
                </c:pt>
                <c:pt idx="5">
                  <c:v>1.7142857142857144E-2</c:v>
                </c:pt>
                <c:pt idx="6">
                  <c:v>1.6853932584269662E-2</c:v>
                </c:pt>
                <c:pt idx="7">
                  <c:v>1.6574585635359115E-2</c:v>
                </c:pt>
                <c:pt idx="8">
                  <c:v>1.6304347826086956E-2</c:v>
                </c:pt>
                <c:pt idx="9">
                  <c:v>1.6042780748663103E-2</c:v>
                </c:pt>
                <c:pt idx="10">
                  <c:v>1.5789473684210527E-2</c:v>
                </c:pt>
                <c:pt idx="11">
                  <c:v>1.5544041450777202E-2</c:v>
                </c:pt>
                <c:pt idx="12">
                  <c:v>1.530612244897959E-2</c:v>
                </c:pt>
                <c:pt idx="13">
                  <c:v>1.5075376884422112E-2</c:v>
                </c:pt>
                <c:pt idx="14">
                  <c:v>1.4851485148514851E-2</c:v>
                </c:pt>
                <c:pt idx="15">
                  <c:v>1.4634146341463414E-2</c:v>
                </c:pt>
                <c:pt idx="16">
                  <c:v>1.4423076923076922E-2</c:v>
                </c:pt>
                <c:pt idx="17">
                  <c:v>1.4218009478672985E-2</c:v>
                </c:pt>
                <c:pt idx="18">
                  <c:v>1.4018691588785047E-2</c:v>
                </c:pt>
                <c:pt idx="19">
                  <c:v>1.3824884792626727E-2</c:v>
                </c:pt>
                <c:pt idx="20">
                  <c:v>1.3636363636363636E-2</c:v>
                </c:pt>
                <c:pt idx="21">
                  <c:v>1.3452914798206277E-2</c:v>
                </c:pt>
                <c:pt idx="22">
                  <c:v>1.3274336283185839E-2</c:v>
                </c:pt>
                <c:pt idx="23">
                  <c:v>1.3100436681222708E-2</c:v>
                </c:pt>
                <c:pt idx="24">
                  <c:v>1.2931034482758621E-2</c:v>
                </c:pt>
                <c:pt idx="25">
                  <c:v>1.276595744680851E-2</c:v>
                </c:pt>
                <c:pt idx="26">
                  <c:v>1.2605042016806721E-2</c:v>
                </c:pt>
                <c:pt idx="27">
                  <c:v>1.2448132780082987E-2</c:v>
                </c:pt>
                <c:pt idx="28">
                  <c:v>1.2295081967213115E-2</c:v>
                </c:pt>
                <c:pt idx="29">
                  <c:v>1.2145748987854251E-2</c:v>
                </c:pt>
                <c:pt idx="30">
                  <c:v>1.2E-2</c:v>
                </c:pt>
                <c:pt idx="31">
                  <c:v>1.1857707509881424E-2</c:v>
                </c:pt>
                <c:pt idx="32">
                  <c:v>1.1718749999999998E-2</c:v>
                </c:pt>
                <c:pt idx="33">
                  <c:v>1.1583011583011582E-2</c:v>
                </c:pt>
                <c:pt idx="34">
                  <c:v>1.1450381679389313E-2</c:v>
                </c:pt>
                <c:pt idx="35">
                  <c:v>1.1320754716981131E-2</c:v>
                </c:pt>
                <c:pt idx="36">
                  <c:v>1.119402985074627E-2</c:v>
                </c:pt>
                <c:pt idx="37">
                  <c:v>1.107011070110701E-2</c:v>
                </c:pt>
                <c:pt idx="38">
                  <c:v>1.0948905109489052E-2</c:v>
                </c:pt>
                <c:pt idx="39">
                  <c:v>1.0830324909747292E-2</c:v>
                </c:pt>
                <c:pt idx="40">
                  <c:v>1.0714285714285714E-2</c:v>
                </c:pt>
                <c:pt idx="41">
                  <c:v>1.0600706713780919E-2</c:v>
                </c:pt>
                <c:pt idx="42">
                  <c:v>1.0489510489510488E-2</c:v>
                </c:pt>
                <c:pt idx="43">
                  <c:v>1.0380622837370242E-2</c:v>
                </c:pt>
                <c:pt idx="44">
                  <c:v>1.0273972602739725E-2</c:v>
                </c:pt>
                <c:pt idx="45">
                  <c:v>1.0169491525423728E-2</c:v>
                </c:pt>
                <c:pt idx="46">
                  <c:v>1.0067114093959733E-2</c:v>
                </c:pt>
                <c:pt idx="47">
                  <c:v>9.9667774086378731E-3</c:v>
                </c:pt>
                <c:pt idx="48">
                  <c:v>9.8684210526315784E-3</c:v>
                </c:pt>
                <c:pt idx="49">
                  <c:v>9.7719869706840382E-3</c:v>
                </c:pt>
                <c:pt idx="50">
                  <c:v>9.6774193548387101E-3</c:v>
                </c:pt>
                <c:pt idx="51">
                  <c:v>9.5846645367412154E-3</c:v>
                </c:pt>
                <c:pt idx="52">
                  <c:v>9.4936708860759479E-3</c:v>
                </c:pt>
                <c:pt idx="53">
                  <c:v>9.4043887147335428E-3</c:v>
                </c:pt>
                <c:pt idx="54">
                  <c:v>9.3167701863354022E-3</c:v>
                </c:pt>
                <c:pt idx="55">
                  <c:v>9.2307692307692299E-3</c:v>
                </c:pt>
                <c:pt idx="56">
                  <c:v>9.1463414634146353E-3</c:v>
                </c:pt>
                <c:pt idx="57">
                  <c:v>9.0634441087613302E-3</c:v>
                </c:pt>
                <c:pt idx="58">
                  <c:v>8.9820359281437123E-3</c:v>
                </c:pt>
                <c:pt idx="59">
                  <c:v>8.9020771513353102E-3</c:v>
                </c:pt>
                <c:pt idx="60">
                  <c:v>8.8235294117647058E-3</c:v>
                </c:pt>
                <c:pt idx="61">
                  <c:v>8.7463556851311956E-3</c:v>
                </c:pt>
                <c:pt idx="62">
                  <c:v>8.6705202312138737E-3</c:v>
                </c:pt>
                <c:pt idx="63">
                  <c:v>8.5959885386819486E-3</c:v>
                </c:pt>
                <c:pt idx="64">
                  <c:v>8.5227272727272721E-3</c:v>
                </c:pt>
                <c:pt idx="65">
                  <c:v>8.4507042253521118E-3</c:v>
                </c:pt>
                <c:pt idx="66">
                  <c:v>8.3798882681564244E-3</c:v>
                </c:pt>
                <c:pt idx="67">
                  <c:v>8.3102493074792248E-3</c:v>
                </c:pt>
                <c:pt idx="68">
                  <c:v>8.241758241758242E-3</c:v>
                </c:pt>
                <c:pt idx="69">
                  <c:v>8.1743869209809257E-3</c:v>
                </c:pt>
                <c:pt idx="70">
                  <c:v>8.1081081081081086E-3</c:v>
                </c:pt>
                <c:pt idx="71">
                  <c:v>8.0428954423592495E-3</c:v>
                </c:pt>
                <c:pt idx="72">
                  <c:v>7.9787234042553203E-3</c:v>
                </c:pt>
                <c:pt idx="73">
                  <c:v>7.9155672823219003E-3</c:v>
                </c:pt>
                <c:pt idx="74">
                  <c:v>7.8534031413612562E-3</c:v>
                </c:pt>
                <c:pt idx="75">
                  <c:v>7.7922077922077922E-3</c:v>
                </c:pt>
                <c:pt idx="76">
                  <c:v>7.7319587628865982E-3</c:v>
                </c:pt>
                <c:pt idx="77">
                  <c:v>7.6726342710997453E-3</c:v>
                </c:pt>
                <c:pt idx="78">
                  <c:v>7.6142131979695434E-3</c:v>
                </c:pt>
                <c:pt idx="79">
                  <c:v>7.5566750629722911E-3</c:v>
                </c:pt>
                <c:pt idx="80">
                  <c:v>7.4999999999999997E-3</c:v>
                </c:pt>
                <c:pt idx="81">
                  <c:v>7.4441687344913151E-3</c:v>
                </c:pt>
                <c:pt idx="82">
                  <c:v>7.3891625615763552E-3</c:v>
                </c:pt>
                <c:pt idx="83">
                  <c:v>7.3349633251833741E-3</c:v>
                </c:pt>
                <c:pt idx="84">
                  <c:v>7.2815533980582518E-3</c:v>
                </c:pt>
                <c:pt idx="85">
                  <c:v>7.2289156626506017E-3</c:v>
                </c:pt>
                <c:pt idx="86">
                  <c:v>7.1770334928229667E-3</c:v>
                </c:pt>
                <c:pt idx="87">
                  <c:v>7.1258907363420431E-3</c:v>
                </c:pt>
                <c:pt idx="88">
                  <c:v>7.0754716981132077E-3</c:v>
                </c:pt>
                <c:pt idx="89">
                  <c:v>7.025761124121779E-3</c:v>
                </c:pt>
                <c:pt idx="90">
                  <c:v>6.9767441860465115E-3</c:v>
                </c:pt>
                <c:pt idx="91">
                  <c:v>6.9284064665127024E-3</c:v>
                </c:pt>
                <c:pt idx="92">
                  <c:v>6.8807339449541288E-3</c:v>
                </c:pt>
                <c:pt idx="93">
                  <c:v>6.8337129840546698E-3</c:v>
                </c:pt>
                <c:pt idx="94">
                  <c:v>6.7873303167420808E-3</c:v>
                </c:pt>
                <c:pt idx="95">
                  <c:v>6.7415730337078653E-3</c:v>
                </c:pt>
                <c:pt idx="96">
                  <c:v>6.6964285714285719E-3</c:v>
                </c:pt>
                <c:pt idx="97">
                  <c:v>6.6518847006651893E-3</c:v>
                </c:pt>
                <c:pt idx="98">
                  <c:v>6.6079295154185024E-3</c:v>
                </c:pt>
                <c:pt idx="99">
                  <c:v>6.5645514223194746E-3</c:v>
                </c:pt>
                <c:pt idx="100">
                  <c:v>6.5217391304347823E-3</c:v>
                </c:pt>
                <c:pt idx="101">
                  <c:v>6.4794816414686825E-3</c:v>
                </c:pt>
                <c:pt idx="102">
                  <c:v>6.4377682403433485E-3</c:v>
                </c:pt>
                <c:pt idx="103">
                  <c:v>6.3965884861407248E-3</c:v>
                </c:pt>
                <c:pt idx="104">
                  <c:v>6.3559322033898301E-3</c:v>
                </c:pt>
                <c:pt idx="105">
                  <c:v>6.3157894736842104E-3</c:v>
                </c:pt>
                <c:pt idx="106">
                  <c:v>6.2761506276150627E-3</c:v>
                </c:pt>
                <c:pt idx="107">
                  <c:v>6.2370062370062365E-3</c:v>
                </c:pt>
                <c:pt idx="108">
                  <c:v>6.1983471074380167E-3</c:v>
                </c:pt>
                <c:pt idx="109">
                  <c:v>6.1601642710472282E-3</c:v>
                </c:pt>
                <c:pt idx="110">
                  <c:v>6.1224489795918364E-3</c:v>
                </c:pt>
                <c:pt idx="111">
                  <c:v>6.0851926977687626E-3</c:v>
                </c:pt>
                <c:pt idx="112">
                  <c:v>6.0483870967741934E-3</c:v>
                </c:pt>
                <c:pt idx="113">
                  <c:v>6.0120240480961923E-3</c:v>
                </c:pt>
                <c:pt idx="114">
                  <c:v>5.9760956175298804E-3</c:v>
                </c:pt>
                <c:pt idx="115">
                  <c:v>5.9405940594059407E-3</c:v>
                </c:pt>
                <c:pt idx="116">
                  <c:v>5.905511811023622E-3</c:v>
                </c:pt>
                <c:pt idx="117">
                  <c:v>5.8708414872798431E-3</c:v>
                </c:pt>
                <c:pt idx="118">
                  <c:v>5.8365758754863814E-3</c:v>
                </c:pt>
                <c:pt idx="119">
                  <c:v>5.8027079303675051E-3</c:v>
                </c:pt>
                <c:pt idx="120">
                  <c:v>5.7692307692307687E-3</c:v>
                </c:pt>
                <c:pt idx="121">
                  <c:v>5.7361376673040155E-3</c:v>
                </c:pt>
                <c:pt idx="122">
                  <c:v>5.7034220532319385E-3</c:v>
                </c:pt>
                <c:pt idx="123">
                  <c:v>5.6710775047258983E-3</c:v>
                </c:pt>
                <c:pt idx="124">
                  <c:v>5.6390977443609028E-3</c:v>
                </c:pt>
                <c:pt idx="125">
                  <c:v>5.6074766355140183E-3</c:v>
                </c:pt>
                <c:pt idx="126">
                  <c:v>5.5762081784386614E-3</c:v>
                </c:pt>
                <c:pt idx="127">
                  <c:v>5.5452865064695009E-3</c:v>
                </c:pt>
                <c:pt idx="128">
                  <c:v>5.5147058823529415E-3</c:v>
                </c:pt>
                <c:pt idx="129">
                  <c:v>5.4844606946983553E-3</c:v>
                </c:pt>
                <c:pt idx="130">
                  <c:v>5.4545454545454541E-3</c:v>
                </c:pt>
                <c:pt idx="131">
                  <c:v>5.4249547920433997E-3</c:v>
                </c:pt>
                <c:pt idx="132">
                  <c:v>5.3956834532374095E-3</c:v>
                </c:pt>
                <c:pt idx="133">
                  <c:v>5.3667262969588547E-3</c:v>
                </c:pt>
                <c:pt idx="134">
                  <c:v>5.3380782918149468E-3</c:v>
                </c:pt>
                <c:pt idx="135">
                  <c:v>5.3097345132743362E-3</c:v>
                </c:pt>
                <c:pt idx="136">
                  <c:v>5.2816901408450703E-3</c:v>
                </c:pt>
                <c:pt idx="137">
                  <c:v>5.2539404553415062E-3</c:v>
                </c:pt>
                <c:pt idx="138">
                  <c:v>5.2264808362369334E-3</c:v>
                </c:pt>
                <c:pt idx="139">
                  <c:v>5.1993067590987872E-3</c:v>
                </c:pt>
                <c:pt idx="140">
                  <c:v>5.1724137931034482E-3</c:v>
                </c:pt>
                <c:pt idx="141">
                  <c:v>5.1457975986277877E-3</c:v>
                </c:pt>
                <c:pt idx="142">
                  <c:v>5.1194539249146756E-3</c:v>
                </c:pt>
                <c:pt idx="143">
                  <c:v>5.0933786078098476E-3</c:v>
                </c:pt>
                <c:pt idx="144">
                  <c:v>5.0675675675675678E-3</c:v>
                </c:pt>
                <c:pt idx="145">
                  <c:v>5.0420168067226885E-3</c:v>
                </c:pt>
                <c:pt idx="146">
                  <c:v>5.016722408026756E-3</c:v>
                </c:pt>
                <c:pt idx="147">
                  <c:v>4.9916805324459234E-3</c:v>
                </c:pt>
                <c:pt idx="148">
                  <c:v>4.9668874172185433E-3</c:v>
                </c:pt>
                <c:pt idx="149">
                  <c:v>4.9423393739703465E-3</c:v>
                </c:pt>
                <c:pt idx="150">
                  <c:v>4.9180327868852455E-3</c:v>
                </c:pt>
                <c:pt idx="151">
                  <c:v>4.8939641109298536E-3</c:v>
                </c:pt>
                <c:pt idx="152">
                  <c:v>4.87012987012987E-3</c:v>
                </c:pt>
                <c:pt idx="153">
                  <c:v>4.8465266558966073E-3</c:v>
                </c:pt>
                <c:pt idx="154">
                  <c:v>4.8231511254019296E-3</c:v>
                </c:pt>
                <c:pt idx="155">
                  <c:v>4.7999999999999996E-3</c:v>
                </c:pt>
                <c:pt idx="156">
                  <c:v>4.7770700636942673E-3</c:v>
                </c:pt>
                <c:pt idx="157">
                  <c:v>4.7543581616481768E-3</c:v>
                </c:pt>
                <c:pt idx="158">
                  <c:v>4.7318611987381704E-3</c:v>
                </c:pt>
                <c:pt idx="159">
                  <c:v>4.7095761381475672E-3</c:v>
                </c:pt>
                <c:pt idx="160">
                  <c:v>4.6874999999999998E-3</c:v>
                </c:pt>
                <c:pt idx="161">
                  <c:v>4.6656298600311046E-3</c:v>
                </c:pt>
                <c:pt idx="162">
                  <c:v>4.6439628482972135E-3</c:v>
                </c:pt>
                <c:pt idx="163">
                  <c:v>4.6224961479198762E-3</c:v>
                </c:pt>
                <c:pt idx="164">
                  <c:v>4.601226993865031E-3</c:v>
                </c:pt>
                <c:pt idx="165">
                  <c:v>4.5801526717557254E-3</c:v>
                </c:pt>
                <c:pt idx="166">
                  <c:v>4.559270516717325E-3</c:v>
                </c:pt>
                <c:pt idx="167">
                  <c:v>4.5385779122541605E-3</c:v>
                </c:pt>
                <c:pt idx="168">
                  <c:v>4.5180722891566263E-3</c:v>
                </c:pt>
                <c:pt idx="169">
                  <c:v>4.4977511244377816E-3</c:v>
                </c:pt>
                <c:pt idx="170">
                  <c:v>4.4776119402985077E-3</c:v>
                </c:pt>
                <c:pt idx="171">
                  <c:v>4.4576523031203564E-3</c:v>
                </c:pt>
                <c:pt idx="172">
                  <c:v>4.4378698224852072E-3</c:v>
                </c:pt>
                <c:pt idx="173">
                  <c:v>4.4182621502209122E-3</c:v>
                </c:pt>
                <c:pt idx="174">
                  <c:v>4.3988269794721412E-3</c:v>
                </c:pt>
                <c:pt idx="175">
                  <c:v>4.3795620437956199E-3</c:v>
                </c:pt>
                <c:pt idx="176">
                  <c:v>4.3604651162790697E-3</c:v>
                </c:pt>
                <c:pt idx="177">
                  <c:v>4.3415340086830683E-3</c:v>
                </c:pt>
                <c:pt idx="178">
                  <c:v>4.3227665706051868E-3</c:v>
                </c:pt>
                <c:pt idx="179">
                  <c:v>4.3041606886657108E-3</c:v>
                </c:pt>
                <c:pt idx="180">
                  <c:v>4.2857142857142859E-3</c:v>
                </c:pt>
                <c:pt idx="181">
                  <c:v>4.2674253200568994E-3</c:v>
                </c:pt>
                <c:pt idx="182">
                  <c:v>4.24929178470255E-3</c:v>
                </c:pt>
                <c:pt idx="183">
                  <c:v>4.2313117066290545E-3</c:v>
                </c:pt>
                <c:pt idx="184">
                  <c:v>4.2134831460674165E-3</c:v>
                </c:pt>
                <c:pt idx="185">
                  <c:v>4.1958041958041958E-3</c:v>
                </c:pt>
                <c:pt idx="186">
                  <c:v>4.178272980501393E-3</c:v>
                </c:pt>
                <c:pt idx="187">
                  <c:v>4.160887656033287E-3</c:v>
                </c:pt>
                <c:pt idx="188">
                  <c:v>4.1436464088397788E-3</c:v>
                </c:pt>
                <c:pt idx="189">
                  <c:v>4.1265474552957364E-3</c:v>
                </c:pt>
                <c:pt idx="190">
                  <c:v>4.10958904109589E-3</c:v>
                </c:pt>
                <c:pt idx="191">
                  <c:v>4.0927694406548429E-3</c:v>
                </c:pt>
                <c:pt idx="192">
                  <c:v>4.076086956521739E-3</c:v>
                </c:pt>
                <c:pt idx="193">
                  <c:v>4.0595399188092015E-3</c:v>
                </c:pt>
                <c:pt idx="194">
                  <c:v>4.0431266846361188E-3</c:v>
                </c:pt>
                <c:pt idx="195">
                  <c:v>4.0268456375838922E-3</c:v>
                </c:pt>
                <c:pt idx="196">
                  <c:v>4.0106951871657758E-3</c:v>
                </c:pt>
                <c:pt idx="197">
                  <c:v>3.9946737683089215E-3</c:v>
                </c:pt>
                <c:pt idx="198">
                  <c:v>3.9787798408488055E-3</c:v>
                </c:pt>
                <c:pt idx="199">
                  <c:v>3.9630118890356678E-3</c:v>
                </c:pt>
                <c:pt idx="200">
                  <c:v>3.9473684210526317E-3</c:v>
                </c:pt>
                <c:pt idx="201">
                  <c:v>3.9318479685452159E-3</c:v>
                </c:pt>
                <c:pt idx="202">
                  <c:v>3.9164490861618804E-3</c:v>
                </c:pt>
                <c:pt idx="203">
                  <c:v>3.9011703511053313E-3</c:v>
                </c:pt>
                <c:pt idx="204">
                  <c:v>3.8860103626943009E-3</c:v>
                </c:pt>
                <c:pt idx="205">
                  <c:v>3.8709677419354839E-3</c:v>
                </c:pt>
                <c:pt idx="206">
                  <c:v>3.8560411311053984E-3</c:v>
                </c:pt>
                <c:pt idx="207">
                  <c:v>3.8412291933418697E-3</c:v>
                </c:pt>
                <c:pt idx="208">
                  <c:v>3.8265306122448974E-3</c:v>
                </c:pt>
                <c:pt idx="209">
                  <c:v>3.8119440914866588E-3</c:v>
                </c:pt>
                <c:pt idx="210">
                  <c:v>3.7974683544303796E-3</c:v>
                </c:pt>
                <c:pt idx="211">
                  <c:v>3.7831021437578815E-3</c:v>
                </c:pt>
                <c:pt idx="212">
                  <c:v>3.7688442211055279E-3</c:v>
                </c:pt>
                <c:pt idx="213">
                  <c:v>3.7546933667083849E-3</c:v>
                </c:pt>
                <c:pt idx="214">
                  <c:v>3.740648379052369E-3</c:v>
                </c:pt>
                <c:pt idx="215">
                  <c:v>3.7267080745341614E-3</c:v>
                </c:pt>
                <c:pt idx="216">
                  <c:v>3.7128712871287127E-3</c:v>
                </c:pt>
                <c:pt idx="217">
                  <c:v>3.6991368680641184E-3</c:v>
                </c:pt>
                <c:pt idx="218">
                  <c:v>3.6855036855036856E-3</c:v>
                </c:pt>
                <c:pt idx="219">
                  <c:v>3.6719706242350058E-3</c:v>
                </c:pt>
                <c:pt idx="220">
                  <c:v>3.6585365853658534E-3</c:v>
                </c:pt>
                <c:pt idx="221">
                  <c:v>3.6452004860267314E-3</c:v>
                </c:pt>
                <c:pt idx="222">
                  <c:v>3.6319612590799033E-3</c:v>
                </c:pt>
                <c:pt idx="223">
                  <c:v>3.6188178528347411E-3</c:v>
                </c:pt>
                <c:pt idx="224">
                  <c:v>3.6057692307692305E-3</c:v>
                </c:pt>
                <c:pt idx="225">
                  <c:v>3.592814371257485E-3</c:v>
                </c:pt>
                <c:pt idx="226">
                  <c:v>3.5799522673031028E-3</c:v>
                </c:pt>
                <c:pt idx="227">
                  <c:v>3.5671819262782403E-3</c:v>
                </c:pt>
                <c:pt idx="228">
                  <c:v>3.5545023696682467E-3</c:v>
                </c:pt>
                <c:pt idx="229">
                  <c:v>3.5419126328217233E-3</c:v>
                </c:pt>
                <c:pt idx="230">
                  <c:v>3.529411764705882E-3</c:v>
                </c:pt>
                <c:pt idx="231">
                  <c:v>3.5169988276670576E-3</c:v>
                </c:pt>
                <c:pt idx="232">
                  <c:v>3.5046728971962616E-3</c:v>
                </c:pt>
                <c:pt idx="233">
                  <c:v>3.4924330616996511E-3</c:v>
                </c:pt>
                <c:pt idx="234">
                  <c:v>3.4802784222737818E-3</c:v>
                </c:pt>
                <c:pt idx="235">
                  <c:v>3.4682080924855491E-3</c:v>
                </c:pt>
                <c:pt idx="236">
                  <c:v>3.4562211981566818E-3</c:v>
                </c:pt>
                <c:pt idx="237">
                  <c:v>3.4443168771526983E-3</c:v>
                </c:pt>
                <c:pt idx="238">
                  <c:v>3.4324942791762016E-3</c:v>
                </c:pt>
                <c:pt idx="239">
                  <c:v>3.4207525655644238E-3</c:v>
                </c:pt>
                <c:pt idx="240">
                  <c:v>3.4090909090909089E-3</c:v>
                </c:pt>
                <c:pt idx="241">
                  <c:v>3.3975084937712344E-3</c:v>
                </c:pt>
                <c:pt idx="242">
                  <c:v>3.3860045146726862E-3</c:v>
                </c:pt>
                <c:pt idx="243">
                  <c:v>3.3745781777277844E-3</c:v>
                </c:pt>
                <c:pt idx="244">
                  <c:v>3.3632286995515692E-3</c:v>
                </c:pt>
                <c:pt idx="245">
                  <c:v>3.3519553072625698E-3</c:v>
                </c:pt>
                <c:pt idx="246">
                  <c:v>3.3407572383073497E-3</c:v>
                </c:pt>
                <c:pt idx="247">
                  <c:v>3.3296337402885685E-3</c:v>
                </c:pt>
                <c:pt idx="248">
                  <c:v>3.3185840707964606E-3</c:v>
                </c:pt>
                <c:pt idx="249">
                  <c:v>3.30760749724366E-3</c:v>
                </c:pt>
                <c:pt idx="250">
                  <c:v>3.2967032967032967E-3</c:v>
                </c:pt>
                <c:pt idx="251">
                  <c:v>3.2858707557502738E-3</c:v>
                </c:pt>
                <c:pt idx="252">
                  <c:v>3.2751091703056771E-3</c:v>
                </c:pt>
                <c:pt idx="253">
                  <c:v>3.2644178454842221E-3</c:v>
                </c:pt>
                <c:pt idx="254">
                  <c:v>3.2537960954446853E-3</c:v>
                </c:pt>
                <c:pt idx="255">
                  <c:v>3.2432432432432431E-3</c:v>
                </c:pt>
                <c:pt idx="256">
                  <c:v>3.2327586206896551E-3</c:v>
                </c:pt>
                <c:pt idx="257">
                  <c:v>3.22234156820623E-3</c:v>
                </c:pt>
                <c:pt idx="258">
                  <c:v>3.2119914346895075E-3</c:v>
                </c:pt>
                <c:pt idx="259">
                  <c:v>3.2017075773745998E-3</c:v>
                </c:pt>
                <c:pt idx="260">
                  <c:v>3.1914893617021275E-3</c:v>
                </c:pt>
                <c:pt idx="261">
                  <c:v>3.1813361611876989E-3</c:v>
                </c:pt>
                <c:pt idx="262">
                  <c:v>3.1712473572938688E-3</c:v>
                </c:pt>
                <c:pt idx="263">
                  <c:v>3.1612223393045311E-3</c:v>
                </c:pt>
                <c:pt idx="264">
                  <c:v>3.1512605042016803E-3</c:v>
                </c:pt>
                <c:pt idx="265">
                  <c:v>3.1413612565445023E-3</c:v>
                </c:pt>
                <c:pt idx="266">
                  <c:v>3.1315240083507308E-3</c:v>
                </c:pt>
                <c:pt idx="267">
                  <c:v>3.1217481789802288E-3</c:v>
                </c:pt>
                <c:pt idx="268">
                  <c:v>3.1120331950207471E-3</c:v>
                </c:pt>
                <c:pt idx="269">
                  <c:v>3.1023784901758012E-3</c:v>
                </c:pt>
                <c:pt idx="270">
                  <c:v>3.092783505154639E-3</c:v>
                </c:pt>
                <c:pt idx="271">
                  <c:v>3.0832476875642342E-3</c:v>
                </c:pt>
                <c:pt idx="272">
                  <c:v>3.0737704918032786E-3</c:v>
                </c:pt>
                <c:pt idx="273">
                  <c:v>3.0643513789581208E-3</c:v>
                </c:pt>
                <c:pt idx="274">
                  <c:v>3.0549898167006109E-3</c:v>
                </c:pt>
                <c:pt idx="275">
                  <c:v>3.0456852791878172E-3</c:v>
                </c:pt>
                <c:pt idx="276">
                  <c:v>3.0364372469635628E-3</c:v>
                </c:pt>
                <c:pt idx="277">
                  <c:v>3.027245206861756E-3</c:v>
                </c:pt>
                <c:pt idx="278">
                  <c:v>3.0181086519114691E-3</c:v>
                </c:pt>
                <c:pt idx="279">
                  <c:v>3.009027081243731E-3</c:v>
                </c:pt>
                <c:pt idx="280">
                  <c:v>3.0000000000000001E-3</c:v>
                </c:pt>
                <c:pt idx="281">
                  <c:v>2.9910269192422729E-3</c:v>
                </c:pt>
                <c:pt idx="282">
                  <c:v>2.982107355864811E-3</c:v>
                </c:pt>
                <c:pt idx="283">
                  <c:v>2.973240832507433E-3</c:v>
                </c:pt>
                <c:pt idx="284">
                  <c:v>2.9644268774703555E-3</c:v>
                </c:pt>
                <c:pt idx="285">
                  <c:v>2.9556650246305416E-3</c:v>
                </c:pt>
                <c:pt idx="286">
                  <c:v>2.9469548133595285E-3</c:v>
                </c:pt>
                <c:pt idx="287">
                  <c:v>2.9382957884427031E-3</c:v>
                </c:pt>
                <c:pt idx="288">
                  <c:v>2.9296875E-3</c:v>
                </c:pt>
                <c:pt idx="289">
                  <c:v>2.9211295034079843E-3</c:v>
                </c:pt>
                <c:pt idx="290">
                  <c:v>2.9126213592233011E-3</c:v>
                </c:pt>
                <c:pt idx="291">
                  <c:v>2.9041626331074541E-3</c:v>
                </c:pt>
                <c:pt idx="292">
                  <c:v>2.8957528957528956E-3</c:v>
                </c:pt>
                <c:pt idx="293">
                  <c:v>2.8873917228103949E-3</c:v>
                </c:pt>
                <c:pt idx="294">
                  <c:v>2.879078694817658E-3</c:v>
                </c:pt>
                <c:pt idx="295">
                  <c:v>2.8708133971291866E-3</c:v>
                </c:pt>
                <c:pt idx="296">
                  <c:v>2.8625954198473282E-3</c:v>
                </c:pt>
                <c:pt idx="297">
                  <c:v>2.8544243577545195E-3</c:v>
                </c:pt>
                <c:pt idx="298">
                  <c:v>2.8462998102466793E-3</c:v>
                </c:pt>
                <c:pt idx="299">
                  <c:v>2.8382213812677389E-3</c:v>
                </c:pt>
                <c:pt idx="300">
                  <c:v>2.8301886792452828E-3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86-42D8-9001-E28C2DF2E57A}"/>
            </c:ext>
          </c:extLst>
        </c:ser>
        <c:ser>
          <c:idx val="3"/>
          <c:order val="3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86-42D8-9001-E28C2DF2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胡桃收益曲线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曲线素材!$I$2:$I$302</c:f>
              <c:numCache>
                <c:formatCode>General</c:formatCode>
                <c:ptCount val="301"/>
                <c:pt idx="0">
                  <c:v>1.0842000000000001E-2</c:v>
                </c:pt>
                <c:pt idx="1">
                  <c:v>1.0623629772367587E-2</c:v>
                </c:pt>
                <c:pt idx="2">
                  <c:v>1.0412493565420873E-2</c:v>
                </c:pt>
                <c:pt idx="3">
                  <c:v>1.0208251340291994E-2</c:v>
                </c:pt>
                <c:pt idx="4">
                  <c:v>1.0010583830692475E-2</c:v>
                </c:pt>
                <c:pt idx="5">
                  <c:v>9.8191909847784031E-3</c:v>
                </c:pt>
                <c:pt idx="6">
                  <c:v>9.6337905450897057E-3</c:v>
                </c:pt>
                <c:pt idx="7">
                  <c:v>9.4541167524995612E-3</c:v>
                </c:pt>
                <c:pt idx="8">
                  <c:v>9.2799191617235072E-3</c:v>
                </c:pt>
                <c:pt idx="9">
                  <c:v>9.1109615573460936E-3</c:v>
                </c:pt>
                <c:pt idx="10">
                  <c:v>8.9470209605545473E-3</c:v>
                </c:pt>
                <c:pt idx="11">
                  <c:v>8.7878867178480917E-3</c:v>
                </c:pt>
                <c:pt idx="12">
                  <c:v>8.633359663938963E-3</c:v>
                </c:pt>
                <c:pt idx="13">
                  <c:v>8.4832513518945316E-3</c:v>
                </c:pt>
                <c:pt idx="14">
                  <c:v>8.3373833443042503E-3</c:v>
                </c:pt>
                <c:pt idx="15">
                  <c:v>8.1955865599032431E-3</c:v>
                </c:pt>
                <c:pt idx="16">
                  <c:v>8.0577006706575444E-3</c:v>
                </c:pt>
                <c:pt idx="17">
                  <c:v>7.9235735448235142E-3</c:v>
                </c:pt>
                <c:pt idx="18">
                  <c:v>7.7930607319443412E-3</c:v>
                </c:pt>
                <c:pt idx="19">
                  <c:v>7.6660249861465295E-3</c:v>
                </c:pt>
                <c:pt idx="20">
                  <c:v>7.5423358244553979E-3</c:v>
                </c:pt>
                <c:pt idx="21">
                  <c:v>7.4218691171658623E-3</c:v>
                </c:pt>
                <c:pt idx="22">
                  <c:v>7.3045067075879705E-3</c:v>
                </c:pt>
                <c:pt idx="23">
                  <c:v>7.1901360587398131E-3</c:v>
                </c:pt>
                <c:pt idx="24">
                  <c:v>7.0786499247868966E-3</c:v>
                </c:pt>
                <c:pt idx="25">
                  <c:v>6.9699460452301689E-3</c:v>
                </c:pt>
                <c:pt idx="26">
                  <c:v>6.8639268600270463E-3</c:v>
                </c:pt>
                <c:pt idx="27">
                  <c:v>6.7604992439935022E-3</c:v>
                </c:pt>
                <c:pt idx="28">
                  <c:v>6.659574258982625E-3</c:v>
                </c:pt>
                <c:pt idx="29">
                  <c:v>6.5610669224676465E-3</c:v>
                </c:pt>
                <c:pt idx="30">
                  <c:v>6.4648959912772374E-3</c:v>
                </c:pt>
                <c:pt idx="31">
                  <c:v>6.3709837593387622E-3</c:v>
                </c:pt>
                <c:pt idx="32">
                  <c:v>6.2792558683830105E-3</c:v>
                </c:pt>
                <c:pt idx="33">
                  <c:v>6.1896411306522044E-3</c:v>
                </c:pt>
                <c:pt idx="34">
                  <c:v>6.1020713627332242E-3</c:v>
                </c:pt>
                <c:pt idx="35">
                  <c:v>6.0164812297106062E-3</c:v>
                </c:pt>
                <c:pt idx="36">
                  <c:v>5.9328080988998349E-3</c:v>
                </c:pt>
                <c:pt idx="37">
                  <c:v>5.8509919024813109E-3</c:v>
                </c:pt>
                <c:pt idx="38">
                  <c:v>5.7709750084100177E-3</c:v>
                </c:pt>
                <c:pt idx="39">
                  <c:v>5.6927020990254432E-3</c:v>
                </c:pt>
                <c:pt idx="40">
                  <c:v>5.6161200568316371E-3</c:v>
                </c:pt>
                <c:pt idx="41">
                  <c:v>5.541177856958554E-3</c:v>
                </c:pt>
                <c:pt idx="42">
                  <c:v>5.4678264658535704E-3</c:v>
                </c:pt>
                <c:pt idx="43">
                  <c:v>5.3960187457864723E-3</c:v>
                </c:pt>
                <c:pt idx="44">
                  <c:v>5.3257093647828121E-3</c:v>
                </c:pt>
                <c:pt idx="45">
                  <c:v>5.2568547116293735E-3</c:v>
                </c:pt>
                <c:pt idx="46">
                  <c:v>5.1894128156219285E-3</c:v>
                </c:pt>
                <c:pt idx="47">
                  <c:v>5.1233432707497965E-3</c:v>
                </c:pt>
                <c:pt idx="48">
                  <c:v>5.0586071640339398E-3</c:v>
                </c:pt>
                <c:pt idx="49">
                  <c:v>4.9951670077558246E-3</c:v>
                </c:pt>
                <c:pt idx="50">
                  <c:v>4.932986675333117E-3</c:v>
                </c:pt>
                <c:pt idx="51">
                  <c:v>4.872031340615552E-3</c:v>
                </c:pt>
                <c:pt idx="52">
                  <c:v>4.8122674203903079E-3</c:v>
                </c:pt>
                <c:pt idx="53">
                  <c:v>4.7536625199008807E-3</c:v>
                </c:pt>
                <c:pt idx="54">
                  <c:v>4.6961853811970412E-3</c:v>
                </c:pt>
                <c:pt idx="55">
                  <c:v>4.6398058341459245E-3</c:v>
                </c:pt>
                <c:pt idx="56">
                  <c:v>4.584494749945876E-3</c:v>
                </c:pt>
                <c:pt idx="57">
                  <c:v>4.5302239969953707E-3</c:v>
                </c:pt>
                <c:pt idx="58">
                  <c:v>4.4769663989791472E-3</c:v>
                </c:pt>
                <c:pt idx="59">
                  <c:v>4.424695695042888E-3</c:v>
                </c:pt>
                <c:pt idx="60">
                  <c:v>4.3733865019361974E-3</c:v>
                </c:pt>
                <c:pt idx="61">
                  <c:v>4.3230142780115027E-3</c:v>
                </c:pt>
                <c:pt idx="62">
                  <c:v>4.2735552889737391E-3</c:v>
                </c:pt>
                <c:pt idx="63">
                  <c:v>4.224986575282464E-3</c:v>
                </c:pt>
                <c:pt idx="64">
                  <c:v>4.1772859211142779E-3</c:v>
                </c:pt>
                <c:pt idx="65">
                  <c:v>4.1304318247992449E-3</c:v>
                </c:pt>
                <c:pt idx="66">
                  <c:v>4.0844034706504608E-3</c:v>
                </c:pt>
                <c:pt idx="67">
                  <c:v>4.0391807021108754E-3</c:v>
                </c:pt>
                <c:pt idx="68">
                  <c:v>3.9947439961462152E-3</c:v>
                </c:pt>
                <c:pt idx="69">
                  <c:v>3.951074438817175E-3</c:v>
                </c:pt>
                <c:pt idx="70">
                  <c:v>3.9081537019681348E-3</c:v>
                </c:pt>
                <c:pt idx="71">
                  <c:v>3.8659640209734183E-3</c:v>
                </c:pt>
                <c:pt idx="72">
                  <c:v>3.8244881734856451E-3</c:v>
                </c:pt>
                <c:pt idx="73">
                  <c:v>3.7837094591340538E-3</c:v>
                </c:pt>
                <c:pt idx="74">
                  <c:v>3.7436116801236891E-3</c:v>
                </c:pt>
                <c:pt idx="75">
                  <c:v>3.7041791226892812E-3</c:v>
                </c:pt>
                <c:pt idx="76">
                  <c:v>3.6653965393602943E-3</c:v>
                </c:pt>
                <c:pt idx="77">
                  <c:v>3.6272491319961383E-3</c:v>
                </c:pt>
                <c:pt idx="78">
                  <c:v>3.5897225355528881E-3</c:v>
                </c:pt>
                <c:pt idx="79">
                  <c:v>3.5528028025450754E-3</c:v>
                </c:pt>
                <c:pt idx="80">
                  <c:v>3.5164763881681371E-3</c:v>
                </c:pt>
                <c:pt idx="81">
                  <c:v>3.4807301360490618E-3</c:v>
                </c:pt>
                <c:pt idx="82">
                  <c:v>3.4455512645945839E-3</c:v>
                </c:pt>
                <c:pt idx="83">
                  <c:v>3.41092735390796E-3</c:v>
                </c:pt>
                <c:pt idx="84">
                  <c:v>3.3768463332469554E-3</c:v>
                </c:pt>
                <c:pt idx="85">
                  <c:v>3.3432964689971744E-3</c:v>
                </c:pt>
                <c:pt idx="86">
                  <c:v>3.3102663531362525E-3</c:v>
                </c:pt>
                <c:pt idx="87">
                  <c:v>3.2777448921657609E-3</c:v>
                </c:pt>
                <c:pt idx="88">
                  <c:v>3.2457212964889038E-3</c:v>
                </c:pt>
                <c:pt idx="89">
                  <c:v>3.2141850702132619E-3</c:v>
                </c:pt>
                <c:pt idx="90">
                  <c:v>3.1831260013589122E-3</c:v>
                </c:pt>
                <c:pt idx="91">
                  <c:v>3.152534152453318E-3</c:v>
                </c:pt>
                <c:pt idx="92">
                  <c:v>3.1223998514953162E-3</c:v>
                </c:pt>
                <c:pt idx="93">
                  <c:v>3.0927136832714646E-3</c:v>
                </c:pt>
                <c:pt idx="94">
                  <c:v>3.0634664810088815E-3</c:v>
                </c:pt>
                <c:pt idx="95">
                  <c:v>3.0346493183494843E-3</c:v>
                </c:pt>
                <c:pt idx="96">
                  <c:v>3.0062535016313484E-3</c:v>
                </c:pt>
                <c:pt idx="97">
                  <c:v>2.9782705624635882E-3</c:v>
                </c:pt>
                <c:pt idx="98">
                  <c:v>2.9506922505818656E-3</c:v>
                </c:pt>
                <c:pt idx="99">
                  <c:v>2.9235105269722677E-3</c:v>
                </c:pt>
                <c:pt idx="100">
                  <c:v>2.8967175572519083E-3</c:v>
                </c:pt>
                <c:pt idx="101">
                  <c:v>2.8703057052951609E-3</c:v>
                </c:pt>
                <c:pt idx="102">
                  <c:v>2.844267527095008E-3</c:v>
                </c:pt>
                <c:pt idx="103">
                  <c:v>2.8185957648494734E-3</c:v>
                </c:pt>
                <c:pt idx="104">
                  <c:v>2.7932833412635978E-3</c:v>
                </c:pt>
                <c:pt idx="105">
                  <c:v>2.7683233540578842E-3</c:v>
                </c:pt>
                <c:pt idx="106">
                  <c:v>2.7437090706745678E-3</c:v>
                </c:pt>
                <c:pt idx="107">
                  <c:v>2.7194339231734655E-3</c:v>
                </c:pt>
                <c:pt idx="108">
                  <c:v>2.6954915033095724E-3</c:v>
                </c:pt>
                <c:pt idx="109">
                  <c:v>2.6718755577849157E-3</c:v>
                </c:pt>
                <c:pt idx="110">
                  <c:v>2.648579983667544E-3</c:v>
                </c:pt>
                <c:pt idx="111">
                  <c:v>2.6255988239708519E-3</c:v>
                </c:pt>
                <c:pt idx="112">
                  <c:v>2.6029262633867527E-3</c:v>
                </c:pt>
                <c:pt idx="113">
                  <c:v>2.5805566241665144E-3</c:v>
                </c:pt>
                <c:pt idx="114">
                  <c:v>2.5584843621433585E-3</c:v>
                </c:pt>
                <c:pt idx="115">
                  <c:v>2.5367040628911687E-3</c:v>
                </c:pt>
                <c:pt idx="116">
                  <c:v>2.5152104380139523E-3</c:v>
                </c:pt>
                <c:pt idx="117">
                  <c:v>2.4939983215608846E-3</c:v>
                </c:pt>
                <c:pt idx="118">
                  <c:v>2.473062666562045E-3</c:v>
                </c:pt>
                <c:pt idx="119">
                  <c:v>2.4523985416801436E-3</c:v>
                </c:pt>
                <c:pt idx="120">
                  <c:v>2.4320011279737493E-3</c:v>
                </c:pt>
                <c:pt idx="121">
                  <c:v>2.4118657157677242E-3</c:v>
                </c:pt>
                <c:pt idx="122">
                  <c:v>2.3919877016267809E-3</c:v>
                </c:pt>
                <c:pt idx="123">
                  <c:v>2.3723625854282166E-3</c:v>
                </c:pt>
                <c:pt idx="124">
                  <c:v>2.352985967530071E-3</c:v>
                </c:pt>
                <c:pt idx="125">
                  <c:v>2.333853546031136E-3</c:v>
                </c:pt>
                <c:pt idx="126">
                  <c:v>2.3149611141193411E-3</c:v>
                </c:pt>
                <c:pt idx="127">
                  <c:v>2.2963045575052519E-3</c:v>
                </c:pt>
                <c:pt idx="128">
                  <c:v>2.2778798519375093E-3</c:v>
                </c:pt>
                <c:pt idx="129">
                  <c:v>2.2596830607971878E-3</c:v>
                </c:pt>
                <c:pt idx="130">
                  <c:v>2.241710332768185E-3</c:v>
                </c:pt>
                <c:pt idx="131">
                  <c:v>2.2239578995808611E-3</c:v>
                </c:pt>
                <c:pt idx="132">
                  <c:v>2.206422073826265E-3</c:v>
                </c:pt>
                <c:pt idx="133">
                  <c:v>2.1890992468384051E-3</c:v>
                </c:pt>
                <c:pt idx="134">
                  <c:v>2.1719858866421065E-3</c:v>
                </c:pt>
                <c:pt idx="135">
                  <c:v>2.1550785359641189E-3</c:v>
                </c:pt>
                <c:pt idx="136">
                  <c:v>2.1383738103052186E-3</c:v>
                </c:pt>
                <c:pt idx="137">
                  <c:v>2.121868396071141E-3</c:v>
                </c:pt>
                <c:pt idx="138">
                  <c:v>2.10555904876028E-3</c:v>
                </c:pt>
                <c:pt idx="139">
                  <c:v>2.0894425912061482E-3</c:v>
                </c:pt>
                <c:pt idx="140">
                  <c:v>2.0735159118727051E-3</c:v>
                </c:pt>
                <c:pt idx="141">
                  <c:v>2.057775963200695E-3</c:v>
                </c:pt>
                <c:pt idx="142">
                  <c:v>2.0422197600032548E-3</c:v>
                </c:pt>
                <c:pt idx="143">
                  <c:v>2.0268443779090789E-3</c:v>
                </c:pt>
                <c:pt idx="144">
                  <c:v>2.0116469518515188E-3</c:v>
                </c:pt>
                <c:pt idx="145">
                  <c:v>1.9966246746020576E-3</c:v>
                </c:pt>
                <c:pt idx="146">
                  <c:v>1.9817747953466444E-3</c:v>
                </c:pt>
                <c:pt idx="147">
                  <c:v>1.9670946183034505E-3</c:v>
                </c:pt>
                <c:pt idx="148">
                  <c:v>1.9525815013806539E-3</c:v>
                </c:pt>
                <c:pt idx="149">
                  <c:v>1.9382328548729062E-3</c:v>
                </c:pt>
                <c:pt idx="150">
                  <c:v>1.9240461401952087E-3</c:v>
                </c:pt>
                <c:pt idx="151">
                  <c:v>1.9100188686529448E-3</c:v>
                </c:pt>
                <c:pt idx="152">
                  <c:v>1.8961486002468833E-3</c:v>
                </c:pt>
                <c:pt idx="153">
                  <c:v>1.8824329425120049E-3</c:v>
                </c:pt>
                <c:pt idx="154">
                  <c:v>1.8688695493890408E-3</c:v>
                </c:pt>
                <c:pt idx="155">
                  <c:v>1.8554561201276675E-3</c:v>
                </c:pt>
                <c:pt idx="156">
                  <c:v>1.8421903982203279E-3</c:v>
                </c:pt>
                <c:pt idx="157">
                  <c:v>1.8290701703656894E-3</c:v>
                </c:pt>
                <c:pt idx="158">
                  <c:v>1.8160932654607937E-3</c:v>
                </c:pt>
                <c:pt idx="159">
                  <c:v>1.803257553620978E-3</c:v>
                </c:pt>
                <c:pt idx="160">
                  <c:v>1.7905609452266811E-3</c:v>
                </c:pt>
                <c:pt idx="161">
                  <c:v>1.7780013899962904E-3</c:v>
                </c:pt>
                <c:pt idx="162">
                  <c:v>1.7655768760842059E-3</c:v>
                </c:pt>
                <c:pt idx="163">
                  <c:v>1.7532854292033214E-3</c:v>
                </c:pt>
                <c:pt idx="164">
                  <c:v>1.7411251117711746E-3</c:v>
                </c:pt>
                <c:pt idx="165">
                  <c:v>1.7290940220790183E-3</c:v>
                </c:pt>
                <c:pt idx="166">
                  <c:v>1.7171902934831028E-3</c:v>
                </c:pt>
                <c:pt idx="167">
                  <c:v>1.705412093617493E-3</c:v>
                </c:pt>
                <c:pt idx="168">
                  <c:v>1.693757623627747E-3</c:v>
                </c:pt>
                <c:pt idx="169">
                  <c:v>1.6822251174248278E-3</c:v>
                </c:pt>
                <c:pt idx="170">
                  <c:v>1.6708128409586248E-3</c:v>
                </c:pt>
                <c:pt idx="171">
                  <c:v>1.6595190915104931E-3</c:v>
                </c:pt>
                <c:pt idx="172">
                  <c:v>1.6483421970042366E-3</c:v>
                </c:pt>
                <c:pt idx="173">
                  <c:v>1.6372805153349807E-3</c:v>
                </c:pt>
                <c:pt idx="174">
                  <c:v>1.6263324337153925E-3</c:v>
                </c:pt>
                <c:pt idx="175">
                  <c:v>1.6154963680387409E-3</c:v>
                </c:pt>
                <c:pt idx="176">
                  <c:v>1.6047707622582885E-3</c:v>
                </c:pt>
                <c:pt idx="177">
                  <c:v>1.5941540877825334E-3</c:v>
                </c:pt>
                <c:pt idx="178">
                  <c:v>1.5836448428858385E-3</c:v>
                </c:pt>
                <c:pt idx="179">
                  <c:v>1.5732415521339882E-3</c:v>
                </c:pt>
                <c:pt idx="180">
                  <c:v>1.5629427658242446E-3</c:v>
                </c:pt>
                <c:pt idx="181">
                  <c:v>1.5527470594394785E-3</c:v>
                </c:pt>
                <c:pt idx="182">
                  <c:v>1.54265303311596E-3</c:v>
                </c:pt>
                <c:pt idx="183">
                  <c:v>1.5326593111244281E-3</c:v>
                </c:pt>
                <c:pt idx="184">
                  <c:v>1.5227645413640426E-3</c:v>
                </c:pt>
                <c:pt idx="185">
                  <c:v>1.5129673948688607E-3</c:v>
                </c:pt>
                <c:pt idx="186">
                  <c:v>1.5032665653264734E-3</c:v>
                </c:pt>
                <c:pt idx="187">
                  <c:v>1.4936607686084598E-3</c:v>
                </c:pt>
                <c:pt idx="188">
                  <c:v>1.4841487423123232E-3</c:v>
                </c:pt>
                <c:pt idx="189">
                  <c:v>1.4747292453145858E-3</c:v>
                </c:pt>
                <c:pt idx="190">
                  <c:v>1.4654010573347286E-3</c:v>
                </c:pt>
                <c:pt idx="191">
                  <c:v>1.4561629785096715E-3</c:v>
                </c:pt>
                <c:pt idx="192">
                  <c:v>1.4470138289785007E-3</c:v>
                </c:pt>
                <c:pt idx="193">
                  <c:v>1.4379524484771601E-3</c:v>
                </c:pt>
                <c:pt idx="194">
                  <c:v>1.4289776959428284E-3</c:v>
                </c:pt>
                <c:pt idx="195">
                  <c:v>1.4200884491277178E-3</c:v>
                </c:pt>
                <c:pt idx="196">
                  <c:v>1.4112836042220315E-3</c:v>
                </c:pt>
                <c:pt idx="197">
                  <c:v>1.4025620754858339E-3</c:v>
                </c:pt>
                <c:pt idx="198">
                  <c:v>1.393922794889589E-3</c:v>
                </c:pt>
                <c:pt idx="199">
                  <c:v>1.3853647117631289E-3</c:v>
                </c:pt>
                <c:pt idx="200">
                  <c:v>1.3768867924528303E-3</c:v>
                </c:pt>
                <c:pt idx="201">
                  <c:v>1.3684880199867698E-3</c:v>
                </c:pt>
                <c:pt idx="202">
                  <c:v>1.3601673937476532E-3</c:v>
                </c:pt>
                <c:pt idx="203">
                  <c:v>1.3519239291533006E-3</c:v>
                </c:pt>
                <c:pt idx="204">
                  <c:v>1.3437566573444957E-3</c:v>
                </c:pt>
                <c:pt idx="205">
                  <c:v>1.3356646248799964E-3</c:v>
                </c:pt>
                <c:pt idx="206">
                  <c:v>1.3276468934385198E-3</c:v>
                </c:pt>
                <c:pt idx="207">
                  <c:v>1.3197025395275204E-3</c:v>
                </c:pt>
                <c:pt idx="208">
                  <c:v>1.3118306541985772E-3</c:v>
                </c:pt>
                <c:pt idx="209">
                  <c:v>1.3040303427692226E-3</c:v>
                </c:pt>
                <c:pt idx="210">
                  <c:v>1.2963007245510414E-3</c:v>
                </c:pt>
                <c:pt idx="211">
                  <c:v>1.2886409325838771E-3</c:v>
                </c:pt>
                <c:pt idx="212">
                  <c:v>1.2810501133759902E-3</c:v>
                </c:pt>
                <c:pt idx="213">
                  <c:v>1.2735274266500122E-3</c:v>
                </c:pt>
                <c:pt idx="214">
                  <c:v>1.2660720450945455E-3</c:v>
                </c:pt>
                <c:pt idx="215">
                  <c:v>1.2586831541212694E-3</c:v>
                </c:pt>
                <c:pt idx="216">
                  <c:v>1.2513599516274043E-3</c:v>
                </c:pt>
                <c:pt idx="217">
                  <c:v>1.2441016477634057E-3</c:v>
                </c:pt>
                <c:pt idx="218">
                  <c:v>1.236907464705747E-3</c:v>
                </c:pt>
                <c:pt idx="219">
                  <c:v>1.2297766364346712E-3</c:v>
                </c:pt>
                <c:pt idx="220">
                  <c:v>1.222708408516781E-3</c:v>
                </c:pt>
                <c:pt idx="221">
                  <c:v>1.2157020378923439E-3</c:v>
                </c:pt>
                <c:pt idx="222">
                  <c:v>1.2087567926672004E-3</c:v>
                </c:pt>
                <c:pt idx="223">
                  <c:v>1.2018719519091591E-3</c:v>
                </c:pt>
                <c:pt idx="224">
                  <c:v>1.195046805448761E-3</c:v>
                </c:pt>
                <c:pt idx="225">
                  <c:v>1.1882806536843136E-3</c:v>
                </c:pt>
                <c:pt idx="226">
                  <c:v>1.181572807391084E-3</c:v>
                </c:pt>
                <c:pt idx="227">
                  <c:v>1.1749225875345504E-3</c:v>
                </c:pt>
                <c:pt idx="228">
                  <c:v>1.1683293250876118E-3</c:v>
                </c:pt>
                <c:pt idx="229">
                  <c:v>1.1617923608516602E-3</c:v>
                </c:pt>
                <c:pt idx="230">
                  <c:v>1.1553110452814221E-3</c:v>
                </c:pt>
                <c:pt idx="231">
                  <c:v>1.1488847383134728E-3</c:v>
                </c:pt>
                <c:pt idx="232">
                  <c:v>1.1425128091983434E-3</c:v>
                </c:pt>
                <c:pt idx="233">
                  <c:v>1.1361946363361258E-3</c:v>
                </c:pt>
                <c:pt idx="234">
                  <c:v>1.1299296071154926E-3</c:v>
                </c:pt>
                <c:pt idx="235">
                  <c:v>1.1237171177560601E-3</c:v>
                </c:pt>
                <c:pt idx="236">
                  <c:v>1.1175565731539982E-3</c:v>
                </c:pt>
                <c:pt idx="237">
                  <c:v>1.1114473867308231E-3</c:v>
                </c:pt>
                <c:pt idx="238">
                  <c:v>1.1053889802852927E-3</c:v>
                </c:pt>
                <c:pt idx="239">
                  <c:v>1.0993807838483301E-3</c:v>
                </c:pt>
                <c:pt idx="240">
                  <c:v>1.0934222355409051E-3</c:v>
                </c:pt>
                <c:pt idx="241">
                  <c:v>1.0875127814348067E-3</c:v>
                </c:pt>
                <c:pt idx="242">
                  <c:v>1.081651875416234E-3</c:v>
                </c:pt>
                <c:pt idx="243">
                  <c:v>1.0758389790521421E-3</c:v>
                </c:pt>
                <c:pt idx="244">
                  <c:v>1.0700735614592818E-3</c:v>
                </c:pt>
                <c:pt idx="245">
                  <c:v>1.064355099175866E-3</c:v>
                </c:pt>
                <c:pt idx="246">
                  <c:v>1.0586830760358032E-3</c:v>
                </c:pt>
                <c:pt idx="247">
                  <c:v>1.0530569830454414E-3</c:v>
                </c:pt>
                <c:pt idx="248">
                  <c:v>1.0474763182627622E-3</c:v>
                </c:pt>
                <c:pt idx="249">
                  <c:v>1.0419405866789707E-3</c:v>
                </c:pt>
                <c:pt idx="250">
                  <c:v>1.0364493001024241E-3</c:v>
                </c:pt>
                <c:pt idx="251">
                  <c:v>1.0310019770448484E-3</c:v>
                </c:pt>
                <c:pt idx="252">
                  <c:v>1.0255981426097907E-3</c:v>
                </c:pt>
                <c:pt idx="253">
                  <c:v>1.0202373283832542E-3</c:v>
                </c:pt>
                <c:pt idx="254">
                  <c:v>1.0149190723264703E-3</c:v>
                </c:pt>
                <c:pt idx="255">
                  <c:v>1.009642918670758E-3</c:v>
                </c:pt>
                <c:pt idx="256">
                  <c:v>1.0044084178144209E-3</c:v>
                </c:pt>
                <c:pt idx="257">
                  <c:v>9.9921512622164373E-4</c:v>
                </c:pt>
                <c:pt idx="258">
                  <c:v>9.9406260632333549E-4</c:v>
                </c:pt>
                <c:pt idx="259">
                  <c:v>9.889504264198809E-4</c:v>
                </c:pt>
                <c:pt idx="260">
                  <c:v>9.8387816058575855E-4</c:v>
                </c:pt>
                <c:pt idx="261">
                  <c:v>9.7884538857597901E-4</c:v>
                </c:pt>
                <c:pt idx="262">
                  <c:v>9.7385169573431052E-4</c:v>
                </c:pt>
                <c:pt idx="263">
                  <c:v>9.6889667290324594E-4</c:v>
                </c:pt>
                <c:pt idx="264">
                  <c:v>9.6397991633567846E-4</c:v>
                </c:pt>
                <c:pt idx="265">
                  <c:v>9.59101027608244E-4</c:v>
                </c:pt>
                <c:pt idx="266">
                  <c:v>9.5425961353629853E-4</c:v>
                </c:pt>
                <c:pt idx="267">
                  <c:v>9.4945528609049145E-4</c:v>
                </c:pt>
                <c:pt idx="268">
                  <c:v>9.4468766231490143E-4</c:v>
                </c:pt>
                <c:pt idx="269">
                  <c:v>9.3995636424670239E-4</c:v>
                </c:pt>
                <c:pt idx="270">
                  <c:v>9.3526101883732564E-4</c:v>
                </c:pt>
                <c:pt idx="271">
                  <c:v>9.3060125787508487E-4</c:v>
                </c:pt>
                <c:pt idx="272">
                  <c:v>9.2597671790923457E-4</c:v>
                </c:pt>
                <c:pt idx="273">
                  <c:v>9.213870401754325E-4</c:v>
                </c:pt>
                <c:pt idx="274">
                  <c:v>9.1683187052257135E-4</c:v>
                </c:pt>
                <c:pt idx="275">
                  <c:v>9.1231085934095663E-4</c:v>
                </c:pt>
                <c:pt idx="276">
                  <c:v>9.0782366149179828E-4</c:v>
                </c:pt>
                <c:pt idx="277">
                  <c:v>9.033699362379897E-4</c:v>
                </c:pt>
                <c:pt idx="278">
                  <c:v>8.9894934717614733E-4</c:v>
                </c:pt>
                <c:pt idx="279">
                  <c:v>8.9456156216988344E-4</c:v>
                </c:pt>
                <c:pt idx="280">
                  <c:v>8.9020625328428801E-4</c:v>
                </c:pt>
                <c:pt idx="281">
                  <c:v>8.8588309672159294E-4</c:v>
                </c:pt>
                <c:pt idx="282">
                  <c:v>8.8159177275799402E-4</c:v>
                </c:pt>
                <c:pt idx="283">
                  <c:v>8.7733196568160897E-4</c:v>
                </c:pt>
                <c:pt idx="284">
                  <c:v>8.7310336373154355E-4</c:v>
                </c:pt>
                <c:pt idx="285">
                  <c:v>8.6890565903804885E-4</c:v>
                </c:pt>
                <c:pt idx="286">
                  <c:v>8.6473854756374206E-4</c:v>
                </c:pt>
                <c:pt idx="287">
                  <c:v>8.6060172904587197E-4</c:v>
                </c:pt>
                <c:pt idx="288">
                  <c:v>8.5649490693960639E-4</c:v>
                </c:pt>
                <c:pt idx="289">
                  <c:v>8.5241778836232167E-4</c:v>
                </c:pt>
                <c:pt idx="290">
                  <c:v>8.4837008403887383E-4</c:v>
                </c:pt>
                <c:pt idx="291">
                  <c:v>8.4435150824783034E-4</c:v>
                </c:pt>
                <c:pt idx="292">
                  <c:v>8.4036177876864405E-4</c:v>
                </c:pt>
                <c:pt idx="293">
                  <c:v>8.3640061682975064E-4</c:v>
                </c:pt>
                <c:pt idx="294">
                  <c:v>8.3246774705756981E-4</c:v>
                </c:pt>
                <c:pt idx="295">
                  <c:v>8.2856289742639375E-4</c:v>
                </c:pt>
                <c:pt idx="296">
                  <c:v>8.2468579920914322E-4</c:v>
                </c:pt>
                <c:pt idx="297">
                  <c:v>8.2083618692897504E-4</c:v>
                </c:pt>
                <c:pt idx="298">
                  <c:v>8.1701379831172446E-4</c:v>
                </c:pt>
                <c:pt idx="299">
                  <c:v>8.1321837423916558E-4</c:v>
                </c:pt>
                <c:pt idx="300">
                  <c:v>8.0944965870307164E-4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4-43C5-84A6-263AF464AB08}"/>
            </c:ext>
          </c:extLst>
        </c:ser>
        <c:ser>
          <c:idx val="1"/>
          <c:order val="1"/>
          <c:tx>
            <c:v>火伤收益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4-43C5-84A6-263AF464AB08}"/>
            </c:ext>
          </c:extLst>
        </c:ser>
        <c:ser>
          <c:idx val="2"/>
          <c:order val="2"/>
          <c:tx>
            <c:v>生命收益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曲线素材!$H$2:$H$302</c:f>
              <c:numCache>
                <c:formatCode>General</c:formatCode>
                <c:ptCount val="301"/>
                <c:pt idx="0">
                  <c:v>5.9407076619328869E-3</c:v>
                </c:pt>
                <c:pt idx="1">
                  <c:v>5.9056240757378031E-3</c:v>
                </c:pt>
                <c:pt idx="2">
                  <c:v>5.8709524376743261E-3</c:v>
                </c:pt>
                <c:pt idx="3">
                  <c:v>5.8366855345075574E-3</c:v>
                </c:pt>
                <c:pt idx="4">
                  <c:v>5.8028163204308925E-3</c:v>
                </c:pt>
                <c:pt idx="5">
                  <c:v>5.7693379122352173E-3</c:v>
                </c:pt>
                <c:pt idx="6">
                  <c:v>5.7362435846488591E-3</c:v>
                </c:pt>
                <c:pt idx="7">
                  <c:v>5.703526765828526E-3</c:v>
                </c:pt>
                <c:pt idx="8">
                  <c:v>5.6711810330127843E-3</c:v>
                </c:pt>
                <c:pt idx="9">
                  <c:v>5.6392001083171994E-3</c:v>
                </c:pt>
                <c:pt idx="10">
                  <c:v>5.607577854671586E-3</c:v>
                </c:pt>
                <c:pt idx="11">
                  <c:v>5.5763082718953694E-3</c:v>
                </c:pt>
                <c:pt idx="12">
                  <c:v>5.5453854929004009E-3</c:v>
                </c:pt>
                <c:pt idx="13">
                  <c:v>5.5148037800225591E-3</c:v>
                </c:pt>
                <c:pt idx="14">
                  <c:v>5.4845575214714781E-3</c:v>
                </c:pt>
                <c:pt idx="15">
                  <c:v>5.4546412278979606E-3</c:v>
                </c:pt>
                <c:pt idx="16">
                  <c:v>5.4250495290733003E-3</c:v>
                </c:pt>
                <c:pt idx="17">
                  <c:v>5.3957771706745206E-3</c:v>
                </c:pt>
                <c:pt idx="18">
                  <c:v>5.3668190111750835E-3</c:v>
                </c:pt>
                <c:pt idx="19">
                  <c:v>5.3381700188328551E-3</c:v>
                </c:pt>
                <c:pt idx="20">
                  <c:v>5.3098252687779901E-3</c:v>
                </c:pt>
                <c:pt idx="21">
                  <c:v>5.2817799401874144E-3</c:v>
                </c:pt>
                <c:pt idx="22">
                  <c:v>5.2540293135538985E-3</c:v>
                </c:pt>
                <c:pt idx="23">
                  <c:v>5.2265687680372874E-3</c:v>
                </c:pt>
                <c:pt idx="24">
                  <c:v>5.1993937788996636E-3</c:v>
                </c:pt>
                <c:pt idx="25">
                  <c:v>5.1724999150204454E-3</c:v>
                </c:pt>
                <c:pt idx="26">
                  <c:v>5.1458828364858711E-3</c:v>
                </c:pt>
                <c:pt idx="27">
                  <c:v>5.1195382922570865E-3</c:v>
                </c:pt>
                <c:pt idx="28">
                  <c:v>5.0934621179044015E-3</c:v>
                </c:pt>
                <c:pt idx="29">
                  <c:v>5.0676502334137119E-3</c:v>
                </c:pt>
                <c:pt idx="30">
                  <c:v>5.0420986410579793E-3</c:v>
                </c:pt>
                <c:pt idx="31">
                  <c:v>5.0168034233351033E-3</c:v>
                </c:pt>
                <c:pt idx="32">
                  <c:v>4.9917607409613041E-3</c:v>
                </c:pt>
                <c:pt idx="33">
                  <c:v>4.9669668309331172E-3</c:v>
                </c:pt>
                <c:pt idx="34">
                  <c:v>4.9424180046393484E-3</c:v>
                </c:pt>
                <c:pt idx="35">
                  <c:v>4.9181106460334245E-3</c:v>
                </c:pt>
                <c:pt idx="36">
                  <c:v>4.8940412098572583E-3</c:v>
                </c:pt>
                <c:pt idx="37">
                  <c:v>4.8702062199164065E-3</c:v>
                </c:pt>
                <c:pt idx="38">
                  <c:v>4.8466022674082954E-3</c:v>
                </c:pt>
                <c:pt idx="39">
                  <c:v>4.8232260092955226E-3</c:v>
                </c:pt>
                <c:pt idx="40">
                  <c:v>4.8000741667280078E-3</c:v>
                </c:pt>
                <c:pt idx="41">
                  <c:v>4.7771435235099968E-3</c:v>
                </c:pt>
                <c:pt idx="42">
                  <c:v>4.7544309246103644E-3</c:v>
                </c:pt>
                <c:pt idx="43">
                  <c:v>4.7319332747162157E-3</c:v>
                </c:pt>
                <c:pt idx="44">
                  <c:v>4.7096475368242352E-3</c:v>
                </c:pt>
                <c:pt idx="45">
                  <c:v>4.687570730877999E-3</c:v>
                </c:pt>
                <c:pt idx="46">
                  <c:v>4.6656999324357074E-3</c:v>
                </c:pt>
                <c:pt idx="47">
                  <c:v>4.6440322713807713E-3</c:v>
                </c:pt>
                <c:pt idx="48">
                  <c:v>4.6225649306661509E-3</c:v>
                </c:pt>
                <c:pt idx="49">
                  <c:v>4.6012951450928874E-3</c:v>
                </c:pt>
                <c:pt idx="50">
                  <c:v>4.5802202001226089E-3</c:v>
                </c:pt>
                <c:pt idx="51">
                  <c:v>4.5593374307233425E-3</c:v>
                </c:pt>
                <c:pt idx="52">
                  <c:v>4.5386442202450805E-3</c:v>
                </c:pt>
                <c:pt idx="53">
                  <c:v>4.5181379993282089E-3</c:v>
                </c:pt>
                <c:pt idx="54">
                  <c:v>4.4978162448383596E-3</c:v>
                </c:pt>
                <c:pt idx="55">
                  <c:v>4.4776764788327927E-3</c:v>
                </c:pt>
                <c:pt idx="56">
                  <c:v>4.457716267552092E-3</c:v>
                </c:pt>
                <c:pt idx="57">
                  <c:v>4.4379332204413924E-3</c:v>
                </c:pt>
                <c:pt idx="58">
                  <c:v>4.4183249891931453E-3</c:v>
                </c:pt>
                <c:pt idx="59">
                  <c:v>4.3988892668205271E-3</c:v>
                </c:pt>
                <c:pt idx="60">
                  <c:v>4.3796237867523846E-3</c:v>
                </c:pt>
                <c:pt idx="61">
                  <c:v>4.3605263219499424E-3</c:v>
                </c:pt>
                <c:pt idx="62">
                  <c:v>4.3415946840510422E-3</c:v>
                </c:pt>
                <c:pt idx="63">
                  <c:v>4.3228267225323691E-3</c:v>
                </c:pt>
                <c:pt idx="64">
                  <c:v>4.304220323896546E-3</c:v>
                </c:pt>
                <c:pt idx="65">
                  <c:v>4.285773410877658E-3</c:v>
                </c:pt>
                <c:pt idx="66">
                  <c:v>4.2674839416694255E-3</c:v>
                </c:pt>
                <c:pt idx="67">
                  <c:v>4.2493499091693643E-3</c:v>
                </c:pt>
                <c:pt idx="68">
                  <c:v>4.2313693402478147E-3</c:v>
                </c:pt>
                <c:pt idx="69">
                  <c:v>4.2135402950294054E-3</c:v>
                </c:pt>
                <c:pt idx="70">
                  <c:v>4.1958608661973873E-3</c:v>
                </c:pt>
                <c:pt idx="71">
                  <c:v>4.1783291783119569E-3</c:v>
                </c:pt>
                <c:pt idx="72">
                  <c:v>4.1609433871483414E-3</c:v>
                </c:pt>
                <c:pt idx="73">
                  <c:v>4.1437016790482062E-3</c:v>
                </c:pt>
                <c:pt idx="74">
                  <c:v>4.1266022702923788E-3</c:v>
                </c:pt>
                <c:pt idx="75">
                  <c:v>4.1096434064809007E-3</c:v>
                </c:pt>
                <c:pt idx="76">
                  <c:v>4.0928233619377252E-3</c:v>
                </c:pt>
                <c:pt idx="77">
                  <c:v>4.0761404391220779E-3</c:v>
                </c:pt>
                <c:pt idx="78">
                  <c:v>4.0595929680584675E-3</c:v>
                </c:pt>
                <c:pt idx="79">
                  <c:v>4.0431793057802423E-3</c:v>
                </c:pt>
                <c:pt idx="80">
                  <c:v>4.0268978357840268E-3</c:v>
                </c:pt>
                <c:pt idx="81">
                  <c:v>4.0107469675005891E-3</c:v>
                </c:pt>
                <c:pt idx="82">
                  <c:v>3.9947251357763669E-3</c:v>
                </c:pt>
                <c:pt idx="83">
                  <c:v>3.9788308003672057E-3</c:v>
                </c:pt>
                <c:pt idx="84">
                  <c:v>3.96306244544542E-3</c:v>
                </c:pt>
                <c:pt idx="85">
                  <c:v>3.9474185791181782E-3</c:v>
                </c:pt>
                <c:pt idx="86">
                  <c:v>3.9318977329558802E-3</c:v>
                </c:pt>
                <c:pt idx="87">
                  <c:v>3.9164984615336351E-3</c:v>
                </c:pt>
                <c:pt idx="88">
                  <c:v>3.9012193419827312E-3</c:v>
                </c:pt>
                <c:pt idx="89">
                  <c:v>3.8860589735512097E-3</c:v>
                </c:pt>
                <c:pt idx="90">
                  <c:v>3.8710159771762065E-3</c:v>
                </c:pt>
                <c:pt idx="91">
                  <c:v>3.856088995066953E-3</c:v>
                </c:pt>
                <c:pt idx="92">
                  <c:v>3.8412766902942153E-3</c:v>
                </c:pt>
                <c:pt idx="93">
                  <c:v>3.8265777463937223E-3</c:v>
                </c:pt>
                <c:pt idx="94">
                  <c:v>3.8119908669724811E-3</c:v>
                </c:pt>
                <c:pt idx="95">
                  <c:v>3.7975147753319671E-3</c:v>
                </c:pt>
                <c:pt idx="96">
                  <c:v>3.7831482140915362E-3</c:v>
                </c:pt>
                <c:pt idx="97">
                  <c:v>3.7688899448278246E-3</c:v>
                </c:pt>
                <c:pt idx="98">
                  <c:v>3.7547387477157024E-3</c:v>
                </c:pt>
                <c:pt idx="99">
                  <c:v>3.7406934211843268E-3</c:v>
                </c:pt>
                <c:pt idx="100">
                  <c:v>3.7267527815716406E-3</c:v>
                </c:pt>
                <c:pt idx="101">
                  <c:v>3.7129156627975224E-3</c:v>
                </c:pt>
                <c:pt idx="102">
                  <c:v>3.6991809160351607E-3</c:v>
                </c:pt>
                <c:pt idx="103">
                  <c:v>3.6855474093928642E-3</c:v>
                </c:pt>
                <c:pt idx="104">
                  <c:v>3.6720140276063074E-3</c:v>
                </c:pt>
                <c:pt idx="105">
                  <c:v>3.6585796717305552E-3</c:v>
                </c:pt>
                <c:pt idx="106">
                  <c:v>3.6452432588451877E-3</c:v>
                </c:pt>
                <c:pt idx="107">
                  <c:v>3.6320037217625334E-3</c:v>
                </c:pt>
                <c:pt idx="108">
                  <c:v>3.6188600087421197E-3</c:v>
                </c:pt>
                <c:pt idx="109">
                  <c:v>3.6058110832140056E-3</c:v>
                </c:pt>
                <c:pt idx="110">
                  <c:v>3.5928559235045565E-3</c:v>
                </c:pt>
                <c:pt idx="111">
                  <c:v>3.579993522571101E-3</c:v>
                </c:pt>
                <c:pt idx="112">
                  <c:v>3.567222887739252E-3</c:v>
                </c:pt>
                <c:pt idx="113">
                  <c:v>3.5545430404499978E-3</c:v>
                </c:pt>
                <c:pt idx="114">
                  <c:v>3.5419530160072377E-3</c:v>
                </c:pt>
                <c:pt idx="115">
                  <c:v>3.5294518633348648E-3</c:v>
                </c:pt>
                <c:pt idx="116">
                  <c:v>3.5170386447371804E-3</c:v>
                </c:pt>
                <c:pt idx="117">
                  <c:v>3.5047124356619719E-3</c:v>
                </c:pt>
                <c:pt idx="118">
                  <c:v>3.4924723244755818E-3</c:v>
                </c:pt>
                <c:pt idx="119">
                  <c:v>3.4803174122324254E-3</c:v>
                </c:pt>
                <c:pt idx="120">
                  <c:v>3.4682468124613841E-3</c:v>
                </c:pt>
                <c:pt idx="121">
                  <c:v>3.4562596509439825E-3</c:v>
                </c:pt>
                <c:pt idx="122">
                  <c:v>3.4443550655074429E-3</c:v>
                </c:pt>
                <c:pt idx="123">
                  <c:v>3.4325322058166297E-3</c:v>
                </c:pt>
                <c:pt idx="124">
                  <c:v>3.4207902331722106E-3</c:v>
                </c:pt>
                <c:pt idx="125">
                  <c:v>3.4091283203103728E-3</c:v>
                </c:pt>
                <c:pt idx="126">
                  <c:v>3.3975456512114199E-3</c:v>
                </c:pt>
                <c:pt idx="127">
                  <c:v>3.3860414209070377E-3</c:v>
                </c:pt>
                <c:pt idx="128">
                  <c:v>3.3746148352951089E-3</c:v>
                </c:pt>
                <c:pt idx="129">
                  <c:v>3.3632651109563039E-3</c:v>
                </c:pt>
                <c:pt idx="130">
                  <c:v>3.3519914749766677E-3</c:v>
                </c:pt>
                <c:pt idx="131">
                  <c:v>3.3407931647684297E-3</c:v>
                </c:pt>
                <c:pt idx="132">
                  <c:v>3.3296694279028038E-3</c:v>
                </c:pt>
                <c:pt idx="133">
                  <c:v>3.3186195219379044E-3</c:v>
                </c:pt>
                <c:pt idx="134">
                  <c:v>3.3076427142544329E-3</c:v>
                </c:pt>
                <c:pt idx="135">
                  <c:v>3.2967382818958058E-3</c:v>
                </c:pt>
                <c:pt idx="136">
                  <c:v>3.2859055114056179E-3</c:v>
                </c:pt>
                <c:pt idx="137">
                  <c:v>3.2751436986753202E-3</c:v>
                </c:pt>
                <c:pt idx="138">
                  <c:v>3.2644521487910083E-3</c:v>
                </c:pt>
                <c:pt idx="139">
                  <c:v>3.2538301758813226E-3</c:v>
                </c:pt>
                <c:pt idx="140">
                  <c:v>3.2432771029748952E-3</c:v>
                </c:pt>
                <c:pt idx="141">
                  <c:v>3.2327922618531346E-3</c:v>
                </c:pt>
                <c:pt idx="142">
                  <c:v>3.2223749929114476E-3</c:v>
                </c:pt>
                <c:pt idx="143">
                  <c:v>3.2120246450189072E-3</c:v>
                </c:pt>
                <c:pt idx="144">
                  <c:v>3.2017405753836936E-3</c:v>
                </c:pt>
                <c:pt idx="145">
                  <c:v>3.1915221494207557E-3</c:v>
                </c:pt>
                <c:pt idx="146">
                  <c:v>3.1813687406192503E-3</c:v>
                </c:pt>
                <c:pt idx="147">
                  <c:v>3.1712797304175311E-3</c:v>
                </c:pt>
                <c:pt idx="148">
                  <c:v>3.1612545080730303E-3</c:v>
                </c:pt>
                <c:pt idx="149">
                  <c:v>3.1512924705447976E-3</c:v>
                </c:pt>
                <c:pt idx="150">
                  <c:v>3.1413930223658237E-3</c:v>
                </c:pt>
                <c:pt idx="151">
                  <c:v>3.131555575532019E-3</c:v>
                </c:pt>
                <c:pt idx="152">
                  <c:v>3.1217795493785339E-3</c:v>
                </c:pt>
                <c:pt idx="153">
                  <c:v>3.1120643704702911E-3</c:v>
                </c:pt>
                <c:pt idx="154">
                  <c:v>3.102409472488743E-3</c:v>
                </c:pt>
                <c:pt idx="155">
                  <c:v>3.092814296119295E-3</c:v>
                </c:pt>
                <c:pt idx="156">
                  <c:v>3.0832782889487209E-3</c:v>
                </c:pt>
                <c:pt idx="157">
                  <c:v>3.0738009053525861E-3</c:v>
                </c:pt>
                <c:pt idx="158">
                  <c:v>3.064381606396438E-3</c:v>
                </c:pt>
                <c:pt idx="159">
                  <c:v>3.0550198597312228E-3</c:v>
                </c:pt>
                <c:pt idx="160">
                  <c:v>3.0457151394926996E-3</c:v>
                </c:pt>
                <c:pt idx="161">
                  <c:v>3.0364669262052946E-3</c:v>
                </c:pt>
                <c:pt idx="162">
                  <c:v>3.0272747066817374E-3</c:v>
                </c:pt>
                <c:pt idx="163">
                  <c:v>3.0181379739320224E-3</c:v>
                </c:pt>
                <c:pt idx="164">
                  <c:v>3.0090562270674859E-3</c:v>
                </c:pt>
                <c:pt idx="165">
                  <c:v>3.0000289712102113E-3</c:v>
                </c:pt>
                <c:pt idx="166">
                  <c:v>2.9910557174035457E-3</c:v>
                </c:pt>
                <c:pt idx="167">
                  <c:v>2.9821359825228377E-3</c:v>
                </c:pt>
                <c:pt idx="168">
                  <c:v>2.9732692891901724E-3</c:v>
                </c:pt>
                <c:pt idx="169">
                  <c:v>2.9644551656864415E-3</c:v>
                </c:pt>
                <c:pt idx="170">
                  <c:v>2.9556931458720737E-3</c:v>
                </c:pt>
                <c:pt idx="171">
                  <c:v>2.9469827691004369E-3</c:v>
                </c:pt>
                <c:pt idx="172">
                  <c:v>2.938323580139901E-3</c:v>
                </c:pt>
                <c:pt idx="173">
                  <c:v>2.9297151290927914E-3</c:v>
                </c:pt>
                <c:pt idx="174">
                  <c:v>2.9211569713196717E-3</c:v>
                </c:pt>
                <c:pt idx="175">
                  <c:v>2.9126486673598517E-3</c:v>
                </c:pt>
                <c:pt idx="176">
                  <c:v>2.9041897828590013E-3</c:v>
                </c:pt>
                <c:pt idx="177">
                  <c:v>2.8957798884934327E-3</c:v>
                </c:pt>
                <c:pt idx="178">
                  <c:v>2.8874185598983804E-3</c:v>
                </c:pt>
                <c:pt idx="179">
                  <c:v>2.8791053775947262E-3</c:v>
                </c:pt>
                <c:pt idx="180">
                  <c:v>2.8708399269230522E-3</c:v>
                </c:pt>
                <c:pt idx="181">
                  <c:v>2.862621797969922E-3</c:v>
                </c:pt>
                <c:pt idx="182">
                  <c:v>2.8544505855025992E-3</c:v>
                </c:pt>
                <c:pt idx="183">
                  <c:v>2.8463258889024345E-3</c:v>
                </c:pt>
                <c:pt idx="184">
                  <c:v>2.8382473120986962E-3</c:v>
                </c:pt>
                <c:pt idx="185">
                  <c:v>2.8302144635052873E-3</c:v>
                </c:pt>
                <c:pt idx="186">
                  <c:v>2.8222269559552426E-3</c:v>
                </c:pt>
                <c:pt idx="187">
                  <c:v>2.8142844066407768E-3</c:v>
                </c:pt>
                <c:pt idx="188">
                  <c:v>2.8063864370524438E-3</c:v>
                </c:pt>
                <c:pt idx="189">
                  <c:v>2.7985326729151883E-3</c:v>
                </c:pt>
                <c:pt idx="190">
                  <c:v>2.7907227441350546E-3</c:v>
                </c:pt>
                <c:pt idx="191">
                  <c:v>2.7829562847347944E-3</c:v>
                </c:pt>
                <c:pt idx="192">
                  <c:v>2.7752329328030179E-3</c:v>
                </c:pt>
                <c:pt idx="193">
                  <c:v>2.7675523304324656E-3</c:v>
                </c:pt>
                <c:pt idx="194">
                  <c:v>2.7599141236676061E-3</c:v>
                </c:pt>
                <c:pt idx="195">
                  <c:v>2.7523179624502347E-3</c:v>
                </c:pt>
                <c:pt idx="196">
                  <c:v>2.7447635005650728E-3</c:v>
                </c:pt>
                <c:pt idx="197">
                  <c:v>2.737250395587365E-3</c:v>
                </c:pt>
                <c:pt idx="198">
                  <c:v>2.7297783088315875E-3</c:v>
                </c:pt>
                <c:pt idx="199">
                  <c:v>2.7223469053001548E-3</c:v>
                </c:pt>
                <c:pt idx="200">
                  <c:v>2.7149558536341267E-3</c:v>
                </c:pt>
                <c:pt idx="201">
                  <c:v>2.7076048260623597E-3</c:v>
                </c:pt>
                <c:pt idx="202">
                  <c:v>2.7002934983544336E-3</c:v>
                </c:pt>
                <c:pt idx="203">
                  <c:v>2.6930215497724674E-3</c:v>
                </c:pt>
                <c:pt idx="204">
                  <c:v>2.6857886630251571E-3</c:v>
                </c:pt>
                <c:pt idx="205">
                  <c:v>2.6785945242189246E-3</c:v>
                </c:pt>
                <c:pt idx="206">
                  <c:v>2.6714388228163966E-3</c:v>
                </c:pt>
                <c:pt idx="207">
                  <c:v>2.6643212515884418E-3</c:v>
                </c:pt>
                <c:pt idx="208">
                  <c:v>2.6572415065719834E-3</c:v>
                </c:pt>
                <c:pt idx="209">
                  <c:v>2.6501992870255897E-3</c:v>
                </c:pt>
                <c:pt idx="210">
                  <c:v>2.6431942953888399E-3</c:v>
                </c:pt>
                <c:pt idx="211">
                  <c:v>2.636226237236805E-3</c:v>
                </c:pt>
                <c:pt idx="212">
                  <c:v>2.6292948212436329E-3</c:v>
                </c:pt>
                <c:pt idx="213">
                  <c:v>2.6223997591381387E-3</c:v>
                </c:pt>
                <c:pt idx="214">
                  <c:v>2.6155407656638374E-3</c:v>
                </c:pt>
                <c:pt idx="215">
                  <c:v>2.6087175585434164E-3</c:v>
                </c:pt>
                <c:pt idx="216">
                  <c:v>2.6019298584358808E-3</c:v>
                </c:pt>
                <c:pt idx="217">
                  <c:v>2.5951773888994722E-3</c:v>
                </c:pt>
                <c:pt idx="218">
                  <c:v>2.5884598763563638E-3</c:v>
                </c:pt>
                <c:pt idx="219">
                  <c:v>2.5817770500526915E-3</c:v>
                </c:pt>
                <c:pt idx="220">
                  <c:v>2.575128642023472E-3</c:v>
                </c:pt>
                <c:pt idx="221">
                  <c:v>2.568514387058185E-3</c:v>
                </c:pt>
                <c:pt idx="222">
                  <c:v>2.5619340226623599E-3</c:v>
                </c:pt>
                <c:pt idx="223">
                  <c:v>2.5553872890253793E-3</c:v>
                </c:pt>
                <c:pt idx="224">
                  <c:v>2.5488739289856177E-3</c:v>
                </c:pt>
                <c:pt idx="225">
                  <c:v>2.5423936879975795E-3</c:v>
                </c:pt>
                <c:pt idx="226">
                  <c:v>2.5359463140952609E-3</c:v>
                </c:pt>
                <c:pt idx="227">
                  <c:v>2.5295315578646171E-3</c:v>
                </c:pt>
                <c:pt idx="228">
                  <c:v>2.5231491724080346E-3</c:v>
                </c:pt>
                <c:pt idx="229">
                  <c:v>2.516798913312801E-3</c:v>
                </c:pt>
                <c:pt idx="230">
                  <c:v>2.5104805386211293E-3</c:v>
                </c:pt>
                <c:pt idx="231">
                  <c:v>2.5041938087992932E-3</c:v>
                </c:pt>
                <c:pt idx="232">
                  <c:v>2.4979384867060972E-3</c:v>
                </c:pt>
                <c:pt idx="233">
                  <c:v>2.4917143375642326E-3</c:v>
                </c:pt>
                <c:pt idx="234">
                  <c:v>2.4855211289311896E-3</c:v>
                </c:pt>
                <c:pt idx="235">
                  <c:v>2.4793586306686155E-3</c:v>
                </c:pt>
                <c:pt idx="236">
                  <c:v>2.4732266149150028E-3</c:v>
                </c:pt>
                <c:pt idx="237">
                  <c:v>2.4671248560588221E-3</c:v>
                </c:pt>
                <c:pt idx="238">
                  <c:v>2.4610531307081018E-3</c:v>
                </c:pt>
                <c:pt idx="239">
                  <c:v>2.4550112176648931E-3</c:v>
                </c:pt>
                <c:pt idx="240">
                  <c:v>2.4489988978984023E-3</c:v>
                </c:pt>
                <c:pt idx="241">
                  <c:v>2.4430159545183461E-3</c:v>
                </c:pt>
                <c:pt idx="242">
                  <c:v>2.4370621727480835E-3</c:v>
                </c:pt>
                <c:pt idx="243">
                  <c:v>2.4311373399001912E-3</c:v>
                </c:pt>
                <c:pt idx="244">
                  <c:v>2.4252412453504846E-3</c:v>
                </c:pt>
                <c:pt idx="245">
                  <c:v>2.4193736805124821E-3</c:v>
                </c:pt>
                <c:pt idx="246">
                  <c:v>2.4135344388143132E-3</c:v>
                </c:pt>
                <c:pt idx="247">
                  <c:v>2.4077233156729605E-3</c:v>
                </c:pt>
                <c:pt idx="248">
                  <c:v>2.4019401084707237E-3</c:v>
                </c:pt>
                <c:pt idx="249">
                  <c:v>2.3961846165327927E-3</c:v>
                </c:pt>
                <c:pt idx="250">
                  <c:v>2.3904566411032668E-3</c:v>
                </c:pt>
                <c:pt idx="251">
                  <c:v>2.384755985320508E-3</c:v>
                </c:pt>
                <c:pt idx="252">
                  <c:v>2.3790824541982669E-3</c:v>
                </c:pt>
                <c:pt idx="253">
                  <c:v>2.3734358546005918E-3</c:v>
                </c:pt>
                <c:pt idx="254">
                  <c:v>2.3678159952205124E-3</c:v>
                </c:pt>
                <c:pt idx="255">
                  <c:v>2.3622226865587237E-3</c:v>
                </c:pt>
                <c:pt idx="256">
                  <c:v>2.3566557409033795E-3</c:v>
                </c:pt>
                <c:pt idx="257">
                  <c:v>2.351114972306334E-3</c:v>
                </c:pt>
                <c:pt idx="258">
                  <c:v>2.3456001965649342E-3</c:v>
                </c:pt>
                <c:pt idx="259">
                  <c:v>2.3401112312011474E-3</c:v>
                </c:pt>
                <c:pt idx="260">
                  <c:v>2.334647895440245E-3</c:v>
                </c:pt>
                <c:pt idx="261">
                  <c:v>2.3292100101917068E-3</c:v>
                </c:pt>
                <c:pt idx="262">
                  <c:v>2.3237973980307913E-3</c:v>
                </c:pt>
                <c:pt idx="263">
                  <c:v>2.3184098831765532E-3</c:v>
                </c:pt>
                <c:pt idx="264">
                  <c:v>2.313047291475856E-3</c:v>
                </c:pt>
                <c:pt idx="265">
                  <c:v>2.3077094503818341E-3</c:v>
                </c:pt>
                <c:pt idx="266">
                  <c:v>2.3023961889385713E-3</c:v>
                </c:pt>
                <c:pt idx="267">
                  <c:v>2.2971073377582307E-3</c:v>
                </c:pt>
                <c:pt idx="268">
                  <c:v>2.2918427290086196E-3</c:v>
                </c:pt>
                <c:pt idx="269">
                  <c:v>2.2866021963905414E-3</c:v>
                </c:pt>
                <c:pt idx="270">
                  <c:v>2.2813855751235845E-3</c:v>
                </c:pt>
                <c:pt idx="271">
                  <c:v>2.2761927019272488E-3</c:v>
                </c:pt>
                <c:pt idx="272">
                  <c:v>2.2710234150042918E-3</c:v>
                </c:pt>
                <c:pt idx="273">
                  <c:v>2.26587755402341E-3</c:v>
                </c:pt>
                <c:pt idx="274">
                  <c:v>2.2607549601039167E-3</c:v>
                </c:pt>
                <c:pt idx="275">
                  <c:v>2.2556554757990899E-3</c:v>
                </c:pt>
                <c:pt idx="276">
                  <c:v>2.2505789450777414E-3</c:v>
                </c:pt>
                <c:pt idx="277">
                  <c:v>2.2455252133120052E-3</c:v>
                </c:pt>
                <c:pt idx="278">
                  <c:v>2.2404941272589074E-3</c:v>
                </c:pt>
                <c:pt idx="279">
                  <c:v>2.2354855350461555E-3</c:v>
                </c:pt>
                <c:pt idx="280">
                  <c:v>2.2304992861561512E-3</c:v>
                </c:pt>
                <c:pt idx="281">
                  <c:v>2.2255352314108912E-3</c:v>
                </c:pt>
                <c:pt idx="282">
                  <c:v>2.2205932229586445E-3</c:v>
                </c:pt>
                <c:pt idx="283">
                  <c:v>2.2156731142570774E-3</c:v>
                </c:pt>
                <c:pt idx="284">
                  <c:v>2.2107747600592642E-3</c:v>
                </c:pt>
                <c:pt idx="285">
                  <c:v>2.2058980164014752E-3</c:v>
                </c:pt>
                <c:pt idx="286">
                  <c:v>2.2010427405860788E-3</c:v>
                </c:pt>
                <c:pt idx="287">
                  <c:v>2.1962087911693295E-3</c:v>
                </c:pt>
                <c:pt idx="288">
                  <c:v>2.1913960279478228E-3</c:v>
                </c:pt>
                <c:pt idx="289">
                  <c:v>2.1866043119440626E-3</c:v>
                </c:pt>
                <c:pt idx="290">
                  <c:v>2.1818335053931381E-3</c:v>
                </c:pt>
                <c:pt idx="291">
                  <c:v>2.1770834717307341E-3</c:v>
                </c:pt>
                <c:pt idx="292">
                  <c:v>2.1723540755775872E-3</c:v>
                </c:pt>
                <c:pt idx="293">
                  <c:v>2.1676451827308263E-3</c:v>
                </c:pt>
                <c:pt idx="294">
                  <c:v>2.1629566601459871E-3</c:v>
                </c:pt>
                <c:pt idx="295">
                  <c:v>2.1582883759285743E-3</c:v>
                </c:pt>
                <c:pt idx="296">
                  <c:v>2.1536401993205168E-3</c:v>
                </c:pt>
                <c:pt idx="297">
                  <c:v>2.1490120006870672E-3</c:v>
                </c:pt>
                <c:pt idx="298">
                  <c:v>2.1444036515054776E-3</c:v>
                </c:pt>
                <c:pt idx="299">
                  <c:v>2.1398150243536751E-3</c:v>
                </c:pt>
                <c:pt idx="300">
                  <c:v>2.1352459928976053E-3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4-43C5-84A6-263AF464AB08}"/>
            </c:ext>
          </c:extLst>
        </c:ser>
        <c:ser>
          <c:idx val="3"/>
          <c:order val="3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曲线素材!$J$2:$J$302</c:f>
              <c:numCache>
                <c:formatCode>0.000_);[Red]\(0.000\)</c:formatCode>
                <c:ptCount val="301"/>
                <c:pt idx="0">
                  <c:v>8.4658111472897916E-3</c:v>
                </c:pt>
                <c:pt idx="1">
                  <c:v>8.3947428397781673E-3</c:v>
                </c:pt>
                <c:pt idx="2">
                  <c:v>8.3248577993746947E-3</c:v>
                </c:pt>
                <c:pt idx="3">
                  <c:v>8.2561267184698139E-3</c:v>
                </c:pt>
                <c:pt idx="4">
                  <c:v>8.1885212493979023E-3</c:v>
                </c:pt>
                <c:pt idx="5">
                  <c:v>8.1220139654538774E-3</c:v>
                </c:pt>
                <c:pt idx="6">
                  <c:v>8.0565783237942484E-3</c:v>
                </c:pt>
                <c:pt idx="7">
                  <c:v>7.992188630117171E-3</c:v>
                </c:pt>
                <c:pt idx="8">
                  <c:v>7.9288200050227839E-3</c:v>
                </c:pt>
                <c:pt idx="9">
                  <c:v>7.8664483519612725E-3</c:v>
                </c:pt>
                <c:pt idx="10">
                  <c:v>7.8050503266819705E-3</c:v>
                </c:pt>
                <c:pt idx="11">
                  <c:v>7.7446033081020474E-3</c:v>
                </c:pt>
                <c:pt idx="12">
                  <c:v>7.6850853705184834E-3</c:v>
                </c:pt>
                <c:pt idx="13">
                  <c:v>7.6264752570915873E-3</c:v>
                </c:pt>
                <c:pt idx="14">
                  <c:v>7.5687523545326912E-3</c:v>
                </c:pt>
                <c:pt idx="15">
                  <c:v>7.5118966689326988E-3</c:v>
                </c:pt>
                <c:pt idx="16">
                  <c:v>7.4558888026719748E-3</c:v>
                </c:pt>
                <c:pt idx="17">
                  <c:v>7.4007099323555028E-3</c:v>
                </c:pt>
                <c:pt idx="18">
                  <c:v>7.3463417877206406E-3</c:v>
                </c:pt>
                <c:pt idx="19">
                  <c:v>7.2927666314677939E-3</c:v>
                </c:pt>
                <c:pt idx="20">
                  <c:v>7.2399672399672396E-3</c:v>
                </c:pt>
                <c:pt idx="21">
                  <c:v>7.1879268847980229E-3</c:v>
                </c:pt>
                <c:pt idx="22">
                  <c:v>7.1366293150773412E-3</c:v>
                </c:pt>
                <c:pt idx="23">
                  <c:v>7.0860587405412344E-3</c:v>
                </c:pt>
                <c:pt idx="24">
                  <c:v>7.0361998153395536E-3</c:v>
                </c:pt>
                <c:pt idx="25">
                  <c:v>6.9870376225102749E-3</c:v>
                </c:pt>
                <c:pt idx="26">
                  <c:v>6.9385576591001856E-3</c:v>
                </c:pt>
                <c:pt idx="27">
                  <c:v>6.8907458219007239E-3</c:v>
                </c:pt>
                <c:pt idx="28">
                  <c:v>6.8435883937695485E-3</c:v>
                </c:pt>
                <c:pt idx="29">
                  <c:v>6.7970720305099352E-3</c:v>
                </c:pt>
                <c:pt idx="30">
                  <c:v>6.7511837482816554E-3</c:v>
                </c:pt>
                <c:pt idx="31">
                  <c:v>6.7059109115183892E-3</c:v>
                </c:pt>
                <c:pt idx="32">
                  <c:v>6.6612412213280289E-3</c:v>
                </c:pt>
                <c:pt idx="33">
                  <c:v>6.6171627043535549E-3</c:v>
                </c:pt>
                <c:pt idx="34">
                  <c:v>6.5736637020732333E-3</c:v>
                </c:pt>
                <c:pt idx="35">
                  <c:v>6.5307328605200944E-3</c:v>
                </c:pt>
                <c:pt idx="36">
                  <c:v>6.4883591204016331E-3</c:v>
                </c:pt>
                <c:pt idx="37">
                  <c:v>6.4465317076016571E-3</c:v>
                </c:pt>
                <c:pt idx="38">
                  <c:v>6.4052401240471844E-3</c:v>
                </c:pt>
                <c:pt idx="39">
                  <c:v>6.3644741389240877E-3</c:v>
                </c:pt>
                <c:pt idx="40">
                  <c:v>6.3874571490220898E-3</c:v>
                </c:pt>
                <c:pt idx="41">
                  <c:v>6.4176832731320556E-3</c:v>
                </c:pt>
                <c:pt idx="42">
                  <c:v>6.4470712380210737E-3</c:v>
                </c:pt>
                <c:pt idx="43">
                  <c:v>6.4756308834330381E-3</c:v>
                </c:pt>
                <c:pt idx="44">
                  <c:v>6.5033721446784458E-3</c:v>
                </c:pt>
                <c:pt idx="45">
                  <c:v>6.530305042723691E-3</c:v>
                </c:pt>
                <c:pt idx="46">
                  <c:v>6.5564396745696734E-3</c:v>
                </c:pt>
                <c:pt idx="47">
                  <c:v>6.5817862039206686E-3</c:v>
                </c:pt>
                <c:pt idx="48">
                  <c:v>6.6063548521438104E-3</c:v>
                </c:pt>
                <c:pt idx="49">
                  <c:v>6.6301558895189624E-3</c:v>
                </c:pt>
                <c:pt idx="50">
                  <c:v>6.6531996267782589E-3</c:v>
                </c:pt>
                <c:pt idx="51">
                  <c:v>6.675496406934006E-3</c:v>
                </c:pt>
                <c:pt idx="52">
                  <c:v>6.6970565973932987E-3</c:v>
                </c:pt>
                <c:pt idx="53">
                  <c:v>6.7178905823571397E-3</c:v>
                </c:pt>
                <c:pt idx="54">
                  <c:v>6.7380087555015122E-3</c:v>
                </c:pt>
                <c:pt idx="55">
                  <c:v>6.7574215129374863E-3</c:v>
                </c:pt>
                <c:pt idx="56">
                  <c:v>6.7761392464470273E-3</c:v>
                </c:pt>
                <c:pt idx="57">
                  <c:v>6.7941723369909475E-3</c:v>
                </c:pt>
                <c:pt idx="58">
                  <c:v>6.8115311484850359E-3</c:v>
                </c:pt>
                <c:pt idx="59">
                  <c:v>6.8282260218402438E-3</c:v>
                </c:pt>
                <c:pt idx="60">
                  <c:v>6.8442672692624832E-3</c:v>
                </c:pt>
                <c:pt idx="61">
                  <c:v>6.8596651688074125E-3</c:v>
                </c:pt>
                <c:pt idx="62">
                  <c:v>6.874429959185387E-3</c:v>
                </c:pt>
                <c:pt idx="63">
                  <c:v>6.8885718348115571E-3</c:v>
                </c:pt>
                <c:pt idx="64">
                  <c:v>6.9021009410959854E-3</c:v>
                </c:pt>
                <c:pt idx="65">
                  <c:v>6.9150273699684706E-3</c:v>
                </c:pt>
                <c:pt idx="66">
                  <c:v>6.9273611556327124E-3</c:v>
                </c:pt>
                <c:pt idx="67">
                  <c:v>6.9391122705443039E-3</c:v>
                </c:pt>
                <c:pt idx="68">
                  <c:v>6.9502906216069981E-3</c:v>
                </c:pt>
                <c:pt idx="69">
                  <c:v>6.960906046581632E-3</c:v>
                </c:pt>
                <c:pt idx="70">
                  <c:v>6.9709683107020129E-3</c:v>
                </c:pt>
                <c:pt idx="71">
                  <c:v>6.9804871034920991E-3</c:v>
                </c:pt>
                <c:pt idx="72">
                  <c:v>6.9894720357787281E-3</c:v>
                </c:pt>
                <c:pt idx="73">
                  <c:v>6.9979326368941989E-3</c:v>
                </c:pt>
                <c:pt idx="74">
                  <c:v>7.0058783520629865E-3</c:v>
                </c:pt>
                <c:pt idx="75">
                  <c:v>7.0133185399668951E-3</c:v>
                </c:pt>
                <c:pt idx="76">
                  <c:v>7.0202624704829861E-3</c:v>
                </c:pt>
                <c:pt idx="77">
                  <c:v>7.0267193225886787E-3</c:v>
                </c:pt>
                <c:pt idx="78">
                  <c:v>7.0326981824284122E-3</c:v>
                </c:pt>
                <c:pt idx="79">
                  <c:v>7.0382080415363913E-3</c:v>
                </c:pt>
                <c:pt idx="80">
                  <c:v>7.0432577952099316E-3</c:v>
                </c:pt>
                <c:pt idx="81">
                  <c:v>7.0478562410280351E-3</c:v>
                </c:pt>
                <c:pt idx="82">
                  <c:v>7.0520120775098777E-3</c:v>
                </c:pt>
                <c:pt idx="83">
                  <c:v>7.0557339029079852E-3</c:v>
                </c:pt>
                <c:pt idx="84">
                  <c:v>7.0590302141309716E-3</c:v>
                </c:pt>
                <c:pt idx="85">
                  <c:v>7.0619094057907663E-3</c:v>
                </c:pt>
                <c:pt idx="86">
                  <c:v>7.064379769369392E-3</c:v>
                </c:pt>
                <c:pt idx="87">
                  <c:v>7.0664494925004474E-3</c:v>
                </c:pt>
                <c:pt idx="88">
                  <c:v>7.0681266583605025E-3</c:v>
                </c:pt>
                <c:pt idx="89">
                  <c:v>7.0694192451658255E-3</c:v>
                </c:pt>
                <c:pt idx="90">
                  <c:v>7.0703351257697987E-3</c:v>
                </c:pt>
                <c:pt idx="91">
                  <c:v>7.0708820673566989E-3</c:v>
                </c:pt>
                <c:pt idx="92">
                  <c:v>7.0710677312274149E-3</c:v>
                </c:pt>
                <c:pt idx="93">
                  <c:v>7.0708996726729601E-3</c:v>
                </c:pt>
                <c:pt idx="94">
                  <c:v>7.070385340931613E-3</c:v>
                </c:pt>
                <c:pt idx="95">
                  <c:v>7.0695320792257587E-3</c:v>
                </c:pt>
                <c:pt idx="96">
                  <c:v>7.0683471248744554E-3</c:v>
                </c:pt>
                <c:pt idx="97">
                  <c:v>7.0668376094780595E-3</c:v>
                </c:pt>
                <c:pt idx="98">
                  <c:v>7.0650105591711409E-3</c:v>
                </c:pt>
                <c:pt idx="99">
                  <c:v>7.0628728949402413E-3</c:v>
                </c:pt>
                <c:pt idx="100">
                  <c:v>7.0604314330029328E-3</c:v>
                </c:pt>
                <c:pt idx="101">
                  <c:v>7.0576928852449173E-3</c:v>
                </c:pt>
                <c:pt idx="102">
                  <c:v>7.0546638597119042E-3</c:v>
                </c:pt>
                <c:pt idx="103">
                  <c:v>7.0513508611531649E-3</c:v>
                </c:pt>
                <c:pt idx="104">
                  <c:v>7.0477602916137168E-3</c:v>
                </c:pt>
                <c:pt idx="105">
                  <c:v>7.0438984510722783E-3</c:v>
                </c:pt>
                <c:pt idx="106">
                  <c:v>7.0397715381221295E-3</c:v>
                </c:pt>
                <c:pt idx="107">
                  <c:v>7.0353856506922023E-3</c:v>
                </c:pt>
                <c:pt idx="108">
                  <c:v>7.0307467868057803E-3</c:v>
                </c:pt>
                <c:pt idx="109">
                  <c:v>7.0258608453742863E-3</c:v>
                </c:pt>
                <c:pt idx="110">
                  <c:v>7.0207336270237484E-3</c:v>
                </c:pt>
                <c:pt idx="111">
                  <c:v>7.0153708349515913E-3</c:v>
                </c:pt>
                <c:pt idx="112">
                  <c:v>7.0097780758115761E-3</c:v>
                </c:pt>
                <c:pt idx="113">
                  <c:v>7.0039608606246298E-3</c:v>
                </c:pt>
                <c:pt idx="114">
                  <c:v>6.9979246057136311E-3</c:v>
                </c:pt>
                <c:pt idx="115">
                  <c:v>6.9916746336600652E-3</c:v>
                </c:pt>
                <c:pt idx="116">
                  <c:v>6.9852161742807208E-3</c:v>
                </c:pt>
                <c:pt idx="117">
                  <c:v>6.9785543656225675E-3</c:v>
                </c:pt>
                <c:pt idx="118">
                  <c:v>6.9716942549740988E-3</c:v>
                </c:pt>
                <c:pt idx="119">
                  <c:v>6.9646407998914771E-3</c:v>
                </c:pt>
                <c:pt idx="120">
                  <c:v>6.9573988692378649E-3</c:v>
                </c:pt>
                <c:pt idx="121">
                  <c:v>6.9499732442344581E-3</c:v>
                </c:pt>
                <c:pt idx="122">
                  <c:v>6.9423686195217464E-3</c:v>
                </c:pt>
                <c:pt idx="123">
                  <c:v>6.9345896042296174E-3</c:v>
                </c:pt>
                <c:pt idx="124">
                  <c:v>6.9266407230550095E-3</c:v>
                </c:pt>
                <c:pt idx="125">
                  <c:v>6.9185264173458249E-3</c:v>
                </c:pt>
                <c:pt idx="126">
                  <c:v>6.910251046189946E-3</c:v>
                </c:pt>
                <c:pt idx="127">
                  <c:v>6.9018188875081777E-3</c:v>
                </c:pt>
                <c:pt idx="128">
                  <c:v>6.8932341391500724E-3</c:v>
                </c:pt>
                <c:pt idx="129">
                  <c:v>6.8845009199916037E-3</c:v>
                </c:pt>
                <c:pt idx="130">
                  <c:v>6.8756232710336963E-3</c:v>
                </c:pt>
                <c:pt idx="131">
                  <c:v>6.8666051565007416E-3</c:v>
                </c:pt>
                <c:pt idx="132">
                  <c:v>6.8574504649381645E-3</c:v>
                </c:pt>
                <c:pt idx="133">
                  <c:v>6.8481630103082872E-3</c:v>
                </c:pt>
                <c:pt idx="134">
                  <c:v>6.8387465330836481E-3</c:v>
                </c:pt>
                <c:pt idx="135">
                  <c:v>6.8292047013371023E-3</c:v>
                </c:pt>
                <c:pt idx="136">
                  <c:v>6.8195411118279672E-3</c:v>
                </c:pt>
                <c:pt idx="137">
                  <c:v>6.8097592910836002E-3</c:v>
                </c:pt>
                <c:pt idx="138">
                  <c:v>6.7998626964757541E-3</c:v>
                </c:pt>
                <c:pt idx="139">
                  <c:v>6.7898547172912105E-3</c:v>
                </c:pt>
                <c:pt idx="140">
                  <c:v>6.7797386757960454E-3</c:v>
                </c:pt>
                <c:pt idx="141">
                  <c:v>6.769517828293172E-3</c:v>
                </c:pt>
                <c:pt idx="142">
                  <c:v>6.759195366172522E-3</c:v>
                </c:pt>
                <c:pt idx="143">
                  <c:v>6.7487744169535948E-3</c:v>
                </c:pt>
                <c:pt idx="144">
                  <c:v>6.7382580453198377E-3</c:v>
                </c:pt>
                <c:pt idx="145">
                  <c:v>6.7276492541445644E-3</c:v>
                </c:pt>
                <c:pt idx="146">
                  <c:v>6.7169509855080235E-3</c:v>
                </c:pt>
                <c:pt idx="147">
                  <c:v>6.7061661217053059E-3</c:v>
                </c:pt>
                <c:pt idx="148">
                  <c:v>6.6952974862447921E-3</c:v>
                </c:pt>
                <c:pt idx="149">
                  <c:v>6.6843478448368803E-3</c:v>
                </c:pt>
                <c:pt idx="150">
                  <c:v>6.6733199063727187E-3</c:v>
                </c:pt>
                <c:pt idx="151">
                  <c:v>6.6622163238927567E-3</c:v>
                </c:pt>
                <c:pt idx="152">
                  <c:v>6.6225165562913907E-3</c:v>
                </c:pt>
                <c:pt idx="153">
                  <c:v>6.5789473684210523E-3</c:v>
                </c:pt>
                <c:pt idx="154">
                  <c:v>6.5359477124183009E-3</c:v>
                </c:pt>
                <c:pt idx="155">
                  <c:v>6.4935064935064931E-3</c:v>
                </c:pt>
                <c:pt idx="156">
                  <c:v>6.4516129032258064E-3</c:v>
                </c:pt>
                <c:pt idx="157">
                  <c:v>6.41025641025641E-3</c:v>
                </c:pt>
                <c:pt idx="158">
                  <c:v>6.3694267515923561E-3</c:v>
                </c:pt>
                <c:pt idx="159">
                  <c:v>6.3291139240506328E-3</c:v>
                </c:pt>
                <c:pt idx="160">
                  <c:v>6.2893081761006284E-3</c:v>
                </c:pt>
                <c:pt idx="161">
                  <c:v>6.2499999999999995E-3</c:v>
                </c:pt>
                <c:pt idx="162">
                  <c:v>6.2111801242236021E-3</c:v>
                </c:pt>
                <c:pt idx="163">
                  <c:v>6.1728395061728392E-3</c:v>
                </c:pt>
                <c:pt idx="164">
                  <c:v>6.1349693251533744E-3</c:v>
                </c:pt>
                <c:pt idx="165">
                  <c:v>6.0975609756097554E-3</c:v>
                </c:pt>
                <c:pt idx="166">
                  <c:v>6.0606060606060615E-3</c:v>
                </c:pt>
                <c:pt idx="167">
                  <c:v>6.024096385542169E-3</c:v>
                </c:pt>
                <c:pt idx="168">
                  <c:v>5.9880239520958087E-3</c:v>
                </c:pt>
                <c:pt idx="169">
                  <c:v>5.9523809523809529E-3</c:v>
                </c:pt>
                <c:pt idx="170">
                  <c:v>5.9171597633136102E-3</c:v>
                </c:pt>
                <c:pt idx="171">
                  <c:v>5.8823529411764705E-3</c:v>
                </c:pt>
                <c:pt idx="172">
                  <c:v>5.8479532163742695E-3</c:v>
                </c:pt>
                <c:pt idx="173">
                  <c:v>5.8139534883720929E-3</c:v>
                </c:pt>
                <c:pt idx="174">
                  <c:v>5.7803468208092491E-3</c:v>
                </c:pt>
                <c:pt idx="175">
                  <c:v>5.7471264367816091E-3</c:v>
                </c:pt>
                <c:pt idx="176">
                  <c:v>5.7142857142857143E-3</c:v>
                </c:pt>
                <c:pt idx="177">
                  <c:v>5.681818181818182E-3</c:v>
                </c:pt>
                <c:pt idx="178">
                  <c:v>5.6497175141242938E-3</c:v>
                </c:pt>
                <c:pt idx="179">
                  <c:v>5.6179775280898875E-3</c:v>
                </c:pt>
                <c:pt idx="180">
                  <c:v>5.5865921787709499E-3</c:v>
                </c:pt>
                <c:pt idx="181">
                  <c:v>5.5555555555555558E-3</c:v>
                </c:pt>
                <c:pt idx="182">
                  <c:v>5.5248618784530384E-3</c:v>
                </c:pt>
                <c:pt idx="183">
                  <c:v>5.4945054945054941E-3</c:v>
                </c:pt>
                <c:pt idx="184">
                  <c:v>5.4644808743169399E-3</c:v>
                </c:pt>
                <c:pt idx="185">
                  <c:v>5.434782608695652E-3</c:v>
                </c:pt>
                <c:pt idx="186">
                  <c:v>5.4054054054054048E-3</c:v>
                </c:pt>
                <c:pt idx="187">
                  <c:v>5.3763440860215058E-3</c:v>
                </c:pt>
                <c:pt idx="188">
                  <c:v>5.3475935828877002E-3</c:v>
                </c:pt>
                <c:pt idx="189">
                  <c:v>5.3191489361702135E-3</c:v>
                </c:pt>
                <c:pt idx="190">
                  <c:v>5.2910052910052907E-3</c:v>
                </c:pt>
                <c:pt idx="191">
                  <c:v>5.2631578947368429E-3</c:v>
                </c:pt>
                <c:pt idx="192">
                  <c:v>5.2356020942408371E-3</c:v>
                </c:pt>
                <c:pt idx="193">
                  <c:v>5.2083333333333339E-3</c:v>
                </c:pt>
                <c:pt idx="194">
                  <c:v>5.1813471502590676E-3</c:v>
                </c:pt>
                <c:pt idx="195">
                  <c:v>5.1546391752577319E-3</c:v>
                </c:pt>
                <c:pt idx="196">
                  <c:v>5.1282051282051282E-3</c:v>
                </c:pt>
                <c:pt idx="197">
                  <c:v>5.1020408163265311E-3</c:v>
                </c:pt>
                <c:pt idx="198">
                  <c:v>5.0761421319796959E-3</c:v>
                </c:pt>
                <c:pt idx="199">
                  <c:v>5.0505050505050509E-3</c:v>
                </c:pt>
                <c:pt idx="200">
                  <c:v>5.0251256281407036E-3</c:v>
                </c:pt>
                <c:pt idx="201">
                  <c:v>5.0000000000000001E-3</c:v>
                </c:pt>
                <c:pt idx="202">
                  <c:v>4.9751243781094535E-3</c:v>
                </c:pt>
                <c:pt idx="203">
                  <c:v>4.9504950495049506E-3</c:v>
                </c:pt>
                <c:pt idx="204">
                  <c:v>4.9261083743842356E-3</c:v>
                </c:pt>
                <c:pt idx="205">
                  <c:v>4.9019607843137254E-3</c:v>
                </c:pt>
                <c:pt idx="206">
                  <c:v>4.8780487804878057E-3</c:v>
                </c:pt>
                <c:pt idx="207">
                  <c:v>4.8543689320388345E-3</c:v>
                </c:pt>
                <c:pt idx="208">
                  <c:v>4.830917874396135E-3</c:v>
                </c:pt>
                <c:pt idx="209">
                  <c:v>4.807692307692308E-3</c:v>
                </c:pt>
                <c:pt idx="210">
                  <c:v>4.7846889952153117E-3</c:v>
                </c:pt>
                <c:pt idx="211">
                  <c:v>4.7619047619047615E-3</c:v>
                </c:pt>
                <c:pt idx="212">
                  <c:v>4.7393364928909956E-3</c:v>
                </c:pt>
                <c:pt idx="213">
                  <c:v>4.7169811320754715E-3</c:v>
                </c:pt>
                <c:pt idx="214">
                  <c:v>4.6948356807511738E-3</c:v>
                </c:pt>
                <c:pt idx="215">
                  <c:v>4.6728971962616819E-3</c:v>
                </c:pt>
                <c:pt idx="216">
                  <c:v>4.6511627906976744E-3</c:v>
                </c:pt>
                <c:pt idx="217">
                  <c:v>4.6296296296296294E-3</c:v>
                </c:pt>
                <c:pt idx="218">
                  <c:v>4.608294930875576E-3</c:v>
                </c:pt>
                <c:pt idx="219">
                  <c:v>4.5871559633027517E-3</c:v>
                </c:pt>
                <c:pt idx="220">
                  <c:v>4.5662100456621011E-3</c:v>
                </c:pt>
                <c:pt idx="221">
                  <c:v>4.5454545454545452E-3</c:v>
                </c:pt>
                <c:pt idx="222">
                  <c:v>4.5248868778280547E-3</c:v>
                </c:pt>
                <c:pt idx="223">
                  <c:v>4.5045045045045053E-3</c:v>
                </c:pt>
                <c:pt idx="224">
                  <c:v>4.4843049327354259E-3</c:v>
                </c:pt>
                <c:pt idx="225">
                  <c:v>4.464285714285714E-3</c:v>
                </c:pt>
                <c:pt idx="226">
                  <c:v>4.4444444444444444E-3</c:v>
                </c:pt>
                <c:pt idx="227">
                  <c:v>4.4247787610619477E-3</c:v>
                </c:pt>
                <c:pt idx="228">
                  <c:v>4.4052863436123352E-3</c:v>
                </c:pt>
                <c:pt idx="229">
                  <c:v>4.3859649122807015E-3</c:v>
                </c:pt>
                <c:pt idx="230">
                  <c:v>4.3668122270742356E-3</c:v>
                </c:pt>
                <c:pt idx="231">
                  <c:v>4.3478260869565218E-3</c:v>
                </c:pt>
                <c:pt idx="232">
                  <c:v>4.329004329004329E-3</c:v>
                </c:pt>
                <c:pt idx="233">
                  <c:v>4.3103448275862068E-3</c:v>
                </c:pt>
                <c:pt idx="234">
                  <c:v>4.2918454935622317E-3</c:v>
                </c:pt>
                <c:pt idx="235">
                  <c:v>4.2735042735042739E-3</c:v>
                </c:pt>
                <c:pt idx="236">
                  <c:v>4.2553191489361703E-3</c:v>
                </c:pt>
                <c:pt idx="237">
                  <c:v>4.2372881355932203E-3</c:v>
                </c:pt>
                <c:pt idx="238">
                  <c:v>4.2194092827004216E-3</c:v>
                </c:pt>
                <c:pt idx="239">
                  <c:v>4.2016806722689082E-3</c:v>
                </c:pt>
                <c:pt idx="240">
                  <c:v>4.1841004184100415E-3</c:v>
                </c:pt>
                <c:pt idx="241">
                  <c:v>4.1666666666666666E-3</c:v>
                </c:pt>
                <c:pt idx="242">
                  <c:v>4.1493775933609959E-3</c:v>
                </c:pt>
                <c:pt idx="243">
                  <c:v>4.1322314049586778E-3</c:v>
                </c:pt>
                <c:pt idx="244">
                  <c:v>4.1152263374485592E-3</c:v>
                </c:pt>
                <c:pt idx="245">
                  <c:v>4.0983606557377051E-3</c:v>
                </c:pt>
                <c:pt idx="246">
                  <c:v>4.081632653061224E-3</c:v>
                </c:pt>
                <c:pt idx="247">
                  <c:v>4.0650406504065045E-3</c:v>
                </c:pt>
                <c:pt idx="248">
                  <c:v>4.0485829959514179E-3</c:v>
                </c:pt>
                <c:pt idx="249">
                  <c:v>4.0322580645161289E-3</c:v>
                </c:pt>
                <c:pt idx="250">
                  <c:v>4.0160642570281121E-3</c:v>
                </c:pt>
                <c:pt idx="251">
                  <c:v>4.0000000000000001E-3</c:v>
                </c:pt>
                <c:pt idx="252">
                  <c:v>3.9840637450199211E-3</c:v>
                </c:pt>
                <c:pt idx="253">
                  <c:v>3.968253968253968E-3</c:v>
                </c:pt>
                <c:pt idx="254">
                  <c:v>3.952569169960474E-3</c:v>
                </c:pt>
                <c:pt idx="255">
                  <c:v>3.937007874015748E-3</c:v>
                </c:pt>
                <c:pt idx="256">
                  <c:v>3.9215686274509803E-3</c:v>
                </c:pt>
                <c:pt idx="257">
                  <c:v>3.90625E-3</c:v>
                </c:pt>
                <c:pt idx="258">
                  <c:v>3.8910505836575872E-3</c:v>
                </c:pt>
                <c:pt idx="259">
                  <c:v>3.875968992248062E-3</c:v>
                </c:pt>
                <c:pt idx="260">
                  <c:v>3.8610038610038611E-3</c:v>
                </c:pt>
                <c:pt idx="261">
                  <c:v>3.8461538461538459E-3</c:v>
                </c:pt>
                <c:pt idx="262">
                  <c:v>3.8314176245210726E-3</c:v>
                </c:pt>
                <c:pt idx="263">
                  <c:v>3.8167938931297708E-3</c:v>
                </c:pt>
                <c:pt idx="264">
                  <c:v>3.8022813688212932E-3</c:v>
                </c:pt>
                <c:pt idx="265">
                  <c:v>3.787878787878788E-3</c:v>
                </c:pt>
                <c:pt idx="266">
                  <c:v>3.773584905660377E-3</c:v>
                </c:pt>
                <c:pt idx="267">
                  <c:v>3.7593984962406013E-3</c:v>
                </c:pt>
                <c:pt idx="268">
                  <c:v>3.7453183520599251E-3</c:v>
                </c:pt>
                <c:pt idx="269">
                  <c:v>3.7313432835820899E-3</c:v>
                </c:pt>
                <c:pt idx="270">
                  <c:v>3.7174721189591081E-3</c:v>
                </c:pt>
                <c:pt idx="271">
                  <c:v>3.7037037037037034E-3</c:v>
                </c:pt>
                <c:pt idx="272">
                  <c:v>3.690036900369004E-3</c:v>
                </c:pt>
                <c:pt idx="273">
                  <c:v>3.6764705882352945E-3</c:v>
                </c:pt>
                <c:pt idx="274">
                  <c:v>3.663003663003663E-3</c:v>
                </c:pt>
                <c:pt idx="275">
                  <c:v>3.6496350364963502E-3</c:v>
                </c:pt>
                <c:pt idx="276">
                  <c:v>3.6363636363636364E-3</c:v>
                </c:pt>
                <c:pt idx="277">
                  <c:v>3.6231884057971019E-3</c:v>
                </c:pt>
                <c:pt idx="278">
                  <c:v>3.6101083032490976E-3</c:v>
                </c:pt>
                <c:pt idx="279">
                  <c:v>3.5971223021582731E-3</c:v>
                </c:pt>
                <c:pt idx="280">
                  <c:v>3.5842293906810036E-3</c:v>
                </c:pt>
                <c:pt idx="281">
                  <c:v>3.5714285714285718E-3</c:v>
                </c:pt>
                <c:pt idx="282">
                  <c:v>3.5587188612099642E-3</c:v>
                </c:pt>
                <c:pt idx="283">
                  <c:v>3.5460992907801418E-3</c:v>
                </c:pt>
                <c:pt idx="284">
                  <c:v>3.5335689045936395E-3</c:v>
                </c:pt>
                <c:pt idx="285">
                  <c:v>3.5211267605633804E-3</c:v>
                </c:pt>
                <c:pt idx="286">
                  <c:v>3.5087719298245615E-3</c:v>
                </c:pt>
                <c:pt idx="287">
                  <c:v>3.4965034965034961E-3</c:v>
                </c:pt>
                <c:pt idx="288">
                  <c:v>3.4843205574912892E-3</c:v>
                </c:pt>
                <c:pt idx="289">
                  <c:v>3.4722222222222225E-3</c:v>
                </c:pt>
                <c:pt idx="290">
                  <c:v>3.4602076124567475E-3</c:v>
                </c:pt>
                <c:pt idx="291">
                  <c:v>3.448275862068965E-3</c:v>
                </c:pt>
                <c:pt idx="292">
                  <c:v>3.4364261168384879E-3</c:v>
                </c:pt>
                <c:pt idx="293">
                  <c:v>3.4246575342465756E-3</c:v>
                </c:pt>
                <c:pt idx="294">
                  <c:v>3.412969283276451E-3</c:v>
                </c:pt>
                <c:pt idx="295">
                  <c:v>3.4013605442176874E-3</c:v>
                </c:pt>
                <c:pt idx="296">
                  <c:v>3.3898305084745762E-3</c:v>
                </c:pt>
                <c:pt idx="297">
                  <c:v>3.3783783783783786E-3</c:v>
                </c:pt>
                <c:pt idx="298">
                  <c:v>3.3670033670033673E-3</c:v>
                </c:pt>
                <c:pt idx="299">
                  <c:v>3.3557046979865771E-3</c:v>
                </c:pt>
                <c:pt idx="300">
                  <c:v>3.3444816053511705E-3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E4-43C5-84A6-263AF464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迪卢克收益曲线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曲线素材!$O$2:$O$302</c:f>
              <c:numCache>
                <c:formatCode>General</c:formatCode>
                <c:ptCount val="301"/>
                <c:pt idx="0">
                  <c:v>6.6720000000000008E-3</c:v>
                </c:pt>
                <c:pt idx="1">
                  <c:v>6.5376183214569776E-3</c:v>
                </c:pt>
                <c:pt idx="2">
                  <c:v>6.4076883479513074E-3</c:v>
                </c:pt>
                <c:pt idx="3">
                  <c:v>6.2820008247950736E-3</c:v>
                </c:pt>
                <c:pt idx="4">
                  <c:v>6.1603592804261387E-3</c:v>
                </c:pt>
                <c:pt idx="5">
                  <c:v>6.0425790675559411E-3</c:v>
                </c:pt>
                <c:pt idx="6">
                  <c:v>5.928486489285973E-3</c:v>
                </c:pt>
                <c:pt idx="7">
                  <c:v>5.8179180015381915E-3</c:v>
                </c:pt>
                <c:pt idx="8">
                  <c:v>5.7107194841375429E-3</c:v>
                </c:pt>
                <c:pt idx="9">
                  <c:v>5.606745573751442E-3</c:v>
                </c:pt>
                <c:pt idx="10">
                  <c:v>5.505859052648953E-3</c:v>
                </c:pt>
                <c:pt idx="11">
                  <c:v>5.407930287906519E-3</c:v>
                </c:pt>
                <c:pt idx="12">
                  <c:v>5.3128367162701313E-3</c:v>
                </c:pt>
                <c:pt idx="13">
                  <c:v>5.2204623703966347E-3</c:v>
                </c:pt>
                <c:pt idx="14">
                  <c:v>5.1306974426487692E-3</c:v>
                </c:pt>
                <c:pt idx="15">
                  <c:v>5.043437883017381E-3</c:v>
                </c:pt>
                <c:pt idx="16">
                  <c:v>4.9585850280969507E-3</c:v>
                </c:pt>
                <c:pt idx="17">
                  <c:v>4.8760452583529318E-3</c:v>
                </c:pt>
                <c:pt idx="18">
                  <c:v>4.7957296811965179E-3</c:v>
                </c:pt>
                <c:pt idx="19">
                  <c:v>4.7175538376286333E-3</c:v>
                </c:pt>
                <c:pt idx="20">
                  <c:v>4.6414374304340911E-3</c:v>
                </c:pt>
                <c:pt idx="21">
                  <c:v>4.5673040721020694E-3</c:v>
                </c:pt>
                <c:pt idx="22">
                  <c:v>4.4950810508233669E-3</c:v>
                </c:pt>
                <c:pt idx="23">
                  <c:v>4.4246991130706542E-3</c:v>
                </c:pt>
                <c:pt idx="24">
                  <c:v>4.3560922614073209E-3</c:v>
                </c:pt>
                <c:pt idx="25">
                  <c:v>4.2891975662954886E-3</c:v>
                </c:pt>
                <c:pt idx="26">
                  <c:v>4.2239549907858755E-3</c:v>
                </c:pt>
                <c:pt idx="27">
                  <c:v>4.1603072270729249E-3</c:v>
                </c:pt>
                <c:pt idx="28">
                  <c:v>4.0981995439893079E-3</c:v>
                </c:pt>
                <c:pt idx="29">
                  <c:v>4.0375796445954754E-3</c:v>
                </c:pt>
                <c:pt idx="30">
                  <c:v>3.9783975330936845E-3</c:v>
                </c:pt>
                <c:pt idx="31">
                  <c:v>3.9206053903623151E-3</c:v>
                </c:pt>
                <c:pt idx="32">
                  <c:v>3.8641574574664679E-3</c:v>
                </c:pt>
                <c:pt idx="33">
                  <c:v>3.8090099265552031E-3</c:v>
                </c:pt>
                <c:pt idx="34">
                  <c:v>3.7551208386050611E-3</c:v>
                </c:pt>
                <c:pt idx="35">
                  <c:v>3.7024499875142197E-3</c:v>
                </c:pt>
                <c:pt idx="36">
                  <c:v>3.6509588300922061E-3</c:v>
                </c:pt>
                <c:pt idx="37">
                  <c:v>3.6006104015269607E-3</c:v>
                </c:pt>
                <c:pt idx="38">
                  <c:v>3.5513692359446262E-3</c:v>
                </c:pt>
                <c:pt idx="39">
                  <c:v>3.5032012917079651E-3</c:v>
                </c:pt>
                <c:pt idx="40">
                  <c:v>3.4560738811271613E-3</c:v>
                </c:pt>
                <c:pt idx="41">
                  <c:v>3.4099556042821873E-3</c:v>
                </c:pt>
                <c:pt idx="42">
                  <c:v>3.3648162866791202E-3</c:v>
                </c:pt>
                <c:pt idx="43">
                  <c:v>3.320626920483983E-3</c:v>
                </c:pt>
                <c:pt idx="44">
                  <c:v>3.2773596090971153E-3</c:v>
                </c:pt>
                <c:pt idx="45">
                  <c:v>3.2349875148488453E-3</c:v>
                </c:pt>
                <c:pt idx="46">
                  <c:v>3.1934848096134951E-3</c:v>
                </c:pt>
                <c:pt idx="47">
                  <c:v>3.1528266281537209E-3</c:v>
                </c:pt>
                <c:pt idx="48">
                  <c:v>3.112989024020886E-3</c:v>
                </c:pt>
                <c:pt idx="49">
                  <c:v>3.0739489278497384E-3</c:v>
                </c:pt>
                <c:pt idx="50">
                  <c:v>3.0356841078973029E-3</c:v>
                </c:pt>
                <c:pt idx="51">
                  <c:v>2.998173132686494E-3</c:v>
                </c:pt>
                <c:pt idx="52">
                  <c:v>2.9613953356248052E-3</c:v>
                </c:pt>
                <c:pt idx="53">
                  <c:v>2.9253307814774651E-3</c:v>
                </c:pt>
                <c:pt idx="54">
                  <c:v>2.8899602345827946E-3</c:v>
                </c:pt>
                <c:pt idx="55">
                  <c:v>2.8552651287051842E-3</c:v>
                </c:pt>
                <c:pt idx="56">
                  <c:v>2.8212275384282316E-3</c:v>
                </c:pt>
                <c:pt idx="57">
                  <c:v>2.7878301519971512E-3</c:v>
                </c:pt>
                <c:pt idx="58">
                  <c:v>2.755056245525629E-3</c:v>
                </c:pt>
                <c:pt idx="59">
                  <c:v>2.7228896584879313E-3</c:v>
                </c:pt>
                <c:pt idx="60">
                  <c:v>2.6913147704222757E-3</c:v>
                </c:pt>
                <c:pt idx="61">
                  <c:v>2.6603164787763096E-3</c:v>
                </c:pt>
                <c:pt idx="62">
                  <c:v>2.6298801778299936E-3</c:v>
                </c:pt>
                <c:pt idx="63">
                  <c:v>2.5999917386353628E-3</c:v>
                </c:pt>
                <c:pt idx="64">
                  <c:v>2.5706374899164787E-3</c:v>
                </c:pt>
                <c:pt idx="65">
                  <c:v>2.5418041998764582E-3</c:v>
                </c:pt>
                <c:pt idx="66">
                  <c:v>2.513479058861822E-3</c:v>
                </c:pt>
                <c:pt idx="67">
                  <c:v>2.4856496628374619E-3</c:v>
                </c:pt>
                <c:pt idx="68">
                  <c:v>2.4583039976284402E-3</c:v>
                </c:pt>
                <c:pt idx="69">
                  <c:v>2.4314304238874924E-3</c:v>
                </c:pt>
                <c:pt idx="70">
                  <c:v>2.4050176627496219E-3</c:v>
                </c:pt>
                <c:pt idx="71">
                  <c:v>2.3790547821374883E-3</c:v>
                </c:pt>
                <c:pt idx="72">
                  <c:v>2.3535311836834741E-3</c:v>
                </c:pt>
                <c:pt idx="73">
                  <c:v>2.3284365902363408E-3</c:v>
                </c:pt>
                <c:pt idx="74">
                  <c:v>2.3037610339222705E-3</c:v>
                </c:pt>
                <c:pt idx="75">
                  <c:v>2.2794948447318656E-3</c:v>
                </c:pt>
                <c:pt idx="76">
                  <c:v>2.2556286396063353E-3</c:v>
                </c:pt>
                <c:pt idx="77">
                  <c:v>2.2321533119976237E-3</c:v>
                </c:pt>
                <c:pt idx="78">
                  <c:v>2.2090600218787003E-3</c:v>
                </c:pt>
                <c:pt idx="79">
                  <c:v>2.1863401861815851E-3</c:v>
                </c:pt>
                <c:pt idx="80">
                  <c:v>2.1639854696419306E-3</c:v>
                </c:pt>
                <c:pt idx="81">
                  <c:v>2.1419877760301921E-3</c:v>
                </c:pt>
                <c:pt idx="82">
                  <c:v>2.1203392397505134E-3</c:v>
                </c:pt>
                <c:pt idx="83">
                  <c:v>2.0990322177895141E-3</c:v>
                </c:pt>
                <c:pt idx="84">
                  <c:v>2.0780592819981268E-3</c:v>
                </c:pt>
                <c:pt idx="85">
                  <c:v>2.0574132116905688E-3</c:v>
                </c:pt>
                <c:pt idx="86">
                  <c:v>2.0370869865453862E-3</c:v>
                </c:pt>
                <c:pt idx="87">
                  <c:v>2.0170737797943145E-3</c:v>
                </c:pt>
                <c:pt idx="88">
                  <c:v>1.9973669516854795E-3</c:v>
                </c:pt>
                <c:pt idx="89">
                  <c:v>1.9779600432081614E-3</c:v>
                </c:pt>
                <c:pt idx="90">
                  <c:v>1.9588467700670229E-3</c:v>
                </c:pt>
                <c:pt idx="91">
                  <c:v>1.9400210168943497E-3</c:v>
                </c:pt>
                <c:pt idx="92">
                  <c:v>1.9214768316894253E-3</c:v>
                </c:pt>
                <c:pt idx="93">
                  <c:v>1.9032084204747477E-3</c:v>
                </c:pt>
                <c:pt idx="94">
                  <c:v>1.8852101421593117E-3</c:v>
                </c:pt>
                <c:pt idx="95">
                  <c:v>1.8674765035996826E-3</c:v>
                </c:pt>
                <c:pt idx="96">
                  <c:v>1.8500021548500606E-3</c:v>
                </c:pt>
                <c:pt idx="97">
                  <c:v>1.8327818845929773E-3</c:v>
                </c:pt>
                <c:pt idx="98">
                  <c:v>1.8158106157426866E-3</c:v>
                </c:pt>
                <c:pt idx="99">
                  <c:v>1.7990834012137035E-3</c:v>
                </c:pt>
                <c:pt idx="100">
                  <c:v>1.7825954198473284E-3</c:v>
                </c:pt>
                <c:pt idx="101">
                  <c:v>1.7663419724893298E-3</c:v>
                </c:pt>
                <c:pt idx="102">
                  <c:v>1.7503184782123127E-3</c:v>
                </c:pt>
                <c:pt idx="103">
                  <c:v>1.7345204706765991E-3</c:v>
                </c:pt>
                <c:pt idx="104">
                  <c:v>1.7189435946237525E-3</c:v>
                </c:pt>
                <c:pt idx="105">
                  <c:v>1.7035836024971596E-3</c:v>
                </c:pt>
                <c:pt idx="106">
                  <c:v>1.6884363511843494E-3</c:v>
                </c:pt>
                <c:pt idx="107">
                  <c:v>1.673497798875979E-3</c:v>
                </c:pt>
                <c:pt idx="108">
                  <c:v>1.65876400203666E-3</c:v>
                </c:pt>
                <c:pt idx="109">
                  <c:v>1.6442311124830252E-3</c:v>
                </c:pt>
                <c:pt idx="110">
                  <c:v>1.6298953745646425E-3</c:v>
                </c:pt>
                <c:pt idx="111">
                  <c:v>1.6157531224436012E-3</c:v>
                </c:pt>
                <c:pt idx="112">
                  <c:v>1.6018007774687708E-3</c:v>
                </c:pt>
                <c:pt idx="113">
                  <c:v>1.5880348456409319E-3</c:v>
                </c:pt>
                <c:pt idx="114">
                  <c:v>1.5744519151651437E-3</c:v>
                </c:pt>
                <c:pt idx="115">
                  <c:v>1.5610486540868732E-3</c:v>
                </c:pt>
                <c:pt idx="116">
                  <c:v>1.547821808008586E-3</c:v>
                </c:pt>
                <c:pt idx="117">
                  <c:v>1.5347681978836213E-3</c:v>
                </c:pt>
                <c:pt idx="118">
                  <c:v>1.5218847178843354E-3</c:v>
                </c:pt>
                <c:pt idx="119">
                  <c:v>1.5091683333416271E-3</c:v>
                </c:pt>
                <c:pt idx="120">
                  <c:v>1.4966160787530764E-3</c:v>
                </c:pt>
                <c:pt idx="121">
                  <c:v>1.484225055857061E-3</c:v>
                </c:pt>
                <c:pt idx="122">
                  <c:v>1.4719924317703268E-3</c:v>
                </c:pt>
                <c:pt idx="123">
                  <c:v>1.4599154371865949E-3</c:v>
                </c:pt>
                <c:pt idx="124">
                  <c:v>1.44799136463389E-3</c:v>
                </c:pt>
                <c:pt idx="125">
                  <c:v>1.4362175667883914E-3</c:v>
                </c:pt>
                <c:pt idx="126">
                  <c:v>1.4245914548426716E-3</c:v>
                </c:pt>
                <c:pt idx="127">
                  <c:v>1.4131104969263089E-3</c:v>
                </c:pt>
                <c:pt idx="128">
                  <c:v>1.4017722165769288E-3</c:v>
                </c:pt>
                <c:pt idx="129">
                  <c:v>1.390574191259808E-3</c:v>
                </c:pt>
                <c:pt idx="130">
                  <c:v>1.3795140509342677E-3</c:v>
                </c:pt>
                <c:pt idx="131">
                  <c:v>1.3685894766651454E-3</c:v>
                </c:pt>
                <c:pt idx="132">
                  <c:v>1.3577981992777017E-3</c:v>
                </c:pt>
                <c:pt idx="133">
                  <c:v>1.3471379980544032E-3</c:v>
                </c:pt>
                <c:pt idx="134">
                  <c:v>1.3366066994720657E-3</c:v>
                </c:pt>
                <c:pt idx="135">
                  <c:v>1.3262021759779194E-3</c:v>
                </c:pt>
                <c:pt idx="136">
                  <c:v>1.3159223448032113E-3</c:v>
                </c:pt>
                <c:pt idx="137">
                  <c:v>1.30576516681301E-3</c:v>
                </c:pt>
                <c:pt idx="138">
                  <c:v>1.2957286453909415E-3</c:v>
                </c:pt>
                <c:pt idx="139">
                  <c:v>1.2858108253576298E-3</c:v>
                </c:pt>
                <c:pt idx="140">
                  <c:v>1.2760097919216648E-3</c:v>
                </c:pt>
                <c:pt idx="141">
                  <c:v>1.2663236696619663E-3</c:v>
                </c:pt>
                <c:pt idx="142">
                  <c:v>1.2567506215404645E-3</c:v>
                </c:pt>
                <c:pt idx="143">
                  <c:v>1.2472888479440486E-3</c:v>
                </c:pt>
                <c:pt idx="144">
                  <c:v>1.2379365857547809E-3</c:v>
                </c:pt>
                <c:pt idx="145">
                  <c:v>1.2286921074474201E-3</c:v>
                </c:pt>
                <c:pt idx="146">
                  <c:v>1.2195537202133197E-3</c:v>
                </c:pt>
                <c:pt idx="147">
                  <c:v>1.2105197651098157E-3</c:v>
                </c:pt>
                <c:pt idx="148">
                  <c:v>1.2015886162342487E-3</c:v>
                </c:pt>
                <c:pt idx="149">
                  <c:v>1.1927586799217885E-3</c:v>
                </c:pt>
                <c:pt idx="150">
                  <c:v>1.1840283939662823E-3</c:v>
                </c:pt>
                <c:pt idx="151">
                  <c:v>1.1753962268633508E-3</c:v>
                </c:pt>
                <c:pt idx="152">
                  <c:v>1.166860677075005E-3</c:v>
                </c:pt>
                <c:pt idx="153">
                  <c:v>1.1584202723150801E-3</c:v>
                </c:pt>
                <c:pt idx="154">
                  <c:v>1.1500735688547944E-3</c:v>
                </c:pt>
                <c:pt idx="155">
                  <c:v>1.1418191508477955E-3</c:v>
                </c:pt>
                <c:pt idx="156">
                  <c:v>1.1336556296740481E-3</c:v>
                </c:pt>
                <c:pt idx="157">
                  <c:v>1.1255816433019628E-3</c:v>
                </c:pt>
                <c:pt idx="158">
                  <c:v>1.1175958556681809E-3</c:v>
                </c:pt>
                <c:pt idx="159">
                  <c:v>1.109696956074448E-3</c:v>
                </c:pt>
                <c:pt idx="160">
                  <c:v>1.1018836586010345E-3</c:v>
                </c:pt>
                <c:pt idx="161">
                  <c:v>1.0941547015361789E-3</c:v>
                </c:pt>
                <c:pt idx="162">
                  <c:v>1.0865088468210498E-3</c:v>
                </c:pt>
                <c:pt idx="163">
                  <c:v>1.0789448795097364E-3</c:v>
                </c:pt>
                <c:pt idx="164">
                  <c:v>1.0714616072437998E-3</c:v>
                </c:pt>
                <c:pt idx="165">
                  <c:v>1.0640578597409345E-3</c:v>
                </c:pt>
                <c:pt idx="166">
                  <c:v>1.0567324882972942E-3</c:v>
                </c:pt>
                <c:pt idx="167">
                  <c:v>1.0494843653030728E-3</c:v>
                </c:pt>
                <c:pt idx="168">
                  <c:v>1.0423123837709214E-3</c:v>
                </c:pt>
                <c:pt idx="169">
                  <c:v>1.0352154568768171E-3</c:v>
                </c:pt>
                <c:pt idx="170">
                  <c:v>1.0281925175129999E-3</c:v>
                </c:pt>
                <c:pt idx="171">
                  <c:v>1.0212425178526112E-3</c:v>
                </c:pt>
                <c:pt idx="172">
                  <c:v>1.0143644289256843E-3</c:v>
                </c:pt>
                <c:pt idx="173">
                  <c:v>1.0075572402061422E-3</c:v>
                </c:pt>
                <c:pt idx="174">
                  <c:v>1.0008199592094723E-3</c:v>
                </c:pt>
                <c:pt idx="175">
                  <c:v>9.9415161110076372E-4</c:v>
                </c:pt>
                <c:pt idx="176">
                  <c:v>9.8755123831279303E-4</c:v>
                </c:pt>
                <c:pt idx="177">
                  <c:v>9.810179001738667E-4</c:v>
                </c:pt>
                <c:pt idx="178">
                  <c:v>9.7455067254513148E-4</c:v>
                </c:pt>
                <c:pt idx="179">
                  <c:v>9.6814864746706971E-4</c:v>
                </c:pt>
                <c:pt idx="180">
                  <c:v>9.6181093281491993E-4</c:v>
                </c:pt>
                <c:pt idx="181">
                  <c:v>9.5553665196275602E-4</c:v>
                </c:pt>
                <c:pt idx="182">
                  <c:v>9.4932494345597543E-4</c:v>
                </c:pt>
                <c:pt idx="183">
                  <c:v>9.4317496069195586E-4</c:v>
                </c:pt>
                <c:pt idx="184">
                  <c:v>9.3708587160864164E-4</c:v>
                </c:pt>
                <c:pt idx="185">
                  <c:v>9.3105685838083742E-4</c:v>
                </c:pt>
                <c:pt idx="186">
                  <c:v>9.250871171239838E-4</c:v>
                </c:pt>
                <c:pt idx="187">
                  <c:v>9.1917585760520608E-4</c:v>
                </c:pt>
                <c:pt idx="188">
                  <c:v>9.1332230296142965E-4</c:v>
                </c:pt>
                <c:pt idx="189">
                  <c:v>9.0752568942436055E-4</c:v>
                </c:pt>
                <c:pt idx="190">
                  <c:v>9.0178526605214082E-4</c:v>
                </c:pt>
                <c:pt idx="191">
                  <c:v>8.9610029446749026E-4</c:v>
                </c:pt>
                <c:pt idx="192">
                  <c:v>8.904700486021544E-4</c:v>
                </c:pt>
                <c:pt idx="193">
                  <c:v>8.8489381444748318E-4</c:v>
                </c:pt>
                <c:pt idx="194">
                  <c:v>8.7937088981097141E-4</c:v>
                </c:pt>
                <c:pt idx="195">
                  <c:v>8.7390058407859565E-4</c:v>
                </c:pt>
                <c:pt idx="196">
                  <c:v>8.6848221798278868E-4</c:v>
                </c:pt>
                <c:pt idx="197">
                  <c:v>8.6311512337589784E-4</c:v>
                </c:pt>
                <c:pt idx="198">
                  <c:v>8.5779864300897777E-4</c:v>
                </c:pt>
                <c:pt idx="199">
                  <c:v>8.5253213031577177E-4</c:v>
                </c:pt>
                <c:pt idx="200">
                  <c:v>8.4731494920174167E-4</c:v>
                </c:pt>
                <c:pt idx="201">
                  <c:v>8.4214647383801223E-4</c:v>
                </c:pt>
                <c:pt idx="202">
                  <c:v>8.3702608846009433E-4</c:v>
                </c:pt>
                <c:pt idx="203">
                  <c:v>8.3195318717126196E-4</c:v>
                </c:pt>
                <c:pt idx="204">
                  <c:v>8.2692717375045899E-4</c:v>
                </c:pt>
                <c:pt idx="205">
                  <c:v>8.2194746146461322E-4</c:v>
                </c:pt>
                <c:pt idx="206">
                  <c:v>8.1701347288524301E-4</c:v>
                </c:pt>
                <c:pt idx="207">
                  <c:v>8.1212463970924327E-4</c:v>
                </c:pt>
                <c:pt idx="208">
                  <c:v>8.0728040258373985E-4</c:v>
                </c:pt>
                <c:pt idx="209">
                  <c:v>8.0248021093490632E-4</c:v>
                </c:pt>
                <c:pt idx="210">
                  <c:v>7.9772352280064096E-4</c:v>
                </c:pt>
                <c:pt idx="211">
                  <c:v>7.9300980466700133E-4</c:v>
                </c:pt>
                <c:pt idx="212">
                  <c:v>7.8833853130830169E-4</c:v>
                </c:pt>
                <c:pt idx="213">
                  <c:v>7.8370918563077676E-4</c:v>
                </c:pt>
                <c:pt idx="214">
                  <c:v>7.7912125851972041E-4</c:v>
                </c:pt>
                <c:pt idx="215">
                  <c:v>7.7457424869001204E-4</c:v>
                </c:pt>
                <c:pt idx="216">
                  <c:v>7.7006766253994124E-4</c:v>
                </c:pt>
                <c:pt idx="217">
                  <c:v>7.6560101400824972E-4</c:v>
                </c:pt>
                <c:pt idx="218">
                  <c:v>7.6117382443430584E-4</c:v>
                </c:pt>
                <c:pt idx="219">
                  <c:v>7.567856224213362E-4</c:v>
                </c:pt>
                <c:pt idx="220">
                  <c:v>7.5243594370263446E-4</c:v>
                </c:pt>
                <c:pt idx="221">
                  <c:v>7.4812433101067316E-4</c:v>
                </c:pt>
                <c:pt idx="222">
                  <c:v>7.4385033394904648E-4</c:v>
                </c:pt>
                <c:pt idx="223">
                  <c:v>7.3961350886717493E-4</c:v>
                </c:pt>
                <c:pt idx="224">
                  <c:v>7.3541341873769922E-4</c:v>
                </c:pt>
                <c:pt idx="225">
                  <c:v>7.3124963303650061E-4</c:v>
                </c:pt>
                <c:pt idx="226">
                  <c:v>7.2712172762528246E-4</c:v>
                </c:pt>
                <c:pt idx="227">
                  <c:v>7.2302928463664643E-4</c:v>
                </c:pt>
                <c:pt idx="228">
                  <c:v>7.1897189236160724E-4</c:v>
                </c:pt>
                <c:pt idx="229">
                  <c:v>7.1494914513948321E-4</c:v>
                </c:pt>
                <c:pt idx="230">
                  <c:v>7.1096064325010591E-4</c:v>
                </c:pt>
                <c:pt idx="231">
                  <c:v>7.0700599280829112E-4</c:v>
                </c:pt>
                <c:pt idx="232">
                  <c:v>7.0308480566051907E-4</c:v>
                </c:pt>
                <c:pt idx="233">
                  <c:v>6.9919669928376969E-4</c:v>
                </c:pt>
                <c:pt idx="234">
                  <c:v>6.9534129668645701E-4</c:v>
                </c:pt>
                <c:pt idx="235">
                  <c:v>6.9151822631142166E-4</c:v>
                </c:pt>
                <c:pt idx="236">
                  <c:v>6.8772712194092205E-4</c:v>
                </c:pt>
                <c:pt idx="237">
                  <c:v>6.8396762260358344E-4</c:v>
                </c:pt>
                <c:pt idx="238">
                  <c:v>6.8023937248325704E-4</c:v>
                </c:pt>
                <c:pt idx="239">
                  <c:v>6.765420208297415E-4</c:v>
                </c:pt>
                <c:pt idx="240">
                  <c:v>6.7287522187132629E-4</c:v>
                </c:pt>
                <c:pt idx="241">
                  <c:v>6.6923863472911189E-4</c:v>
                </c:pt>
                <c:pt idx="242">
                  <c:v>6.6563192333306709E-4</c:v>
                </c:pt>
                <c:pt idx="243">
                  <c:v>6.6205475633977979E-4</c:v>
                </c:pt>
                <c:pt idx="244">
                  <c:v>6.5850680705186577E-4</c:v>
                </c:pt>
                <c:pt idx="245">
                  <c:v>6.5498775333899448E-4</c:v>
                </c:pt>
                <c:pt idx="246">
                  <c:v>6.5149727756049435E-4</c:v>
                </c:pt>
                <c:pt idx="247">
                  <c:v>6.4803506648950242E-4</c:v>
                </c:pt>
                <c:pt idx="248">
                  <c:v>6.4460081123862288E-4</c:v>
                </c:pt>
                <c:pt idx="249">
                  <c:v>6.4119420718705895E-4</c:v>
                </c:pt>
                <c:pt idx="250">
                  <c:v>6.3781495390918407E-4</c:v>
                </c:pt>
                <c:pt idx="251">
                  <c:v>6.3446275510452212E-4</c:v>
                </c:pt>
                <c:pt idx="252">
                  <c:v>6.3113731852910201E-4</c:v>
                </c:pt>
                <c:pt idx="253">
                  <c:v>6.2783835592815644E-4</c:v>
                </c:pt>
                <c:pt idx="254">
                  <c:v>6.2456558297013559E-4</c:v>
                </c:pt>
                <c:pt idx="255">
                  <c:v>6.2131871918200501E-4</c:v>
                </c:pt>
                <c:pt idx="256">
                  <c:v>6.1809748788579759E-4</c:v>
                </c:pt>
                <c:pt idx="257">
                  <c:v>6.1490161613639619E-4</c:v>
                </c:pt>
                <c:pt idx="258">
                  <c:v>6.1173083466051421E-4</c:v>
                </c:pt>
                <c:pt idx="259">
                  <c:v>6.0858487779684976E-4</c:v>
                </c:pt>
                <c:pt idx="260">
                  <c:v>6.0546348343738982E-4</c:v>
                </c:pt>
                <c:pt idx="261">
                  <c:v>6.0236639296983334E-4</c:v>
                </c:pt>
                <c:pt idx="262">
                  <c:v>5.9929335122111413E-4</c:v>
                </c:pt>
                <c:pt idx="263">
                  <c:v>5.9624410640199757E-4</c:v>
                </c:pt>
                <c:pt idx="264">
                  <c:v>5.9321841005272524E-4</c:v>
                </c:pt>
                <c:pt idx="265">
                  <c:v>5.9021601698968859E-4</c:v>
                </c:pt>
                <c:pt idx="266">
                  <c:v>5.8723668525310685E-4</c:v>
                </c:pt>
                <c:pt idx="267">
                  <c:v>5.8428017605568702E-4</c:v>
                </c:pt>
                <c:pt idx="268">
                  <c:v>5.8134625373224707E-4</c:v>
                </c:pt>
                <c:pt idx="269">
                  <c:v>5.7843468569027849E-4</c:v>
                </c:pt>
                <c:pt idx="270">
                  <c:v>5.7554524236143117E-4</c:v>
                </c:pt>
                <c:pt idx="271">
                  <c:v>5.7267769715389847E-4</c:v>
                </c:pt>
                <c:pt idx="272">
                  <c:v>5.6983182640568284E-4</c:v>
                </c:pt>
                <c:pt idx="273">
                  <c:v>5.6700740933872775E-4</c:v>
                </c:pt>
                <c:pt idx="274">
                  <c:v>5.6420422801389011E-4</c:v>
                </c:pt>
                <c:pt idx="275">
                  <c:v>5.6142206728674259E-4</c:v>
                </c:pt>
                <c:pt idx="276">
                  <c:v>5.586607147641836E-4</c:v>
                </c:pt>
                <c:pt idx="277">
                  <c:v>5.5591996076183986E-4</c:v>
                </c:pt>
                <c:pt idx="278">
                  <c:v>5.5319959826224453E-4</c:v>
                </c:pt>
                <c:pt idx="279">
                  <c:v>5.5049942287377449E-4</c:v>
                </c:pt>
                <c:pt idx="280">
                  <c:v>5.4781923279033113E-4</c:v>
                </c:pt>
                <c:pt idx="281">
                  <c:v>5.4515882875174953E-4</c:v>
                </c:pt>
                <c:pt idx="282">
                  <c:v>5.4251801400491948E-4</c:v>
                </c:pt>
                <c:pt idx="283">
                  <c:v>5.3989659426560558E-4</c:v>
                </c:pt>
                <c:pt idx="284">
                  <c:v>5.3729437768094989E-4</c:v>
                </c:pt>
                <c:pt idx="285">
                  <c:v>5.3471117479264542E-4</c:v>
                </c:pt>
                <c:pt idx="286">
                  <c:v>5.3214679850076437E-4</c:v>
                </c:pt>
                <c:pt idx="287">
                  <c:v>5.2960106402822889E-4</c:v>
                </c:pt>
                <c:pt idx="288">
                  <c:v>5.2707378888591165E-4</c:v>
                </c:pt>
                <c:pt idx="289">
                  <c:v>5.2456479283835187E-4</c:v>
                </c:pt>
                <c:pt idx="290">
                  <c:v>5.2207389787007621E-4</c:v>
                </c:pt>
                <c:pt idx="291">
                  <c:v>5.1960092815251096E-4</c:v>
                </c:pt>
                <c:pt idx="292">
                  <c:v>5.1714571001147333E-4</c:v>
                </c:pt>
                <c:pt idx="293">
                  <c:v>5.147080718952312E-4</c:v>
                </c:pt>
                <c:pt idx="294">
                  <c:v>5.1228784434311989E-4</c:v>
                </c:pt>
                <c:pt idx="295">
                  <c:v>5.0988485995470385E-4</c:v>
                </c:pt>
                <c:pt idx="296">
                  <c:v>5.0749895335947285E-4</c:v>
                </c:pt>
                <c:pt idx="297">
                  <c:v>5.0512996118706158E-4</c:v>
                </c:pt>
                <c:pt idx="298">
                  <c:v>5.0277772203798435E-4</c:v>
                </c:pt>
                <c:pt idx="299">
                  <c:v>5.0044207645487122E-4</c:v>
                </c:pt>
                <c:pt idx="300">
                  <c:v>4.9812286689419796E-4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F-4DD4-B114-829E852843FF}"/>
            </c:ext>
          </c:extLst>
        </c:ser>
        <c:ser>
          <c:idx val="1"/>
          <c:order val="1"/>
          <c:tx>
            <c:v>火伤/攻击收益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6F-4DD4-B114-829E852843FF}"/>
            </c:ext>
          </c:extLst>
        </c:ser>
        <c:ser>
          <c:idx val="3"/>
          <c:order val="2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曲线素材!$K$2:$K$301</c:f>
              <c:numCache>
                <c:formatCode>0.000_);[Red]\(0.000\)</c:formatCode>
                <c:ptCount val="300"/>
                <c:pt idx="0">
                  <c:v>4.4603033006244425E-3</c:v>
                </c:pt>
                <c:pt idx="1">
                  <c:v>4.4404973357015992E-3</c:v>
                </c:pt>
                <c:pt idx="2">
                  <c:v>4.5130746427149235E-3</c:v>
                </c:pt>
                <c:pt idx="3">
                  <c:v>4.5806906272022547E-3</c:v>
                </c:pt>
                <c:pt idx="4">
                  <c:v>4.6472883510894824E-3</c:v>
                </c:pt>
                <c:pt idx="5">
                  <c:v>4.7128643742363422E-3</c:v>
                </c:pt>
                <c:pt idx="6">
                  <c:v>4.7774158523344185E-3</c:v>
                </c:pt>
                <c:pt idx="7">
                  <c:v>4.8409405255878286E-3</c:v>
                </c:pt>
                <c:pt idx="8">
                  <c:v>4.9034367069551383E-3</c:v>
                </c:pt>
                <c:pt idx="9">
                  <c:v>4.964903269988016E-3</c:v>
                </c:pt>
                <c:pt idx="10">
                  <c:v>5.0253396363016904E-3</c:v>
                </c:pt>
                <c:pt idx="11">
                  <c:v>5.0847457627118649E-3</c:v>
                </c:pt>
                <c:pt idx="12">
                  <c:v>5.1431221280721718E-3</c:v>
                </c:pt>
                <c:pt idx="13">
                  <c:v>5.2004697198456632E-3</c:v>
                </c:pt>
                <c:pt idx="14">
                  <c:v>5.2567900204430725E-3</c:v>
                </c:pt>
                <c:pt idx="15">
                  <c:v>5.3120849933598925E-3</c:v>
                </c:pt>
                <c:pt idx="16">
                  <c:v>5.3663570691434466E-3</c:v>
                </c:pt>
                <c:pt idx="17">
                  <c:v>5.4196091312202332E-3</c:v>
                </c:pt>
                <c:pt idx="18">
                  <c:v>5.4718445016129691E-3</c:v>
                </c:pt>
                <c:pt idx="19">
                  <c:v>5.5230669265756991E-3</c:v>
                </c:pt>
                <c:pt idx="20">
                  <c:v>5.5732805621743877E-3</c:v>
                </c:pt>
                <c:pt idx="21">
                  <c:v>5.6224899598393578E-3</c:v>
                </c:pt>
                <c:pt idx="22">
                  <c:v>5.6707000519148594E-3</c:v>
                </c:pt>
                <c:pt idx="23">
                  <c:v>5.7179161372299878E-3</c:v>
                </c:pt>
                <c:pt idx="24">
                  <c:v>5.7641438667140436E-3</c:v>
                </c:pt>
                <c:pt idx="25">
                  <c:v>5.8093892290783482E-3</c:v>
                </c:pt>
                <c:pt idx="26">
                  <c:v>5.8536585365853658E-3</c:v>
                </c:pt>
                <c:pt idx="27">
                  <c:v>5.8969584109248912E-3</c:v>
                </c:pt>
                <c:pt idx="28">
                  <c:v>5.9392957692159356E-3</c:v>
                </c:pt>
                <c:pt idx="29">
                  <c:v>5.9806778101518165E-3</c:v>
                </c:pt>
                <c:pt idx="30">
                  <c:v>6.0211120003048667E-3</c:v>
                </c:pt>
                <c:pt idx="31">
                  <c:v>6.0606060606060606E-3</c:v>
                </c:pt>
                <c:pt idx="32">
                  <c:v>6.0991679530138163E-3</c:v>
                </c:pt>
                <c:pt idx="33">
                  <c:v>6.1368058673851207E-3</c:v>
                </c:pt>
                <c:pt idx="34">
                  <c:v>6.1735282085611208E-3</c:v>
                </c:pt>
                <c:pt idx="35">
                  <c:v>6.2093435836782966E-3</c:v>
                </c:pt>
                <c:pt idx="36">
                  <c:v>6.2442607897153354E-3</c:v>
                </c:pt>
                <c:pt idx="37">
                  <c:v>6.2782888012848596E-3</c:v>
                </c:pt>
                <c:pt idx="38">
                  <c:v>6.3114367586782254E-3</c:v>
                </c:pt>
                <c:pt idx="39">
                  <c:v>6.3437139561707042E-3</c:v>
                </c:pt>
                <c:pt idx="40">
                  <c:v>6.3751298305934597E-3</c:v>
                </c:pt>
                <c:pt idx="41">
                  <c:v>6.4056939501779368E-3</c:v>
                </c:pt>
                <c:pt idx="42">
                  <c:v>6.4354160036773807E-3</c:v>
                </c:pt>
                <c:pt idx="43">
                  <c:v>6.4643057897695337E-3</c:v>
                </c:pt>
                <c:pt idx="44">
                  <c:v>6.4923732067436899E-3</c:v>
                </c:pt>
                <c:pt idx="45">
                  <c:v>6.5196282424746848E-3</c:v>
                </c:pt>
                <c:pt idx="46">
                  <c:v>6.5460809646856162E-3</c:v>
                </c:pt>
                <c:pt idx="47">
                  <c:v>6.5717415115005484E-3</c:v>
                </c:pt>
                <c:pt idx="48">
                  <c:v>6.5966200822877349E-3</c:v>
                </c:pt>
                <c:pt idx="49">
                  <c:v>6.6207269287934063E-3</c:v>
                </c:pt>
                <c:pt idx="50">
                  <c:v>6.6440723465655506E-3</c:v>
                </c:pt>
                <c:pt idx="51">
                  <c:v>6.6666666666666671E-3</c:v>
                </c:pt>
                <c:pt idx="52">
                  <c:v>6.6885202476739186E-3</c:v>
                </c:pt>
                <c:pt idx="53">
                  <c:v>6.709643467964742E-3</c:v>
                </c:pt>
                <c:pt idx="54">
                  <c:v>6.730046718285471E-3</c:v>
                </c:pt>
                <c:pt idx="55">
                  <c:v>6.7497403946002073E-3</c:v>
                </c:pt>
                <c:pt idx="56">
                  <c:v>6.7687348912167603E-3</c:v>
                </c:pt>
                <c:pt idx="57">
                  <c:v>6.7870405941861953E-3</c:v>
                </c:pt>
                <c:pt idx="58">
                  <c:v>6.8046678749721784E-3</c:v>
                </c:pt>
                <c:pt idx="59">
                  <c:v>6.8216270843860531E-3</c:v>
                </c:pt>
                <c:pt idx="60">
                  <c:v>6.8379285467833513E-3</c:v>
                </c:pt>
                <c:pt idx="61">
                  <c:v>6.853582554517134E-3</c:v>
                </c:pt>
                <c:pt idx="62">
                  <c:v>6.8685993626434834E-3</c:v>
                </c:pt>
                <c:pt idx="63">
                  <c:v>6.882989183874139E-3</c:v>
                </c:pt>
                <c:pt idx="64">
                  <c:v>6.8967621837712489E-3</c:v>
                </c:pt>
                <c:pt idx="65">
                  <c:v>6.9099284761789306E-3</c:v>
                </c:pt>
                <c:pt idx="66">
                  <c:v>6.9224981188863808E-3</c:v>
                </c:pt>
                <c:pt idx="67">
                  <c:v>6.9344811095169764E-3</c:v>
                </c:pt>
                <c:pt idx="68">
                  <c:v>6.9458873816379239E-3</c:v>
                </c:pt>
                <c:pt idx="69">
                  <c:v>6.9567268010847783E-3</c:v>
                </c:pt>
                <c:pt idx="70">
                  <c:v>6.9670091624952435E-3</c:v>
                </c:pt>
                <c:pt idx="71">
                  <c:v>6.9767441860465107E-3</c:v>
                </c:pt>
                <c:pt idx="72">
                  <c:v>6.9859415143904615E-3</c:v>
                </c:pt>
                <c:pt idx="73">
                  <c:v>6.9946107097809884E-3</c:v>
                </c:pt>
                <c:pt idx="74">
                  <c:v>7.0027612513877419E-3</c:v>
                </c:pt>
                <c:pt idx="75">
                  <c:v>7.0104025327905927E-3</c:v>
                </c:pt>
                <c:pt idx="76">
                  <c:v>7.0175438596491229E-3</c:v>
                </c:pt>
                <c:pt idx="77">
                  <c:v>7.0241944475415317E-3</c:v>
                </c:pt>
                <c:pt idx="78">
                  <c:v>7.0303634199673391E-3</c:v>
                </c:pt>
                <c:pt idx="79">
                  <c:v>7.0360598065083556E-3</c:v>
                </c:pt>
                <c:pt idx="80">
                  <c:v>7.0412925411424358E-3</c:v>
                </c:pt>
                <c:pt idx="81">
                  <c:v>7.0460704607046062E-3</c:v>
                </c:pt>
                <c:pt idx="82">
                  <c:v>7.050402303490219E-3</c:v>
                </c:pt>
                <c:pt idx="83">
                  <c:v>7.05429670799487E-3</c:v>
                </c:pt>
                <c:pt idx="84">
                  <c:v>7.0577622117859321E-3</c:v>
                </c:pt>
                <c:pt idx="85">
                  <c:v>7.0608072505005809E-3</c:v>
                </c:pt>
                <c:pt idx="86">
                  <c:v>7.0634401569653364E-3</c:v>
                </c:pt>
                <c:pt idx="87">
                  <c:v>7.0656691604322535E-3</c:v>
                </c:pt>
                <c:pt idx="88">
                  <c:v>7.0675023859269005E-3</c:v>
                </c:pt>
                <c:pt idx="89">
                  <c:v>7.068947853703514E-3</c:v>
                </c:pt>
                <c:pt idx="90">
                  <c:v>7.0700134788026755E-3</c:v>
                </c:pt>
                <c:pt idx="91">
                  <c:v>7.0707070707070711E-3</c:v>
                </c:pt>
                <c:pt idx="92">
                  <c:v>7.0710363330909447E-3</c:v>
                </c:pt>
                <c:pt idx="93">
                  <c:v>7.0710088636589986E-3</c:v>
                </c:pt>
                <c:pt idx="94">
                  <c:v>7.0706321540705578E-3</c:v>
                </c:pt>
                <c:pt idx="95">
                  <c:v>7.0699135899450118E-3</c:v>
                </c:pt>
                <c:pt idx="96">
                  <c:v>7.0688604509445445E-3</c:v>
                </c:pt>
                <c:pt idx="97">
                  <c:v>7.0674799109303908E-3</c:v>
                </c:pt>
                <c:pt idx="98">
                  <c:v>7.0657790381888535E-3</c:v>
                </c:pt>
                <c:pt idx="99">
                  <c:v>7.0637647957235584E-3</c:v>
                </c:pt>
                <c:pt idx="100">
                  <c:v>7.0614440416103879E-3</c:v>
                </c:pt>
                <c:pt idx="101">
                  <c:v>7.058823529411765E-3</c:v>
                </c:pt>
                <c:pt idx="102">
                  <c:v>7.0559099086469944E-3</c:v>
                </c:pt>
                <c:pt idx="103">
                  <c:v>7.0527097253155167E-3</c:v>
                </c:pt>
                <c:pt idx="104">
                  <c:v>7.0492294224699962E-3</c:v>
                </c:pt>
                <c:pt idx="105">
                  <c:v>7.0454753408363078E-3</c:v>
                </c:pt>
                <c:pt idx="106">
                  <c:v>7.04145371947757E-3</c:v>
                </c:pt>
                <c:pt idx="107">
                  <c:v>7.0371706964994585E-3</c:v>
                </c:pt>
                <c:pt idx="108">
                  <c:v>7.0326323097941717E-3</c:v>
                </c:pt>
                <c:pt idx="109">
                  <c:v>7.0278444978204785E-3</c:v>
                </c:pt>
                <c:pt idx="110">
                  <c:v>7.0228131004173933E-3</c:v>
                </c:pt>
                <c:pt idx="111">
                  <c:v>7.0175438596491221E-3</c:v>
                </c:pt>
                <c:pt idx="112">
                  <c:v>7.0120424206789912E-3</c:v>
                </c:pt>
                <c:pt idx="113">
                  <c:v>7.0063143326701827E-3</c:v>
                </c:pt>
                <c:pt idx="114">
                  <c:v>7.0003650497111819E-3</c:v>
                </c:pt>
                <c:pt idx="115">
                  <c:v>6.9941999317639017E-3</c:v>
                </c:pt>
                <c:pt idx="116">
                  <c:v>6.9878242456326099E-3</c:v>
                </c:pt>
                <c:pt idx="117">
                  <c:v>6.9812431659517209E-3</c:v>
                </c:pt>
                <c:pt idx="118">
                  <c:v>6.9744617761907744E-3</c:v>
                </c:pt>
                <c:pt idx="119">
                  <c:v>6.9674850696748516E-3</c:v>
                </c:pt>
                <c:pt idx="120">
                  <c:v>6.9603179506188091E-3</c:v>
                </c:pt>
                <c:pt idx="121">
                  <c:v>6.952965235173825E-3</c:v>
                </c:pt>
                <c:pt idx="122">
                  <c:v>6.9454316524847192E-3</c:v>
                </c:pt>
                <c:pt idx="123">
                  <c:v>6.9377218457566964E-3</c:v>
                </c:pt>
                <c:pt idx="124">
                  <c:v>6.9298403733301294E-3</c:v>
                </c:pt>
                <c:pt idx="125">
                  <c:v>6.9217917097621129E-3</c:v>
                </c:pt>
                <c:pt idx="126">
                  <c:v>6.9135802469135806E-3</c:v>
                </c:pt>
                <c:pt idx="127">
                  <c:v>6.9052102950408045E-3</c:v>
                </c:pt>
                <c:pt idx="128">
                  <c:v>6.8966860838901986E-3</c:v>
                </c:pt>
                <c:pt idx="129">
                  <c:v>6.8880117637953719E-3</c:v>
                </c:pt>
                <c:pt idx="130">
                  <c:v>6.8791914067754265E-3</c:v>
                </c:pt>
                <c:pt idx="131">
                  <c:v>6.8702290076335885E-3</c:v>
                </c:pt>
                <c:pt idx="132">
                  <c:v>6.8611284850552488E-3</c:v>
                </c:pt>
                <c:pt idx="133">
                  <c:v>6.8518936827046155E-3</c:v>
                </c:pt>
                <c:pt idx="134">
                  <c:v>6.8425283703191309E-3</c:v>
                </c:pt>
                <c:pt idx="135">
                  <c:v>6.8330362448009501E-3</c:v>
                </c:pt>
                <c:pt idx="136">
                  <c:v>6.8234209313047496E-3</c:v>
                </c:pt>
                <c:pt idx="137">
                  <c:v>6.8136859843211947E-3</c:v>
                </c:pt>
                <c:pt idx="138">
                  <c:v>6.8038348887554806E-3</c:v>
                </c:pt>
                <c:pt idx="139">
                  <c:v>6.793871061000289E-3</c:v>
                </c:pt>
                <c:pt idx="140">
                  <c:v>6.7837978500026909E-3</c:v>
                </c:pt>
                <c:pt idx="141">
                  <c:v>6.773618538324421E-3</c:v>
                </c:pt>
                <c:pt idx="142">
                  <c:v>6.7633363431950574E-3</c:v>
                </c:pt>
                <c:pt idx="143">
                  <c:v>6.7529544175576823E-3</c:v>
                </c:pt>
                <c:pt idx="144">
                  <c:v>6.7424758511065701E-3</c:v>
                </c:pt>
                <c:pt idx="145">
                  <c:v>6.731903671316538E-3</c:v>
                </c:pt>
                <c:pt idx="146">
                  <c:v>6.7212408444635927E-3</c:v>
                </c:pt>
                <c:pt idx="147">
                  <c:v>6.7104902766365378E-3</c:v>
                </c:pt>
                <c:pt idx="148">
                  <c:v>6.6996548147392407E-3</c:v>
                </c:pt>
                <c:pt idx="149">
                  <c:v>6.6887372474832779E-3</c:v>
                </c:pt>
                <c:pt idx="150">
                  <c:v>6.6777403063706985E-3</c:v>
                </c:pt>
                <c:pt idx="151">
                  <c:v>6.6666666666666671E-3</c:v>
                </c:pt>
                <c:pt idx="152">
                  <c:v>6.6666666666666671E-3</c:v>
                </c:pt>
                <c:pt idx="153">
                  <c:v>6.6225165562913907E-3</c:v>
                </c:pt>
                <c:pt idx="154">
                  <c:v>6.5789473684210523E-3</c:v>
                </c:pt>
                <c:pt idx="155">
                  <c:v>6.5359477124183009E-3</c:v>
                </c:pt>
                <c:pt idx="156">
                  <c:v>6.4935064935064931E-3</c:v>
                </c:pt>
                <c:pt idx="157">
                  <c:v>6.4516129032258064E-3</c:v>
                </c:pt>
                <c:pt idx="158">
                  <c:v>6.41025641025641E-3</c:v>
                </c:pt>
                <c:pt idx="159">
                  <c:v>6.3694267515923561E-3</c:v>
                </c:pt>
                <c:pt idx="160">
                  <c:v>6.3291139240506328E-3</c:v>
                </c:pt>
                <c:pt idx="161">
                  <c:v>6.2893081761006284E-3</c:v>
                </c:pt>
                <c:pt idx="162">
                  <c:v>6.2499999999999995E-3</c:v>
                </c:pt>
                <c:pt idx="163">
                  <c:v>6.2111801242236021E-3</c:v>
                </c:pt>
                <c:pt idx="164">
                  <c:v>6.1728395061728392E-3</c:v>
                </c:pt>
                <c:pt idx="165">
                  <c:v>6.1349693251533744E-3</c:v>
                </c:pt>
                <c:pt idx="166">
                  <c:v>6.0975609756097554E-3</c:v>
                </c:pt>
                <c:pt idx="167">
                  <c:v>6.0606060606060615E-3</c:v>
                </c:pt>
                <c:pt idx="168">
                  <c:v>6.024096385542169E-3</c:v>
                </c:pt>
                <c:pt idx="169">
                  <c:v>5.9880239520958087E-3</c:v>
                </c:pt>
                <c:pt idx="170">
                  <c:v>5.9523809523809529E-3</c:v>
                </c:pt>
                <c:pt idx="171">
                  <c:v>5.9171597633136102E-3</c:v>
                </c:pt>
                <c:pt idx="172">
                  <c:v>5.8823529411764705E-3</c:v>
                </c:pt>
                <c:pt idx="173">
                  <c:v>5.8479532163742695E-3</c:v>
                </c:pt>
                <c:pt idx="174">
                  <c:v>5.8139534883720929E-3</c:v>
                </c:pt>
                <c:pt idx="175">
                  <c:v>5.7803468208092491E-3</c:v>
                </c:pt>
                <c:pt idx="176">
                  <c:v>5.7471264367816091E-3</c:v>
                </c:pt>
                <c:pt idx="177">
                  <c:v>5.7142857142857143E-3</c:v>
                </c:pt>
                <c:pt idx="178">
                  <c:v>5.681818181818182E-3</c:v>
                </c:pt>
                <c:pt idx="179">
                  <c:v>5.6497175141242938E-3</c:v>
                </c:pt>
                <c:pt idx="180">
                  <c:v>5.6179775280898875E-3</c:v>
                </c:pt>
                <c:pt idx="181">
                  <c:v>5.5865921787709499E-3</c:v>
                </c:pt>
                <c:pt idx="182">
                  <c:v>5.5555555555555558E-3</c:v>
                </c:pt>
                <c:pt idx="183">
                  <c:v>5.5248618784530384E-3</c:v>
                </c:pt>
                <c:pt idx="184">
                  <c:v>5.4945054945054941E-3</c:v>
                </c:pt>
                <c:pt idx="185">
                  <c:v>5.4644808743169399E-3</c:v>
                </c:pt>
                <c:pt idx="186">
                  <c:v>5.434782608695652E-3</c:v>
                </c:pt>
                <c:pt idx="187">
                  <c:v>5.4054054054054048E-3</c:v>
                </c:pt>
                <c:pt idx="188">
                  <c:v>5.3763440860215058E-3</c:v>
                </c:pt>
                <c:pt idx="189">
                  <c:v>5.3475935828877002E-3</c:v>
                </c:pt>
                <c:pt idx="190">
                  <c:v>5.3191489361702135E-3</c:v>
                </c:pt>
                <c:pt idx="191">
                  <c:v>5.2910052910052907E-3</c:v>
                </c:pt>
                <c:pt idx="192">
                  <c:v>5.2631578947368429E-3</c:v>
                </c:pt>
                <c:pt idx="193">
                  <c:v>5.2356020942408371E-3</c:v>
                </c:pt>
                <c:pt idx="194">
                  <c:v>5.2083333333333339E-3</c:v>
                </c:pt>
                <c:pt idx="195">
                  <c:v>5.1813471502590676E-3</c:v>
                </c:pt>
                <c:pt idx="196">
                  <c:v>5.1546391752577319E-3</c:v>
                </c:pt>
                <c:pt idx="197">
                  <c:v>5.1282051282051282E-3</c:v>
                </c:pt>
                <c:pt idx="198">
                  <c:v>5.1020408163265311E-3</c:v>
                </c:pt>
                <c:pt idx="199">
                  <c:v>5.0761421319796959E-3</c:v>
                </c:pt>
                <c:pt idx="200">
                  <c:v>5.0505050505050509E-3</c:v>
                </c:pt>
                <c:pt idx="201">
                  <c:v>5.0251256281407036E-3</c:v>
                </c:pt>
                <c:pt idx="202">
                  <c:v>5.0000000000000001E-3</c:v>
                </c:pt>
                <c:pt idx="203">
                  <c:v>4.9751243781094535E-3</c:v>
                </c:pt>
                <c:pt idx="204">
                  <c:v>4.9504950495049506E-3</c:v>
                </c:pt>
                <c:pt idx="205">
                  <c:v>4.9261083743842356E-3</c:v>
                </c:pt>
                <c:pt idx="206">
                  <c:v>4.9019607843137254E-3</c:v>
                </c:pt>
                <c:pt idx="207">
                  <c:v>4.8780487804878057E-3</c:v>
                </c:pt>
                <c:pt idx="208">
                  <c:v>4.8543689320388345E-3</c:v>
                </c:pt>
                <c:pt idx="209">
                  <c:v>4.830917874396135E-3</c:v>
                </c:pt>
                <c:pt idx="210">
                  <c:v>4.807692307692308E-3</c:v>
                </c:pt>
                <c:pt idx="211">
                  <c:v>4.7846889952153117E-3</c:v>
                </c:pt>
                <c:pt idx="212">
                  <c:v>4.7619047619047615E-3</c:v>
                </c:pt>
                <c:pt idx="213">
                  <c:v>4.7393364928909956E-3</c:v>
                </c:pt>
                <c:pt idx="214">
                  <c:v>4.7169811320754715E-3</c:v>
                </c:pt>
                <c:pt idx="215">
                  <c:v>4.6948356807511738E-3</c:v>
                </c:pt>
                <c:pt idx="216">
                  <c:v>4.6728971962616819E-3</c:v>
                </c:pt>
                <c:pt idx="217">
                  <c:v>4.6511627906976744E-3</c:v>
                </c:pt>
                <c:pt idx="218">
                  <c:v>4.6296296296296294E-3</c:v>
                </c:pt>
                <c:pt idx="219">
                  <c:v>4.608294930875576E-3</c:v>
                </c:pt>
                <c:pt idx="220">
                  <c:v>4.5871559633027517E-3</c:v>
                </c:pt>
                <c:pt idx="221">
                  <c:v>4.5662100456621011E-3</c:v>
                </c:pt>
                <c:pt idx="222">
                  <c:v>4.5454545454545452E-3</c:v>
                </c:pt>
                <c:pt idx="223">
                  <c:v>4.5248868778280547E-3</c:v>
                </c:pt>
                <c:pt idx="224">
                  <c:v>4.5045045045045053E-3</c:v>
                </c:pt>
                <c:pt idx="225">
                  <c:v>4.4843049327354259E-3</c:v>
                </c:pt>
                <c:pt idx="226">
                  <c:v>4.464285714285714E-3</c:v>
                </c:pt>
                <c:pt idx="227">
                  <c:v>4.4444444444444444E-3</c:v>
                </c:pt>
                <c:pt idx="228">
                  <c:v>4.4247787610619477E-3</c:v>
                </c:pt>
                <c:pt idx="229">
                  <c:v>4.4052863436123352E-3</c:v>
                </c:pt>
                <c:pt idx="230">
                  <c:v>4.3859649122807015E-3</c:v>
                </c:pt>
                <c:pt idx="231">
                  <c:v>4.3668122270742356E-3</c:v>
                </c:pt>
                <c:pt idx="232">
                  <c:v>4.3478260869565218E-3</c:v>
                </c:pt>
                <c:pt idx="233">
                  <c:v>4.329004329004329E-3</c:v>
                </c:pt>
                <c:pt idx="234">
                  <c:v>4.3103448275862068E-3</c:v>
                </c:pt>
                <c:pt idx="235">
                  <c:v>4.2918454935622317E-3</c:v>
                </c:pt>
                <c:pt idx="236">
                  <c:v>4.2735042735042739E-3</c:v>
                </c:pt>
                <c:pt idx="237">
                  <c:v>4.2553191489361703E-3</c:v>
                </c:pt>
                <c:pt idx="238">
                  <c:v>4.2372881355932203E-3</c:v>
                </c:pt>
                <c:pt idx="239">
                  <c:v>4.2194092827004216E-3</c:v>
                </c:pt>
                <c:pt idx="240">
                  <c:v>4.2016806722689082E-3</c:v>
                </c:pt>
                <c:pt idx="241">
                  <c:v>4.1841004184100415E-3</c:v>
                </c:pt>
                <c:pt idx="242">
                  <c:v>4.1666666666666666E-3</c:v>
                </c:pt>
                <c:pt idx="243">
                  <c:v>4.1493775933609959E-3</c:v>
                </c:pt>
                <c:pt idx="244">
                  <c:v>4.1322314049586778E-3</c:v>
                </c:pt>
                <c:pt idx="245">
                  <c:v>4.1152263374485592E-3</c:v>
                </c:pt>
                <c:pt idx="246">
                  <c:v>4.0983606557377051E-3</c:v>
                </c:pt>
                <c:pt idx="247">
                  <c:v>4.081632653061224E-3</c:v>
                </c:pt>
                <c:pt idx="248">
                  <c:v>4.0650406504065045E-3</c:v>
                </c:pt>
                <c:pt idx="249">
                  <c:v>4.0485829959514179E-3</c:v>
                </c:pt>
                <c:pt idx="250">
                  <c:v>4.0322580645161289E-3</c:v>
                </c:pt>
                <c:pt idx="251">
                  <c:v>4.0160642570281121E-3</c:v>
                </c:pt>
                <c:pt idx="252">
                  <c:v>4.0000000000000001E-3</c:v>
                </c:pt>
                <c:pt idx="253">
                  <c:v>3.9840637450199211E-3</c:v>
                </c:pt>
                <c:pt idx="254">
                  <c:v>3.968253968253968E-3</c:v>
                </c:pt>
                <c:pt idx="255">
                  <c:v>3.952569169960474E-3</c:v>
                </c:pt>
                <c:pt idx="256">
                  <c:v>3.937007874015748E-3</c:v>
                </c:pt>
                <c:pt idx="257">
                  <c:v>3.9215686274509803E-3</c:v>
                </c:pt>
                <c:pt idx="258">
                  <c:v>3.90625E-3</c:v>
                </c:pt>
                <c:pt idx="259">
                  <c:v>3.8910505836575872E-3</c:v>
                </c:pt>
                <c:pt idx="260">
                  <c:v>3.875968992248062E-3</c:v>
                </c:pt>
                <c:pt idx="261">
                  <c:v>3.8610038610038611E-3</c:v>
                </c:pt>
                <c:pt idx="262">
                  <c:v>3.8461538461538459E-3</c:v>
                </c:pt>
                <c:pt idx="263">
                  <c:v>3.8314176245210726E-3</c:v>
                </c:pt>
                <c:pt idx="264">
                  <c:v>3.8167938931297708E-3</c:v>
                </c:pt>
                <c:pt idx="265">
                  <c:v>3.8022813688212932E-3</c:v>
                </c:pt>
                <c:pt idx="266">
                  <c:v>3.787878787878788E-3</c:v>
                </c:pt>
                <c:pt idx="267">
                  <c:v>3.773584905660377E-3</c:v>
                </c:pt>
                <c:pt idx="268">
                  <c:v>3.7593984962406013E-3</c:v>
                </c:pt>
                <c:pt idx="269">
                  <c:v>3.7453183520599251E-3</c:v>
                </c:pt>
                <c:pt idx="270">
                  <c:v>3.7313432835820899E-3</c:v>
                </c:pt>
                <c:pt idx="271">
                  <c:v>3.7174721189591081E-3</c:v>
                </c:pt>
                <c:pt idx="272">
                  <c:v>3.7037037037037034E-3</c:v>
                </c:pt>
                <c:pt idx="273">
                  <c:v>3.690036900369004E-3</c:v>
                </c:pt>
                <c:pt idx="274">
                  <c:v>3.6764705882352945E-3</c:v>
                </c:pt>
                <c:pt idx="275">
                  <c:v>3.663003663003663E-3</c:v>
                </c:pt>
                <c:pt idx="276">
                  <c:v>3.6496350364963502E-3</c:v>
                </c:pt>
                <c:pt idx="277">
                  <c:v>3.6363636363636364E-3</c:v>
                </c:pt>
                <c:pt idx="278">
                  <c:v>3.6231884057971019E-3</c:v>
                </c:pt>
                <c:pt idx="279">
                  <c:v>3.6101083032490976E-3</c:v>
                </c:pt>
                <c:pt idx="280">
                  <c:v>3.5971223021582731E-3</c:v>
                </c:pt>
                <c:pt idx="281">
                  <c:v>3.5842293906810036E-3</c:v>
                </c:pt>
                <c:pt idx="282">
                  <c:v>3.5714285714285718E-3</c:v>
                </c:pt>
                <c:pt idx="283">
                  <c:v>3.5587188612099642E-3</c:v>
                </c:pt>
                <c:pt idx="284">
                  <c:v>3.5460992907801418E-3</c:v>
                </c:pt>
                <c:pt idx="285">
                  <c:v>3.5335689045936395E-3</c:v>
                </c:pt>
                <c:pt idx="286">
                  <c:v>3.5211267605633804E-3</c:v>
                </c:pt>
                <c:pt idx="287">
                  <c:v>3.5087719298245615E-3</c:v>
                </c:pt>
                <c:pt idx="288">
                  <c:v>3.4965034965034961E-3</c:v>
                </c:pt>
                <c:pt idx="289">
                  <c:v>3.4843205574912892E-3</c:v>
                </c:pt>
                <c:pt idx="290">
                  <c:v>3.4722222222222225E-3</c:v>
                </c:pt>
                <c:pt idx="291">
                  <c:v>3.4602076124567475E-3</c:v>
                </c:pt>
                <c:pt idx="292">
                  <c:v>3.448275862068965E-3</c:v>
                </c:pt>
                <c:pt idx="293">
                  <c:v>3.4364261168384879E-3</c:v>
                </c:pt>
                <c:pt idx="294">
                  <c:v>3.4246575342465756E-3</c:v>
                </c:pt>
                <c:pt idx="295">
                  <c:v>3.412969283276451E-3</c:v>
                </c:pt>
                <c:pt idx="296">
                  <c:v>3.4013605442176874E-3</c:v>
                </c:pt>
                <c:pt idx="297">
                  <c:v>3.3898305084745762E-3</c:v>
                </c:pt>
                <c:pt idx="298">
                  <c:v>3.3783783783783786E-3</c:v>
                </c:pt>
                <c:pt idx="299">
                  <c:v>3.3670033670033673E-3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6F-4DD4-B114-829E85284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安柏收益曲线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曲线素材!$P$2:$P$302</c:f>
              <c:numCache>
                <c:formatCode>General</c:formatCode>
                <c:ptCount val="301"/>
                <c:pt idx="0">
                  <c:v>4.7657142857142863E-3</c:v>
                </c:pt>
                <c:pt idx="1">
                  <c:v>4.6697273724692692E-3</c:v>
                </c:pt>
                <c:pt idx="2">
                  <c:v>4.5769202485366478E-3</c:v>
                </c:pt>
                <c:pt idx="3">
                  <c:v>4.4871434462821951E-3</c:v>
                </c:pt>
                <c:pt idx="4">
                  <c:v>4.4002566288758134E-3</c:v>
                </c:pt>
                <c:pt idx="5">
                  <c:v>4.3161279053971005E-3</c:v>
                </c:pt>
                <c:pt idx="6">
                  <c:v>4.2346332066328374E-3</c:v>
                </c:pt>
                <c:pt idx="7">
                  <c:v>4.1556557153844221E-3</c:v>
                </c:pt>
                <c:pt idx="8">
                  <c:v>4.0790853458125302E-3</c:v>
                </c:pt>
                <c:pt idx="9">
                  <c:v>4.0048182669653156E-3</c:v>
                </c:pt>
                <c:pt idx="10">
                  <c:v>3.9327564661778237E-3</c:v>
                </c:pt>
                <c:pt idx="11">
                  <c:v>3.8628073485046559E-3</c:v>
                </c:pt>
                <c:pt idx="12">
                  <c:v>3.794883368764379E-3</c:v>
                </c:pt>
                <c:pt idx="13">
                  <c:v>3.7289016931404532E-3</c:v>
                </c:pt>
                <c:pt idx="14">
                  <c:v>3.6647838876062637E-3</c:v>
                </c:pt>
                <c:pt idx="15">
                  <c:v>3.6024556307267005E-3</c:v>
                </c:pt>
                <c:pt idx="16">
                  <c:v>3.5418464486406788E-3</c:v>
                </c:pt>
                <c:pt idx="17">
                  <c:v>3.4828894702520936E-3</c:v>
                </c:pt>
                <c:pt idx="18">
                  <c:v>3.4255212008546553E-3</c:v>
                </c:pt>
                <c:pt idx="19">
                  <c:v>3.369681312591881E-3</c:v>
                </c:pt>
                <c:pt idx="20">
                  <c:v>3.3153124503100652E-3</c:v>
                </c:pt>
                <c:pt idx="21">
                  <c:v>3.2623600515014777E-3</c:v>
                </c:pt>
                <c:pt idx="22">
                  <c:v>3.2107721791595476E-3</c:v>
                </c:pt>
                <c:pt idx="23">
                  <c:v>3.1604993664790387E-3</c:v>
                </c:pt>
                <c:pt idx="24">
                  <c:v>3.1114944724338007E-3</c:v>
                </c:pt>
                <c:pt idx="25">
                  <c:v>3.0637125473539206E-3</c:v>
                </c:pt>
                <c:pt idx="26">
                  <c:v>3.0171107077041964E-3</c:v>
                </c:pt>
                <c:pt idx="27">
                  <c:v>2.9716480193378034E-3</c:v>
                </c:pt>
                <c:pt idx="28">
                  <c:v>2.9272853885637913E-3</c:v>
                </c:pt>
                <c:pt idx="29">
                  <c:v>2.8839854604253393E-3</c:v>
                </c:pt>
                <c:pt idx="30">
                  <c:v>2.8417125236383459E-3</c:v>
                </c:pt>
                <c:pt idx="31">
                  <c:v>2.800432421687368E-3</c:v>
                </c:pt>
                <c:pt idx="32">
                  <c:v>2.7601124696189057E-3</c:v>
                </c:pt>
                <c:pt idx="33">
                  <c:v>2.7207213761108592E-3</c:v>
                </c:pt>
                <c:pt idx="34">
                  <c:v>2.6822291704321865E-3</c:v>
                </c:pt>
                <c:pt idx="35">
                  <c:v>2.6446071339387284E-3</c:v>
                </c:pt>
                <c:pt idx="36">
                  <c:v>2.6078277357801469E-3</c:v>
                </c:pt>
                <c:pt idx="37">
                  <c:v>2.5718645725192578E-3</c:v>
                </c:pt>
                <c:pt idx="38">
                  <c:v>2.5366923113890189E-3</c:v>
                </c:pt>
                <c:pt idx="39">
                  <c:v>2.5022866369342608E-3</c:v>
                </c:pt>
                <c:pt idx="40">
                  <c:v>2.4686242008051151E-3</c:v>
                </c:pt>
                <c:pt idx="41">
                  <c:v>2.4356825744872765E-3</c:v>
                </c:pt>
                <c:pt idx="42">
                  <c:v>2.4034402047708003E-3</c:v>
                </c:pt>
                <c:pt idx="43">
                  <c:v>2.3718763717742735E-3</c:v>
                </c:pt>
                <c:pt idx="44">
                  <c:v>2.3409711493550824E-3</c:v>
                </c:pt>
                <c:pt idx="45">
                  <c:v>2.310705367749175E-3</c:v>
                </c:pt>
                <c:pt idx="46">
                  <c:v>2.2810605782953536E-3</c:v>
                </c:pt>
                <c:pt idx="47">
                  <c:v>2.2520190201098006E-3</c:v>
                </c:pt>
                <c:pt idx="48">
                  <c:v>2.2235635885863472E-3</c:v>
                </c:pt>
                <c:pt idx="49">
                  <c:v>2.1956778056069558E-3</c:v>
                </c:pt>
                <c:pt idx="50">
                  <c:v>2.1683457913552161E-3</c:v>
                </c:pt>
                <c:pt idx="51">
                  <c:v>2.1415522376332097E-3</c:v>
                </c:pt>
                <c:pt idx="52">
                  <c:v>2.1152823825891466E-3</c:v>
                </c:pt>
                <c:pt idx="53">
                  <c:v>2.0895219867696178E-3</c:v>
                </c:pt>
                <c:pt idx="54">
                  <c:v>2.064257310416282E-3</c:v>
                </c:pt>
                <c:pt idx="55">
                  <c:v>2.0394750919322745E-3</c:v>
                </c:pt>
                <c:pt idx="56">
                  <c:v>2.0151625274487366E-3</c:v>
                </c:pt>
                <c:pt idx="57">
                  <c:v>1.9913072514265366E-3</c:v>
                </c:pt>
                <c:pt idx="58">
                  <c:v>1.9678973182325923E-3</c:v>
                </c:pt>
                <c:pt idx="59">
                  <c:v>1.9449211846342366E-3</c:v>
                </c:pt>
                <c:pt idx="60">
                  <c:v>1.9223676931587681E-3</c:v>
                </c:pt>
                <c:pt idx="61">
                  <c:v>1.9002260562687924E-3</c:v>
                </c:pt>
                <c:pt idx="62">
                  <c:v>1.8784858413071382E-3</c:v>
                </c:pt>
                <c:pt idx="63">
                  <c:v>1.8571369561681162E-3</c:v>
                </c:pt>
                <c:pt idx="64">
                  <c:v>1.8361696356546276E-3</c:v>
                </c:pt>
                <c:pt idx="65">
                  <c:v>1.8155744284831844E-3</c:v>
                </c:pt>
                <c:pt idx="66">
                  <c:v>1.7953421849013014E-3</c:v>
                </c:pt>
                <c:pt idx="67">
                  <c:v>1.7754640448839013E-3</c:v>
                </c:pt>
                <c:pt idx="68">
                  <c:v>1.7559314268774573E-3</c:v>
                </c:pt>
                <c:pt idx="69">
                  <c:v>1.7367360170624944E-3</c:v>
                </c:pt>
                <c:pt idx="70">
                  <c:v>1.7178697591068725E-3</c:v>
                </c:pt>
                <c:pt idx="71">
                  <c:v>1.6993248443839201E-3</c:v>
                </c:pt>
                <c:pt idx="72">
                  <c:v>1.681093702631053E-3</c:v>
                </c:pt>
                <c:pt idx="73">
                  <c:v>1.6631689930259577E-3</c:v>
                </c:pt>
                <c:pt idx="74">
                  <c:v>1.6455435956587645E-3</c:v>
                </c:pt>
                <c:pt idx="75">
                  <c:v>1.6282106033799039E-3</c:v>
                </c:pt>
                <c:pt idx="76">
                  <c:v>1.6111633140045252E-3</c:v>
                </c:pt>
                <c:pt idx="77">
                  <c:v>1.5943952228554454E-3</c:v>
                </c:pt>
                <c:pt idx="78">
                  <c:v>1.5779000156276432E-3</c:v>
                </c:pt>
                <c:pt idx="79">
                  <c:v>1.5616715615582749E-3</c:v>
                </c:pt>
                <c:pt idx="80">
                  <c:v>1.5457039068870933E-3</c:v>
                </c:pt>
                <c:pt idx="81">
                  <c:v>1.5299912685929943E-3</c:v>
                </c:pt>
                <c:pt idx="82">
                  <c:v>1.5145280283932238E-3</c:v>
                </c:pt>
                <c:pt idx="83">
                  <c:v>1.49930872699251E-3</c:v>
                </c:pt>
                <c:pt idx="84">
                  <c:v>1.4843280585700904E-3</c:v>
                </c:pt>
                <c:pt idx="85">
                  <c:v>1.4695808654932635E-3</c:v>
                </c:pt>
                <c:pt idx="86">
                  <c:v>1.4550621332467045E-3</c:v>
                </c:pt>
                <c:pt idx="87">
                  <c:v>1.4407669855673675E-3</c:v>
                </c:pt>
                <c:pt idx="88">
                  <c:v>1.4266906797753423E-3</c:v>
                </c:pt>
                <c:pt idx="89">
                  <c:v>1.4128286022915438E-3</c:v>
                </c:pt>
                <c:pt idx="90">
                  <c:v>1.3991762643335878E-3</c:v>
                </c:pt>
                <c:pt idx="91">
                  <c:v>1.3857292977816783E-3</c:v>
                </c:pt>
                <c:pt idx="92">
                  <c:v>1.3724834512067324E-3</c:v>
                </c:pt>
                <c:pt idx="93">
                  <c:v>1.3594345860533912E-3</c:v>
                </c:pt>
                <c:pt idx="94">
                  <c:v>1.346578672970937E-3</c:v>
                </c:pt>
                <c:pt idx="95">
                  <c:v>1.3339117882854876E-3</c:v>
                </c:pt>
                <c:pt idx="96">
                  <c:v>1.3214301106071861E-3</c:v>
                </c:pt>
                <c:pt idx="97">
                  <c:v>1.3091299175664124E-3</c:v>
                </c:pt>
                <c:pt idx="98">
                  <c:v>1.2970075826733475E-3</c:v>
                </c:pt>
                <c:pt idx="99">
                  <c:v>1.2850595722955025E-3</c:v>
                </c:pt>
                <c:pt idx="100">
                  <c:v>1.2732824427480916E-3</c:v>
                </c:pt>
                <c:pt idx="101">
                  <c:v>1.2616728374923785E-3</c:v>
                </c:pt>
                <c:pt idx="102">
                  <c:v>1.2502274844373661E-3</c:v>
                </c:pt>
                <c:pt idx="103">
                  <c:v>1.238943193340428E-3</c:v>
                </c:pt>
                <c:pt idx="104">
                  <c:v>1.2278168533026803E-3</c:v>
                </c:pt>
                <c:pt idx="105">
                  <c:v>1.216845430355114E-3</c:v>
                </c:pt>
                <c:pt idx="106">
                  <c:v>1.206025965131678E-3</c:v>
                </c:pt>
                <c:pt idx="107">
                  <c:v>1.1953555706256992E-3</c:v>
                </c:pt>
                <c:pt idx="108">
                  <c:v>1.1848314300261856E-3</c:v>
                </c:pt>
                <c:pt idx="109">
                  <c:v>1.1744507946307324E-3</c:v>
                </c:pt>
                <c:pt idx="110">
                  <c:v>1.1642109818318874E-3</c:v>
                </c:pt>
                <c:pt idx="111">
                  <c:v>1.1541093731740008E-3</c:v>
                </c:pt>
                <c:pt idx="112">
                  <c:v>1.1441434124776935E-3</c:v>
                </c:pt>
                <c:pt idx="113">
                  <c:v>1.1343106040292371E-3</c:v>
                </c:pt>
                <c:pt idx="114">
                  <c:v>1.1246085108322455E-3</c:v>
                </c:pt>
                <c:pt idx="115">
                  <c:v>1.1150347529191951E-3</c:v>
                </c:pt>
                <c:pt idx="116">
                  <c:v>1.1055870057204186E-3</c:v>
                </c:pt>
                <c:pt idx="117">
                  <c:v>1.0962629984883009E-3</c:v>
                </c:pt>
                <c:pt idx="118">
                  <c:v>1.0870605127745253E-3</c:v>
                </c:pt>
                <c:pt idx="119">
                  <c:v>1.077977380958305E-3</c:v>
                </c:pt>
                <c:pt idx="120">
                  <c:v>1.069011484823626E-3</c:v>
                </c:pt>
                <c:pt idx="121">
                  <c:v>1.060160754183615E-3</c:v>
                </c:pt>
                <c:pt idx="122">
                  <c:v>1.0514231655502334E-3</c:v>
                </c:pt>
                <c:pt idx="123">
                  <c:v>1.0427967408475677E-3</c:v>
                </c:pt>
                <c:pt idx="124">
                  <c:v>1.0342795461670642E-3</c:v>
                </c:pt>
                <c:pt idx="125">
                  <c:v>1.0258696905631366E-3</c:v>
                </c:pt>
                <c:pt idx="126">
                  <c:v>1.0175653248876225E-3</c:v>
                </c:pt>
                <c:pt idx="127">
                  <c:v>1.0093646406616492E-3</c:v>
                </c:pt>
                <c:pt idx="128">
                  <c:v>1.0012658689835207E-3</c:v>
                </c:pt>
                <c:pt idx="129">
                  <c:v>9.9326727947129131E-4</c:v>
                </c:pt>
                <c:pt idx="130">
                  <c:v>9.8536717923876252E-4</c:v>
                </c:pt>
                <c:pt idx="131">
                  <c:v>9.7756391190367527E-4</c:v>
                </c:pt>
                <c:pt idx="132">
                  <c:v>9.698558566269297E-4</c:v>
                </c:pt>
                <c:pt idx="133">
                  <c:v>9.6224142718171661E-4</c:v>
                </c:pt>
                <c:pt idx="134">
                  <c:v>9.5471907105147539E-4</c:v>
                </c:pt>
                <c:pt idx="135">
                  <c:v>9.4728726855565666E-4</c:v>
                </c:pt>
                <c:pt idx="136">
                  <c:v>9.3994453200229385E-4</c:v>
                </c:pt>
                <c:pt idx="137">
                  <c:v>9.3268940486643563E-4</c:v>
                </c:pt>
                <c:pt idx="138">
                  <c:v>9.2552046099352969E-4</c:v>
                </c:pt>
                <c:pt idx="139">
                  <c:v>9.1843630382687838E-4</c:v>
                </c:pt>
                <c:pt idx="140">
                  <c:v>9.1143556565833185E-4</c:v>
                </c:pt>
                <c:pt idx="141">
                  <c:v>9.0451690690140441E-4</c:v>
                </c:pt>
                <c:pt idx="142">
                  <c:v>8.9767901538604614E-4</c:v>
                </c:pt>
                <c:pt idx="143">
                  <c:v>8.9092060567432039E-4</c:v>
                </c:pt>
                <c:pt idx="144">
                  <c:v>8.8424041839627206E-4</c:v>
                </c:pt>
                <c:pt idx="145">
                  <c:v>8.776372196053E-4</c:v>
                </c:pt>
                <c:pt idx="146">
                  <c:v>8.7110980015237124E-4</c:v>
                </c:pt>
                <c:pt idx="147">
                  <c:v>8.6465697507843986E-4</c:v>
                </c:pt>
                <c:pt idx="148">
                  <c:v>8.582775830244633E-4</c:v>
                </c:pt>
                <c:pt idx="149">
                  <c:v>8.5197048565842023E-4</c:v>
                </c:pt>
                <c:pt idx="150">
                  <c:v>8.4573456711877306E-4</c:v>
                </c:pt>
                <c:pt idx="151">
                  <c:v>8.3956873347382189E-4</c:v>
                </c:pt>
                <c:pt idx="152">
                  <c:v>8.3347191219643223E-4</c:v>
                </c:pt>
                <c:pt idx="153">
                  <c:v>8.2744305165362861E-4</c:v>
                </c:pt>
                <c:pt idx="154">
                  <c:v>8.2148112061056731E-4</c:v>
                </c:pt>
                <c:pt idx="155">
                  <c:v>8.1558510774842527E-4</c:v>
                </c:pt>
                <c:pt idx="156">
                  <c:v>8.0975402119574848E-4</c:v>
                </c:pt>
                <c:pt idx="157">
                  <c:v>8.0398688807283058E-4</c:v>
                </c:pt>
                <c:pt idx="158">
                  <c:v>7.9828275404870063E-4</c:v>
                </c:pt>
                <c:pt idx="159">
                  <c:v>7.9264068291032004E-4</c:v>
                </c:pt>
                <c:pt idx="160">
                  <c:v>7.8705975614359609E-4</c:v>
                </c:pt>
                <c:pt idx="161">
                  <c:v>7.8153907252584203E-4</c:v>
                </c:pt>
                <c:pt idx="162">
                  <c:v>7.7607774772932129E-4</c:v>
                </c:pt>
                <c:pt idx="163">
                  <c:v>7.7067491393552595E-4</c:v>
                </c:pt>
                <c:pt idx="164">
                  <c:v>7.6532971945985706E-4</c:v>
                </c:pt>
                <c:pt idx="165">
                  <c:v>7.6004132838638171E-4</c:v>
                </c:pt>
                <c:pt idx="166">
                  <c:v>7.5480892021235297E-4</c:v>
                </c:pt>
                <c:pt idx="167">
                  <c:v>7.4963168950219477E-4</c:v>
                </c:pt>
                <c:pt idx="168">
                  <c:v>7.4450884555065809E-4</c:v>
                </c:pt>
                <c:pt idx="169">
                  <c:v>7.394396120548694E-4</c:v>
                </c:pt>
                <c:pt idx="170">
                  <c:v>7.3442322679499999E-4</c:v>
                </c:pt>
                <c:pt idx="171">
                  <c:v>7.2945894132329372E-4</c:v>
                </c:pt>
                <c:pt idx="172">
                  <c:v>7.2454602066120296E-4</c:v>
                </c:pt>
                <c:pt idx="173">
                  <c:v>7.1968374300438722E-4</c:v>
                </c:pt>
                <c:pt idx="174">
                  <c:v>7.1487139943533741E-4</c:v>
                </c:pt>
                <c:pt idx="175">
                  <c:v>7.1010829364340266E-4</c:v>
                </c:pt>
                <c:pt idx="176">
                  <c:v>7.0539374165199493E-4</c:v>
                </c:pt>
                <c:pt idx="177">
                  <c:v>7.0072707155276193E-4</c:v>
                </c:pt>
                <c:pt idx="178">
                  <c:v>6.9610762324652249E-4</c:v>
                </c:pt>
                <c:pt idx="179">
                  <c:v>6.9153474819076406E-4</c:v>
                </c:pt>
                <c:pt idx="180">
                  <c:v>6.8700780915351416E-4</c:v>
                </c:pt>
                <c:pt idx="181">
                  <c:v>6.8252617997339711E-4</c:v>
                </c:pt>
                <c:pt idx="182">
                  <c:v>6.7808924532569671E-4</c:v>
                </c:pt>
                <c:pt idx="183">
                  <c:v>6.7369640049425418E-4</c:v>
                </c:pt>
                <c:pt idx="184">
                  <c:v>6.6934705114902971E-4</c:v>
                </c:pt>
                <c:pt idx="185">
                  <c:v>6.650406131291696E-4</c:v>
                </c:pt>
                <c:pt idx="186">
                  <c:v>6.6077651223141697E-4</c:v>
                </c:pt>
                <c:pt idx="187">
                  <c:v>6.5655418400371868E-4</c:v>
                </c:pt>
                <c:pt idx="188">
                  <c:v>6.5237307354387838E-4</c:v>
                </c:pt>
                <c:pt idx="189">
                  <c:v>6.4823263530311469E-4</c:v>
                </c:pt>
                <c:pt idx="190">
                  <c:v>6.4413233289438627E-4</c:v>
                </c:pt>
                <c:pt idx="191">
                  <c:v>6.4007163890535015E-4</c:v>
                </c:pt>
                <c:pt idx="192">
                  <c:v>6.3605003471582449E-4</c:v>
                </c:pt>
                <c:pt idx="193">
                  <c:v>6.3206701031963083E-4</c:v>
                </c:pt>
                <c:pt idx="194">
                  <c:v>6.2812206415069393E-4</c:v>
                </c:pt>
                <c:pt idx="195">
                  <c:v>6.2421470291328259E-4</c:v>
                </c:pt>
                <c:pt idx="196">
                  <c:v>6.2034444141627766E-4</c:v>
                </c:pt>
                <c:pt idx="197">
                  <c:v>6.1651080241135559E-4</c:v>
                </c:pt>
                <c:pt idx="198">
                  <c:v>6.1271331643498409E-4</c:v>
                </c:pt>
                <c:pt idx="199">
                  <c:v>6.0895152165412261E-4</c:v>
                </c:pt>
                <c:pt idx="200">
                  <c:v>6.0522496371552981E-4</c:v>
                </c:pt>
                <c:pt idx="201">
                  <c:v>6.0153319559858021E-4</c:v>
                </c:pt>
                <c:pt idx="202">
                  <c:v>5.9787577747149592E-4</c:v>
                </c:pt>
                <c:pt idx="203">
                  <c:v>5.942522765509014E-4</c:v>
                </c:pt>
                <c:pt idx="204">
                  <c:v>5.9066226696461355E-4</c:v>
                </c:pt>
                <c:pt idx="205">
                  <c:v>5.8710532961758083E-4</c:v>
                </c:pt>
                <c:pt idx="206">
                  <c:v>5.8358105206088784E-4</c:v>
                </c:pt>
                <c:pt idx="207">
                  <c:v>5.8008902836374516E-4</c:v>
                </c:pt>
                <c:pt idx="208">
                  <c:v>5.7662885898838556E-4</c:v>
                </c:pt>
                <c:pt idx="209">
                  <c:v>5.7320015066779015E-4</c:v>
                </c:pt>
                <c:pt idx="210">
                  <c:v>5.6980251628617202E-4</c:v>
                </c:pt>
                <c:pt idx="211">
                  <c:v>5.664355747621437E-4</c:v>
                </c:pt>
                <c:pt idx="212">
                  <c:v>5.6309895093450122E-4</c:v>
                </c:pt>
                <c:pt idx="213">
                  <c:v>5.5979227545055476E-4</c:v>
                </c:pt>
                <c:pt idx="214">
                  <c:v>5.565151846569431E-4</c:v>
                </c:pt>
                <c:pt idx="215">
                  <c:v>5.5326732049286573E-4</c:v>
                </c:pt>
                <c:pt idx="216">
                  <c:v>5.500483303856723E-4</c:v>
                </c:pt>
                <c:pt idx="217">
                  <c:v>5.4685786714874982E-4</c:v>
                </c:pt>
                <c:pt idx="218">
                  <c:v>5.4369558888164697E-4</c:v>
                </c:pt>
                <c:pt idx="219">
                  <c:v>5.4056115887238297E-4</c:v>
                </c:pt>
                <c:pt idx="220">
                  <c:v>5.3745424550188177E-4</c:v>
                </c:pt>
                <c:pt idx="221">
                  <c:v>5.3437452215048084E-4</c:v>
                </c:pt>
                <c:pt idx="222">
                  <c:v>5.3132166710646172E-4</c:v>
                </c:pt>
                <c:pt idx="223">
                  <c:v>5.2829536347655346E-4</c:v>
                </c:pt>
                <c:pt idx="224">
                  <c:v>5.2529529909835649E-4</c:v>
                </c:pt>
                <c:pt idx="225">
                  <c:v>5.2232116645464332E-4</c:v>
                </c:pt>
                <c:pt idx="226">
                  <c:v>5.1937266258948744E-4</c:v>
                </c:pt>
                <c:pt idx="227">
                  <c:v>5.1644948902617599E-4</c:v>
                </c:pt>
                <c:pt idx="228">
                  <c:v>5.1355135168686236E-4</c:v>
                </c:pt>
                <c:pt idx="229">
                  <c:v>5.1067796081391656E-4</c:v>
                </c:pt>
                <c:pt idx="230">
                  <c:v>5.0782903089293275E-4</c:v>
                </c:pt>
                <c:pt idx="231">
                  <c:v>5.0500428057735072E-4</c:v>
                </c:pt>
                <c:pt idx="232">
                  <c:v>5.0220343261465645E-4</c:v>
                </c:pt>
                <c:pt idx="233">
                  <c:v>4.9942621377412121E-4</c:v>
                </c:pt>
                <c:pt idx="234">
                  <c:v>4.9667235477604066E-4</c:v>
                </c:pt>
                <c:pt idx="235">
                  <c:v>4.9394159022244407E-4</c:v>
                </c:pt>
                <c:pt idx="236">
                  <c:v>4.9123365852922994E-4</c:v>
                </c:pt>
                <c:pt idx="237">
                  <c:v>4.8854830185970249E-4</c:v>
                </c:pt>
                <c:pt idx="238">
                  <c:v>4.858852660594693E-4</c:v>
                </c:pt>
                <c:pt idx="239">
                  <c:v>4.8324430059267252E-4</c:v>
                </c:pt>
                <c:pt idx="240">
                  <c:v>4.8062515847951872E-4</c:v>
                </c:pt>
                <c:pt idx="241">
                  <c:v>4.7802759623507987E-4</c:v>
                </c:pt>
                <c:pt idx="242">
                  <c:v>4.7545137380933358E-4</c:v>
                </c:pt>
                <c:pt idx="243">
                  <c:v>4.7289625452841407E-4</c:v>
                </c:pt>
                <c:pt idx="244">
                  <c:v>4.7036200503704695E-4</c:v>
                </c:pt>
                <c:pt idx="245">
                  <c:v>4.6784839524213891E-4</c:v>
                </c:pt>
                <c:pt idx="246">
                  <c:v>4.6535519825749596E-4</c:v>
                </c:pt>
                <c:pt idx="247">
                  <c:v>4.6288219034964454E-4</c:v>
                </c:pt>
                <c:pt idx="248">
                  <c:v>4.6042915088473065E-4</c:v>
                </c:pt>
                <c:pt idx="249">
                  <c:v>4.5799586227647065E-4</c:v>
                </c:pt>
                <c:pt idx="250">
                  <c:v>4.5558210993513148E-4</c:v>
                </c:pt>
                <c:pt idx="251">
                  <c:v>4.5318768221751579E-4</c:v>
                </c:pt>
                <c:pt idx="252">
                  <c:v>4.5081237037793002E-4</c:v>
                </c:pt>
                <c:pt idx="253">
                  <c:v>4.4845596852011171E-4</c:v>
                </c:pt>
                <c:pt idx="254">
                  <c:v>4.4611827355009687E-4</c:v>
                </c:pt>
                <c:pt idx="255">
                  <c:v>4.4379908513000351E-4</c:v>
                </c:pt>
                <c:pt idx="256">
                  <c:v>4.4149820563271248E-4</c:v>
                </c:pt>
                <c:pt idx="257">
                  <c:v>4.392154400974258E-4</c:v>
                </c:pt>
                <c:pt idx="258">
                  <c:v>4.3695059618608154E-4</c:v>
                </c:pt>
                <c:pt idx="259">
                  <c:v>4.3470348414060699E-4</c:v>
                </c:pt>
                <c:pt idx="260">
                  <c:v>4.3247391674099275E-4</c:v>
                </c:pt>
                <c:pt idx="261">
                  <c:v>4.3026170926416664E-4</c:v>
                </c:pt>
                <c:pt idx="262">
                  <c:v>4.2806667944365298E-4</c:v>
                </c:pt>
                <c:pt idx="263">
                  <c:v>4.258886474299982E-4</c:v>
                </c:pt>
                <c:pt idx="264">
                  <c:v>4.2372743575194656E-4</c:v>
                </c:pt>
                <c:pt idx="265">
                  <c:v>4.21582869278349E-4</c:v>
                </c:pt>
                <c:pt idx="266">
                  <c:v>4.1945477518079058E-4</c:v>
                </c:pt>
                <c:pt idx="267">
                  <c:v>4.1734298289691931E-4</c:v>
                </c:pt>
                <c:pt idx="268">
                  <c:v>4.1524732409446214E-4</c:v>
                </c:pt>
                <c:pt idx="269">
                  <c:v>4.1316763263591315E-4</c:v>
                </c:pt>
                <c:pt idx="270">
                  <c:v>4.1110374454387941E-4</c:v>
                </c:pt>
                <c:pt idx="271">
                  <c:v>4.0905549796707032E-4</c:v>
                </c:pt>
                <c:pt idx="272">
                  <c:v>4.0702273314691633E-4</c:v>
                </c:pt>
                <c:pt idx="273">
                  <c:v>4.050052923848055E-4</c:v>
                </c:pt>
                <c:pt idx="274">
                  <c:v>4.0300302000992149E-4</c:v>
                </c:pt>
                <c:pt idx="275">
                  <c:v>4.0101576234767328E-4</c:v>
                </c:pt>
                <c:pt idx="276">
                  <c:v>3.9904336768870259E-4</c:v>
                </c:pt>
                <c:pt idx="277">
                  <c:v>3.97085686258457E-4</c:v>
                </c:pt>
                <c:pt idx="278">
                  <c:v>3.9514257018731752E-4</c:v>
                </c:pt>
                <c:pt idx="279">
                  <c:v>3.9321387348126746E-4</c:v>
                </c:pt>
                <c:pt idx="280">
                  <c:v>3.9129945199309368E-4</c:v>
                </c:pt>
                <c:pt idx="281">
                  <c:v>3.893991633941068E-4</c:v>
                </c:pt>
                <c:pt idx="282">
                  <c:v>3.87512867146371E-4</c:v>
                </c:pt>
                <c:pt idx="283">
                  <c:v>3.8564042447543253E-4</c:v>
                </c:pt>
                <c:pt idx="284">
                  <c:v>3.8378169834353564E-4</c:v>
                </c:pt>
                <c:pt idx="285">
                  <c:v>3.8193655342331817E-4</c:v>
                </c:pt>
                <c:pt idx="286">
                  <c:v>3.8010485607197457E-4</c:v>
                </c:pt>
                <c:pt idx="287">
                  <c:v>3.7828647430587781E-4</c:v>
                </c:pt>
                <c:pt idx="288">
                  <c:v>3.7648127777565113E-4</c:v>
                </c:pt>
                <c:pt idx="289">
                  <c:v>3.7468913774167987E-4</c:v>
                </c:pt>
                <c:pt idx="290">
                  <c:v>3.7290992705005444E-4</c:v>
                </c:pt>
                <c:pt idx="291">
                  <c:v>3.7114352010893638E-4</c:v>
                </c:pt>
                <c:pt idx="292">
                  <c:v>3.6938979286533808E-4</c:v>
                </c:pt>
                <c:pt idx="293">
                  <c:v>3.6764862278230797E-4</c:v>
                </c:pt>
                <c:pt idx="294">
                  <c:v>3.6591988881651424E-4</c:v>
                </c:pt>
                <c:pt idx="295">
                  <c:v>3.6420347139621705E-4</c:v>
                </c:pt>
                <c:pt idx="296">
                  <c:v>3.624992523996234E-4</c:v>
                </c:pt>
                <c:pt idx="297">
                  <c:v>3.6080711513361541E-4</c:v>
                </c:pt>
                <c:pt idx="298">
                  <c:v>3.5912694431284594E-4</c:v>
                </c:pt>
                <c:pt idx="299">
                  <c:v>3.5745862603919369E-4</c:v>
                </c:pt>
                <c:pt idx="300">
                  <c:v>3.5580204778156999E-4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F-4098-8C07-D56DFD6787E9}"/>
            </c:ext>
          </c:extLst>
        </c:ser>
        <c:ser>
          <c:idx val="1"/>
          <c:order val="1"/>
          <c:tx>
            <c:v>火伤收益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F-4098-8C07-D56DFD6787E9}"/>
            </c:ext>
          </c:extLst>
        </c:ser>
        <c:ser>
          <c:idx val="3"/>
          <c:order val="2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F-4098-8C07-D56DFD6787E9}"/>
            </c:ext>
          </c:extLst>
        </c:ser>
        <c:ser>
          <c:idx val="2"/>
          <c:order val="3"/>
          <c:tx>
            <c:v>攻击收益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BF-4098-8C07-D56DFD67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香菱收益曲线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曲线素材!$N$2:$N$302</c:f>
              <c:numCache>
                <c:formatCode>General</c:formatCode>
                <c:ptCount val="301"/>
                <c:pt idx="0">
                  <c:v>8.8546161216016966E-3</c:v>
                </c:pt>
                <c:pt idx="1">
                  <c:v>8.7072236756302341E-3</c:v>
                </c:pt>
                <c:pt idx="2">
                  <c:v>8.5638030021366381E-3</c:v>
                </c:pt>
                <c:pt idx="3">
                  <c:v>8.4242032814797023E-3</c:v>
                </c:pt>
                <c:pt idx="4">
                  <c:v>8.2882811257751626E-3</c:v>
                </c:pt>
                <c:pt idx="5">
                  <c:v>8.1559001287536941E-3</c:v>
                </c:pt>
                <c:pt idx="6">
                  <c:v>8.0269304478988689E-3</c:v>
                </c:pt>
                <c:pt idx="7">
                  <c:v>7.9012484161975968E-3</c:v>
                </c:pt>
                <c:pt idx="8">
                  <c:v>7.7787361810845012E-3</c:v>
                </c:pt>
                <c:pt idx="9">
                  <c:v>7.6592813683848005E-3</c:v>
                </c:pt>
                <c:pt idx="10">
                  <c:v>7.5427767692604905E-3</c:v>
                </c:pt>
                <c:pt idx="11">
                  <c:v>7.4291200483445081E-3</c:v>
                </c:pt>
                <c:pt idx="12">
                  <c:v>7.3182134714094779E-3</c:v>
                </c:pt>
                <c:pt idx="13">
                  <c:v>7.209963651063348E-3</c:v>
                </c:pt>
                <c:pt idx="14">
                  <c:v>7.1042813090958648E-3</c:v>
                </c:pt>
                <c:pt idx="15">
                  <c:v>7.0010810542184198E-3</c:v>
                </c:pt>
                <c:pt idx="16">
                  <c:v>6.9002811740472639E-3</c:v>
                </c:pt>
                <c:pt idx="17">
                  <c:v>6.8018034402771476E-3</c:v>
                </c:pt>
                <c:pt idx="18">
                  <c:v>6.7055729260804657E-3</c:v>
                </c:pt>
                <c:pt idx="19">
                  <c:v>6.6115178348468201E-3</c:v>
                </c:pt>
                <c:pt idx="20">
                  <c:v>6.5195693394503674E-3</c:v>
                </c:pt>
                <c:pt idx="21">
                  <c:v>6.4296614312981436E-3</c:v>
                </c:pt>
                <c:pt idx="22">
                  <c:v>6.3417307784725463E-3</c:v>
                </c:pt>
                <c:pt idx="23">
                  <c:v>6.2557165923356516E-3</c:v>
                </c:pt>
                <c:pt idx="24">
                  <c:v>6.1715605020127877E-3</c:v>
                </c:pt>
                <c:pt idx="25">
                  <c:v>6.0892064362181907E-3</c:v>
                </c:pt>
                <c:pt idx="26">
                  <c:v>6.0086005119270001E-3</c:v>
                </c:pt>
                <c:pt idx="27">
                  <c:v>5.9296909294356834E-3</c:v>
                </c:pt>
                <c:pt idx="28">
                  <c:v>5.8524278733877054E-3</c:v>
                </c:pt>
                <c:pt idx="29">
                  <c:v>5.7767634193729373E-3</c:v>
                </c:pt>
                <c:pt idx="30">
                  <c:v>5.7026514457383833E-3</c:v>
                </c:pt>
                <c:pt idx="31">
                  <c:v>5.6300475502745013E-3</c:v>
                </c:pt>
                <c:pt idx="32">
                  <c:v>5.5589089714658674E-3</c:v>
                </c:pt>
                <c:pt idx="33">
                  <c:v>5.4891945140173896E-3</c:v>
                </c:pt>
                <c:pt idx="34">
                  <c:v>5.4208644783880402E-3</c:v>
                </c:pt>
                <c:pt idx="35">
                  <c:v>5.3538805940830242E-3</c:v>
                </c:pt>
                <c:pt idx="36">
                  <c:v>5.288205956472866E-3</c:v>
                </c:pt>
                <c:pt idx="37">
                  <c:v>5.2238049669240446E-3</c:v>
                </c:pt>
                <c:pt idx="38">
                  <c:v>5.1606432760407045E-3</c:v>
                </c:pt>
                <c:pt idx="39">
                  <c:v>5.0986877298306857E-3</c:v>
                </c:pt>
                <c:pt idx="40">
                  <c:v>5.0379063186218416E-3</c:v>
                </c:pt>
                <c:pt idx="41">
                  <c:v>4.9782681285663408E-3</c:v>
                </c:pt>
                <c:pt idx="42">
                  <c:v>4.9197432955814802E-3</c:v>
                </c:pt>
                <c:pt idx="43">
                  <c:v>4.8623029615855913E-3</c:v>
                </c:pt>
                <c:pt idx="44">
                  <c:v>4.8059192328969201E-3</c:v>
                </c:pt>
                <c:pt idx="45">
                  <c:v>4.750565140671981E-3</c:v>
                </c:pt>
                <c:pt idx="46">
                  <c:v>4.6962146032678452E-3</c:v>
                </c:pt>
                <c:pt idx="47">
                  <c:v>4.6428423904202902E-3</c:v>
                </c:pt>
                <c:pt idx="48">
                  <c:v>4.5904240891365689E-3</c:v>
                </c:pt>
                <c:pt idx="49">
                  <c:v>4.5389360712079609E-3</c:v>
                </c:pt>
                <c:pt idx="50">
                  <c:v>4.4883554622532533E-3</c:v>
                </c:pt>
                <c:pt idx="51">
                  <c:v>4.4386601122097533E-3</c:v>
                </c:pt>
                <c:pt idx="52">
                  <c:v>4.3898285671936429E-3</c:v>
                </c:pt>
                <c:pt idx="53">
                  <c:v>4.3418400426562358E-3</c:v>
                </c:pt>
                <c:pt idx="54">
                  <c:v>4.2946743977671812E-3</c:v>
                </c:pt>
                <c:pt idx="55">
                  <c:v>4.2483121109598001E-3</c:v>
                </c:pt>
                <c:pt idx="56">
                  <c:v>4.202734256577632E-3</c:v>
                </c:pt>
                <c:pt idx="57">
                  <c:v>4.157922482564894E-3</c:v>
                </c:pt>
                <c:pt idx="58">
                  <c:v>4.1138589891469108E-3</c:v>
                </c:pt>
                <c:pt idx="59">
                  <c:v>4.0705265084497594E-3</c:v>
                </c:pt>
                <c:pt idx="60">
                  <c:v>4.0279082850113125E-3</c:v>
                </c:pt>
                <c:pt idx="61">
                  <c:v>3.9859880571386135E-3</c:v>
                </c:pt>
                <c:pt idx="62">
                  <c:v>3.9447500390691077E-3</c:v>
                </c:pt>
                <c:pt idx="63">
                  <c:v>3.9041789038956869E-3</c:v>
                </c:pt>
                <c:pt idx="64">
                  <c:v>3.864259767217733E-3</c:v>
                </c:pt>
                <c:pt idx="65">
                  <c:v>3.8249781714824855E-3</c:v>
                </c:pt>
                <c:pt idx="66">
                  <c:v>3.786320070983059E-3</c:v>
                </c:pt>
                <c:pt idx="67">
                  <c:v>3.7482718174812746E-3</c:v>
                </c:pt>
                <c:pt idx="68">
                  <c:v>3.7108201464252258E-3</c:v>
                </c:pt>
                <c:pt idx="69">
                  <c:v>3.6739521637331584E-3</c:v>
                </c:pt>
                <c:pt idx="70">
                  <c:v>3.6376553331167608E-3</c:v>
                </c:pt>
                <c:pt idx="71">
                  <c:v>3.6019174639184185E-3</c:v>
                </c:pt>
                <c:pt idx="72">
                  <c:v>3.5667266994383559E-3</c:v>
                </c:pt>
                <c:pt idx="73">
                  <c:v>3.5320715057288593E-3</c:v>
                </c:pt>
                <c:pt idx="74">
                  <c:v>3.4979406608339693E-3</c:v>
                </c:pt>
                <c:pt idx="75">
                  <c:v>3.4643232444541957E-3</c:v>
                </c:pt>
                <c:pt idx="76">
                  <c:v>3.4312086280168306E-3</c:v>
                </c:pt>
                <c:pt idx="77">
                  <c:v>3.3985864651334776E-3</c:v>
                </c:pt>
                <c:pt idx="78">
                  <c:v>3.366446682427342E-3</c:v>
                </c:pt>
                <c:pt idx="79">
                  <c:v>3.3347794707137188E-3</c:v>
                </c:pt>
                <c:pt idx="80">
                  <c:v>3.3035752765179652E-3</c:v>
                </c:pt>
                <c:pt idx="81">
                  <c:v>3.2728247939160307E-3</c:v>
                </c:pt>
                <c:pt idx="82">
                  <c:v>3.2425189566833686E-3</c:v>
                </c:pt>
                <c:pt idx="83">
                  <c:v>3.2126489307387558E-3</c:v>
                </c:pt>
                <c:pt idx="84">
                  <c:v>3.1832061068702289E-3</c:v>
                </c:pt>
                <c:pt idx="85">
                  <c:v>3.1541820937309459E-3</c:v>
                </c:pt>
                <c:pt idx="86">
                  <c:v>3.1255687110934151E-3</c:v>
                </c:pt>
                <c:pt idx="87">
                  <c:v>3.0973579833510696E-3</c:v>
                </c:pt>
                <c:pt idx="88">
                  <c:v>3.0695421332567006E-3</c:v>
                </c:pt>
                <c:pt idx="89">
                  <c:v>3.0421135758877849E-3</c:v>
                </c:pt>
                <c:pt idx="90">
                  <c:v>3.0150649128291951E-3</c:v>
                </c:pt>
                <c:pt idx="91">
                  <c:v>2.9883889265642479E-3</c:v>
                </c:pt>
                <c:pt idx="92">
                  <c:v>2.9620785750654639E-3</c:v>
                </c:pt>
                <c:pt idx="93">
                  <c:v>2.9361269865768305E-3</c:v>
                </c:pt>
                <c:pt idx="94">
                  <c:v>2.9105274545797185E-3</c:v>
                </c:pt>
                <c:pt idx="95">
                  <c:v>2.8852734329350019E-3</c:v>
                </c:pt>
                <c:pt idx="96">
                  <c:v>2.8603585311942335E-3</c:v>
                </c:pt>
                <c:pt idx="97">
                  <c:v>2.8357765100730926E-3</c:v>
                </c:pt>
                <c:pt idx="98">
                  <c:v>2.8115212770806136E-3</c:v>
                </c:pt>
                <c:pt idx="99">
                  <c:v>2.7875868822979876E-3</c:v>
                </c:pt>
                <c:pt idx="100">
                  <c:v>2.7639675143010462E-3</c:v>
                </c:pt>
                <c:pt idx="101">
                  <c:v>2.7406574962207521E-3</c:v>
                </c:pt>
                <c:pt idx="102">
                  <c:v>2.717651281936313E-3</c:v>
                </c:pt>
                <c:pt idx="103">
                  <c:v>2.6949434523957623E-3</c:v>
                </c:pt>
                <c:pt idx="104">
                  <c:v>2.6725287120590649E-3</c:v>
                </c:pt>
                <c:pt idx="105">
                  <c:v>2.6504018854590374E-3</c:v>
                </c:pt>
                <c:pt idx="106">
                  <c:v>2.6285579138755834E-3</c:v>
                </c:pt>
                <c:pt idx="107">
                  <c:v>2.6069918521189192E-3</c:v>
                </c:pt>
                <c:pt idx="108">
                  <c:v>2.5856988654176603E-3</c:v>
                </c:pt>
                <c:pt idx="109">
                  <c:v>2.5646742264078416E-3</c:v>
                </c:pt>
                <c:pt idx="110">
                  <c:v>2.5439133122190562E-3</c:v>
                </c:pt>
                <c:pt idx="111">
                  <c:v>2.5234116016541229E-3</c:v>
                </c:pt>
                <c:pt idx="112">
                  <c:v>2.5031646724588013E-3</c:v>
                </c:pt>
                <c:pt idx="113">
                  <c:v>2.4831681986782284E-3</c:v>
                </c:pt>
                <c:pt idx="114">
                  <c:v>2.4634179480969064E-3</c:v>
                </c:pt>
                <c:pt idx="115">
                  <c:v>2.443909779759188E-3</c:v>
                </c:pt>
                <c:pt idx="116">
                  <c:v>2.4246396415673241E-3</c:v>
                </c:pt>
                <c:pt idx="117">
                  <c:v>2.4056035679542913E-3</c:v>
                </c:pt>
                <c:pt idx="118">
                  <c:v>2.3867976776286884E-3</c:v>
                </c:pt>
                <c:pt idx="119">
                  <c:v>2.3682181713891417E-3</c:v>
                </c:pt>
                <c:pt idx="120">
                  <c:v>2.3498613300057345E-3</c:v>
                </c:pt>
                <c:pt idx="121">
                  <c:v>2.331723512166089E-3</c:v>
                </c:pt>
                <c:pt idx="122">
                  <c:v>2.3138011524838241E-3</c:v>
                </c:pt>
                <c:pt idx="123">
                  <c:v>2.2960907595671958E-3</c:v>
                </c:pt>
                <c:pt idx="124">
                  <c:v>2.2785889141458296E-3</c:v>
                </c:pt>
                <c:pt idx="125">
                  <c:v>2.2612922672535108E-3</c:v>
                </c:pt>
                <c:pt idx="126">
                  <c:v>2.2441975384651152E-3</c:v>
                </c:pt>
                <c:pt idx="127">
                  <c:v>2.2273015141858008E-3</c:v>
                </c:pt>
                <c:pt idx="128">
                  <c:v>2.21060104599068E-3</c:v>
                </c:pt>
                <c:pt idx="129">
                  <c:v>2.1940930490132499E-3</c:v>
                </c:pt>
                <c:pt idx="130">
                  <c:v>2.177774500380928E-3</c:v>
                </c:pt>
                <c:pt idx="131">
                  <c:v>2.1616424376960995E-3</c:v>
                </c:pt>
                <c:pt idx="132">
                  <c:v>2.1456939575611581E-3</c:v>
                </c:pt>
                <c:pt idx="133">
                  <c:v>2.1299262141460506E-3</c:v>
                </c:pt>
                <c:pt idx="134">
                  <c:v>2.1143364177969325E-3</c:v>
                </c:pt>
                <c:pt idx="135">
                  <c:v>2.0989218336845547E-3</c:v>
                </c:pt>
                <c:pt idx="136">
                  <c:v>2.0836797804910804E-3</c:v>
                </c:pt>
                <c:pt idx="137">
                  <c:v>2.0686076291340713E-3</c:v>
                </c:pt>
                <c:pt idx="138">
                  <c:v>2.0537028015264183E-3</c:v>
                </c:pt>
                <c:pt idx="139">
                  <c:v>2.038962769371063E-3</c:v>
                </c:pt>
                <c:pt idx="140">
                  <c:v>2.0243850529893712E-3</c:v>
                </c:pt>
                <c:pt idx="141">
                  <c:v>2.0099672201820762E-3</c:v>
                </c:pt>
                <c:pt idx="142">
                  <c:v>1.9957068851217514E-3</c:v>
                </c:pt>
                <c:pt idx="143">
                  <c:v>1.9816017072757999E-3</c:v>
                </c:pt>
                <c:pt idx="144">
                  <c:v>1.9676493903589901E-3</c:v>
                </c:pt>
                <c:pt idx="145">
                  <c:v>1.9538476813146049E-3</c:v>
                </c:pt>
                <c:pt idx="146">
                  <c:v>1.9401943693233032E-3</c:v>
                </c:pt>
                <c:pt idx="147">
                  <c:v>1.9266872848388147E-3</c:v>
                </c:pt>
                <c:pt idx="148">
                  <c:v>1.9133242986496424E-3</c:v>
                </c:pt>
                <c:pt idx="149">
                  <c:v>1.9001033209659541E-3</c:v>
                </c:pt>
                <c:pt idx="150">
                  <c:v>1.8870223005308822E-3</c:v>
                </c:pt>
                <c:pt idx="151">
                  <c:v>1.8740792237554869E-3</c:v>
                </c:pt>
                <c:pt idx="152">
                  <c:v>1.8612721138766451E-3</c:v>
                </c:pt>
                <c:pt idx="153">
                  <c:v>1.8485990301371734E-3</c:v>
                </c:pt>
                <c:pt idx="154">
                  <c:v>1.8360580669874998E-3</c:v>
                </c:pt>
                <c:pt idx="155">
                  <c:v>1.8236473533082341E-3</c:v>
                </c:pt>
                <c:pt idx="156">
                  <c:v>1.8113650516530073E-3</c:v>
                </c:pt>
                <c:pt idx="157">
                  <c:v>1.7992093575109678E-3</c:v>
                </c:pt>
                <c:pt idx="158">
                  <c:v>1.7871784985883433E-3</c:v>
                </c:pt>
                <c:pt idx="159">
                  <c:v>1.7752707341085064E-3</c:v>
                </c:pt>
                <c:pt idx="160">
                  <c:v>1.7634843541299873E-3</c:v>
                </c:pt>
                <c:pt idx="161">
                  <c:v>1.7518176788819048E-3</c:v>
                </c:pt>
                <c:pt idx="162">
                  <c:v>1.7402690581163061E-3</c:v>
                </c:pt>
                <c:pt idx="163">
                  <c:v>1.72883687047691E-3</c:v>
                </c:pt>
                <c:pt idx="164">
                  <c:v>1.7175195228837853E-3</c:v>
                </c:pt>
                <c:pt idx="165">
                  <c:v>1.7063154499334927E-3</c:v>
                </c:pt>
                <c:pt idx="166">
                  <c:v>1.6952231133142417E-3</c:v>
                </c:pt>
                <c:pt idx="167">
                  <c:v>1.6842410012356352E-3</c:v>
                </c:pt>
                <c:pt idx="168">
                  <c:v>1.6733676278725743E-3</c:v>
                </c:pt>
                <c:pt idx="169">
                  <c:v>1.6626015328229239E-3</c:v>
                </c:pt>
                <c:pt idx="170">
                  <c:v>1.6519412805785423E-3</c:v>
                </c:pt>
                <c:pt idx="171">
                  <c:v>1.6413854600092965E-3</c:v>
                </c:pt>
                <c:pt idx="172">
                  <c:v>1.6309326838596957E-3</c:v>
                </c:pt>
                <c:pt idx="173">
                  <c:v>1.6205815882577865E-3</c:v>
                </c:pt>
                <c:pt idx="174">
                  <c:v>1.6103308322359656E-3</c:v>
                </c:pt>
                <c:pt idx="175">
                  <c:v>1.6001790972633753E-3</c:v>
                </c:pt>
                <c:pt idx="176">
                  <c:v>1.5901250867895612E-3</c:v>
                </c:pt>
                <c:pt idx="177">
                  <c:v>1.580167525799077E-3</c:v>
                </c:pt>
                <c:pt idx="178">
                  <c:v>1.5703051603767346E-3</c:v>
                </c:pt>
                <c:pt idx="179">
                  <c:v>1.5605367572832064E-3</c:v>
                </c:pt>
                <c:pt idx="180">
                  <c:v>1.550861103540694E-3</c:v>
                </c:pt>
                <c:pt idx="181">
                  <c:v>1.5412770060283889E-3</c:v>
                </c:pt>
                <c:pt idx="182">
                  <c:v>1.5317832910874602E-3</c:v>
                </c:pt>
                <c:pt idx="183">
                  <c:v>1.5223788041353065E-3</c:v>
                </c:pt>
                <c:pt idx="184">
                  <c:v>1.5130624092888243E-3</c:v>
                </c:pt>
                <c:pt idx="185">
                  <c:v>1.5038329889964504E-3</c:v>
                </c:pt>
                <c:pt idx="186">
                  <c:v>1.4946894436787398E-3</c:v>
                </c:pt>
                <c:pt idx="187">
                  <c:v>1.4856306913772533E-3</c:v>
                </c:pt>
                <c:pt idx="188">
                  <c:v>1.4766556674115337E-3</c:v>
                </c:pt>
                <c:pt idx="189">
                  <c:v>1.467763324043952E-3</c:v>
                </c:pt>
                <c:pt idx="190">
                  <c:v>1.4589526301522196E-3</c:v>
                </c:pt>
                <c:pt idx="191">
                  <c:v>1.4502225709093629E-3</c:v>
                </c:pt>
                <c:pt idx="192">
                  <c:v>1.4415721474709639E-3</c:v>
                </c:pt>
                <c:pt idx="193">
                  <c:v>1.4330003766694754E-3</c:v>
                </c:pt>
                <c:pt idx="194">
                  <c:v>1.4245062907154301E-3</c:v>
                </c:pt>
                <c:pt idx="195">
                  <c:v>1.4160889369053593E-3</c:v>
                </c:pt>
                <c:pt idx="196">
                  <c:v>1.4077473773362529E-3</c:v>
                </c:pt>
                <c:pt idx="197">
                  <c:v>1.3994806886263869E-3</c:v>
                </c:pt>
                <c:pt idx="198">
                  <c:v>1.3912879616423577E-3</c:v>
                </c:pt>
                <c:pt idx="199">
                  <c:v>1.3831683012321642E-3</c:v>
                </c:pt>
                <c:pt idx="200">
                  <c:v>1.3751208259641806E-3</c:v>
                </c:pt>
                <c:pt idx="201">
                  <c:v>1.3671446678718744E-3</c:v>
                </c:pt>
                <c:pt idx="202">
                  <c:v>1.3592389722041174E-3</c:v>
                </c:pt>
                <c:pt idx="203">
                  <c:v>1.3514028971809574E-3</c:v>
                </c:pt>
                <c:pt idx="204">
                  <c:v>1.3436356137547043E-3</c:v>
                </c:pt>
                <c:pt idx="205">
                  <c:v>1.335936305376202E-3</c:v>
                </c:pt>
                <c:pt idx="206">
                  <c:v>1.3283041677661543E-3</c:v>
                </c:pt>
                <c:pt idx="207">
                  <c:v>1.3207384086913836E-3</c:v>
                </c:pt>
                <c:pt idx="208">
                  <c:v>1.3132382477458913E-3</c:v>
                </c:pt>
                <c:pt idx="209">
                  <c:v>1.3058029161366082E-3</c:v>
                </c:pt>
                <c:pt idx="210">
                  <c:v>1.2984316564737185E-3</c:v>
                </c:pt>
                <c:pt idx="211">
                  <c:v>1.2911237225654399E-3</c:v>
                </c:pt>
                <c:pt idx="212">
                  <c:v>1.2838783792171557E-3</c:v>
                </c:pt>
                <c:pt idx="213">
                  <c:v>1.2766949020347914E-3</c:v>
                </c:pt>
                <c:pt idx="214">
                  <c:v>1.2695725772323319E-3</c:v>
                </c:pt>
                <c:pt idx="215">
                  <c:v>1.2625107014433768E-3</c:v>
                </c:pt>
                <c:pt idx="216">
                  <c:v>1.2555085815366411E-3</c:v>
                </c:pt>
                <c:pt idx="217">
                  <c:v>1.248565534435303E-3</c:v>
                </c:pt>
                <c:pt idx="218">
                  <c:v>1.2416808869401017E-3</c:v>
                </c:pt>
                <c:pt idx="219">
                  <c:v>1.23485397555611E-3</c:v>
                </c:pt>
                <c:pt idx="220">
                  <c:v>1.2280841463230749E-3</c:v>
                </c:pt>
                <c:pt idx="221">
                  <c:v>1.2213707546492561E-3</c:v>
                </c:pt>
                <c:pt idx="222">
                  <c:v>1.2147131651486732E-3</c:v>
                </c:pt>
                <c:pt idx="223">
                  <c:v>1.2081107514816812E-3</c:v>
                </c:pt>
                <c:pt idx="224">
                  <c:v>1.2015628961987968E-3</c:v>
                </c:pt>
                <c:pt idx="225">
                  <c:v>1.1950689905876996E-3</c:v>
                </c:pt>
                <c:pt idx="226">
                  <c:v>1.1886284345233339E-3</c:v>
                </c:pt>
                <c:pt idx="227">
                  <c:v>1.1822406363210351E-3</c:v>
                </c:pt>
                <c:pt idx="228">
                  <c:v>1.1759050125926174E-3</c:v>
                </c:pt>
                <c:pt idx="229">
                  <c:v>1.1696209881053472E-3</c:v>
                </c:pt>
                <c:pt idx="230">
                  <c:v>1.1633879956437399E-3</c:v>
                </c:pt>
                <c:pt idx="231">
                  <c:v>1.1572054758741113E-3</c:v>
                </c:pt>
                <c:pt idx="232">
                  <c:v>1.1510728772118266E-3</c:v>
                </c:pt>
                <c:pt idx="233">
                  <c:v>1.1449896556911766E-3</c:v>
                </c:pt>
                <c:pt idx="234">
                  <c:v>1.1389552748378286E-3</c:v>
                </c:pt>
                <c:pt idx="235">
                  <c:v>1.1329692055437894E-3</c:v>
                </c:pt>
                <c:pt idx="236">
                  <c:v>1.1270309259448249E-3</c:v>
                </c:pt>
                <c:pt idx="237">
                  <c:v>1.1211399213002793E-3</c:v>
                </c:pt>
                <c:pt idx="238">
                  <c:v>1.1152956838752421E-3</c:v>
                </c:pt>
                <c:pt idx="239">
                  <c:v>1.1094977128250087E-3</c:v>
                </c:pt>
                <c:pt idx="240">
                  <c:v>1.1037455140817812E-3</c:v>
                </c:pt>
                <c:pt idx="241">
                  <c:v>1.0980386002435645E-3</c:v>
                </c:pt>
                <c:pt idx="242">
                  <c:v>1.0923764904652038E-3</c:v>
                </c:pt>
                <c:pt idx="243">
                  <c:v>1.0867587103515174E-3</c:v>
                </c:pt>
                <c:pt idx="244">
                  <c:v>1.0811847918524818E-3</c:v>
                </c:pt>
                <c:pt idx="245">
                  <c:v>1.0756542731604165E-3</c:v>
                </c:pt>
                <c:pt idx="246">
                  <c:v>1.0701666986091323E-3</c:v>
                </c:pt>
                <c:pt idx="247">
                  <c:v>1.0647216185749955E-3</c:v>
                </c:pt>
                <c:pt idx="248">
                  <c:v>1.0593185893798664E-3</c:v>
                </c:pt>
                <c:pt idx="249">
                  <c:v>1.0539571731958725E-3</c:v>
                </c:pt>
                <c:pt idx="250">
                  <c:v>1.0486369379519764E-3</c:v>
                </c:pt>
                <c:pt idx="251">
                  <c:v>1.0433574572422982E-3</c:v>
                </c:pt>
                <c:pt idx="252">
                  <c:v>1.0381183102361553E-3</c:v>
                </c:pt>
                <c:pt idx="253">
                  <c:v>1.0329190815897829E-3</c:v>
                </c:pt>
                <c:pt idx="254">
                  <c:v>1.0277593613596985E-3</c:v>
                </c:pt>
                <c:pt idx="255">
                  <c:v>1.0226387449176757E-3</c:v>
                </c:pt>
                <c:pt idx="256">
                  <c:v>1.0175568328672907E-3</c:v>
                </c:pt>
                <c:pt idx="257">
                  <c:v>1.0125132309620137E-3</c:v>
                </c:pt>
                <c:pt idx="258">
                  <c:v>1.0075075500248036E-3</c:v>
                </c:pt>
                <c:pt idx="259">
                  <c:v>1.0025394058691831E-3</c:v>
                </c:pt>
                <c:pt idx="260">
                  <c:v>9.9760841922175636E-4</c:v>
                </c:pt>
                <c:pt idx="261">
                  <c:v>9.9271421564614245E-4</c:v>
                </c:pt>
                <c:pt idx="262">
                  <c:v>9.8785642546829369E-4</c:v>
                </c:pt>
                <c:pt idx="263">
                  <c:v>9.8303468370316855E-4</c:v>
                </c:pt>
                <c:pt idx="264">
                  <c:v>9.7824862998273409E-4</c:v>
                </c:pt>
                <c:pt idx="265">
                  <c:v>9.7349790848526698E-4</c:v>
                </c:pt>
                <c:pt idx="266">
                  <c:v>9.6878216786592749E-4</c:v>
                </c:pt>
                <c:pt idx="267">
                  <c:v>9.6410106118858131E-4</c:v>
                </c:pt>
                <c:pt idx="268">
                  <c:v>9.5945424585883903E-4</c:v>
                </c:pt>
                <c:pt idx="269">
                  <c:v>9.5484138355829537E-4</c:v>
                </c:pt>
                <c:pt idx="270">
                  <c:v>9.5026214017993635E-4</c:v>
                </c:pt>
                <c:pt idx="271">
                  <c:v>9.4571618576469441E-4</c:v>
                </c:pt>
                <c:pt idx="272">
                  <c:v>9.4120319443912782E-4</c:v>
                </c:pt>
                <c:pt idx="273">
                  <c:v>9.3672284435419959E-4</c:v>
                </c:pt>
                <c:pt idx="274">
                  <c:v>9.3227481762513608E-4</c:v>
                </c:pt>
                <c:pt idx="275">
                  <c:v>9.2785880027234095E-4</c:v>
                </c:pt>
                <c:pt idx="276">
                  <c:v>9.2347448216334514E-4</c:v>
                </c:pt>
                <c:pt idx="277">
                  <c:v>9.1912155695576987E-4</c:v>
                </c:pt>
                <c:pt idx="278">
                  <c:v>9.1479972204128548E-4</c:v>
                </c:pt>
                <c:pt idx="279">
                  <c:v>9.1050867849054259E-4</c:v>
                </c:pt>
                <c:pt idx="280">
                  <c:v>9.0624813099905851E-4</c:v>
                </c:pt>
                <c:pt idx="281">
                  <c:v>9.0201778783403842E-4</c:v>
                </c:pt>
                <c:pt idx="282">
                  <c:v>8.9781736078211477E-4</c:v>
                </c:pt>
                <c:pt idx="283">
                  <c:v>8.9364656509798414E-4</c:v>
                </c:pt>
                <c:pt idx="284">
                  <c:v>8.895051194539249E-4</c:v>
                </c:pt>
                <c:pt idx="285">
                  <c:v>8.8539274589017984E-4</c:v>
                </c:pt>
                <c:pt idx="286">
                  <c:v>8.8130916976618379E-4</c:v>
                </c:pt>
                <c:pt idx="287">
                  <c:v>8.772541197126216E-4</c:v>
                </c:pt>
                <c:pt idx="288">
                  <c:v>8.7322732758430036E-4</c:v>
                </c:pt>
                <c:pt idx="289">
                  <c:v>8.6922852841381953E-4</c:v>
                </c:pt>
                <c:pt idx="290">
                  <c:v>8.6525746036602094E-4</c:v>
                </c:pt>
                <c:pt idx="291">
                  <c:v>8.6131386469320999E-4</c:v>
                </c:pt>
                <c:pt idx="292">
                  <c:v>8.5739748569112575E-4</c:v>
                </c:pt>
                <c:pt idx="293">
                  <c:v>8.5350807065564963E-4</c:v>
                </c:pt>
                <c:pt idx="294">
                  <c:v>8.496453698402383E-4</c:v>
                </c:pt>
                <c:pt idx="295">
                  <c:v>8.4580913641406504E-4</c:v>
                </c:pt>
                <c:pt idx="296">
                  <c:v>8.4199912642085844E-4</c:v>
                </c:pt>
                <c:pt idx="297">
                  <c:v>8.3821509873842196E-4</c:v>
                </c:pt>
                <c:pt idx="298">
                  <c:v>8.3445681503882486E-4</c:v>
                </c:pt>
                <c:pt idx="299">
                  <c:v>8.3072403974924873E-4</c:v>
                </c:pt>
                <c:pt idx="300">
                  <c:v>8.2701654001347965E-4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3-4106-9D0E-D130CF90D570}"/>
            </c:ext>
          </c:extLst>
        </c:ser>
        <c:ser>
          <c:idx val="1"/>
          <c:order val="1"/>
          <c:tx>
            <c:v>火伤/攻击收益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3-4106-9D0E-D130CF90D570}"/>
            </c:ext>
          </c:extLst>
        </c:ser>
        <c:ser>
          <c:idx val="3"/>
          <c:order val="2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B3-4106-9D0E-D130CF90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可莉收益曲线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16-4C97-9202-7B1C66B94C1C}"/>
            </c:ext>
          </c:extLst>
        </c:ser>
        <c:ser>
          <c:idx val="1"/>
          <c:order val="1"/>
          <c:tx>
            <c:v>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16-4C97-9202-7B1C66B94C1C}"/>
            </c:ext>
          </c:extLst>
        </c:ser>
        <c:ser>
          <c:idx val="3"/>
          <c:order val="2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16-4C97-9202-7B1C66B94C1C}"/>
            </c:ext>
          </c:extLst>
        </c:ser>
        <c:ser>
          <c:idx val="2"/>
          <c:order val="3"/>
          <c:tx>
            <c:v>火伤收益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曲线素材!$M$2:$M$302</c:f>
              <c:numCache>
                <c:formatCode>General</c:formatCode>
                <c:ptCount val="301"/>
                <c:pt idx="0">
                  <c:v>1.1645962732919254E-2</c:v>
                </c:pt>
                <c:pt idx="1">
                  <c:v>1.1511895625479662E-2</c:v>
                </c:pt>
                <c:pt idx="2">
                  <c:v>1.1380880121396054E-2</c:v>
                </c:pt>
                <c:pt idx="3">
                  <c:v>1.1252813203300824E-2</c:v>
                </c:pt>
                <c:pt idx="4">
                  <c:v>1.1127596439169139E-2</c:v>
                </c:pt>
                <c:pt idx="5">
                  <c:v>1.1005135730007337E-2</c:v>
                </c:pt>
                <c:pt idx="6">
                  <c:v>1.0885341074020317E-2</c:v>
                </c:pt>
                <c:pt idx="7">
                  <c:v>1.0768126346015794E-2</c:v>
                </c:pt>
                <c:pt idx="8">
                  <c:v>1.065340909090909E-2</c:v>
                </c:pt>
                <c:pt idx="9">
                  <c:v>1.0541110330288123E-2</c:v>
                </c:pt>
                <c:pt idx="10">
                  <c:v>1.0431154381084841E-2</c:v>
                </c:pt>
                <c:pt idx="11">
                  <c:v>1.0323468685478321E-2</c:v>
                </c:pt>
                <c:pt idx="12">
                  <c:v>1.0217983651226158E-2</c:v>
                </c:pt>
                <c:pt idx="13">
                  <c:v>1.0114632501685771E-2</c:v>
                </c:pt>
                <c:pt idx="14">
                  <c:v>1.0013351134846462E-2</c:v>
                </c:pt>
                <c:pt idx="15">
                  <c:v>9.9140779907468599E-3</c:v>
                </c:pt>
                <c:pt idx="16">
                  <c:v>9.8167539267015706E-3</c:v>
                </c:pt>
                <c:pt idx="17">
                  <c:v>9.7213220998055745E-3</c:v>
                </c:pt>
                <c:pt idx="18">
                  <c:v>9.6277278562259296E-3</c:v>
                </c:pt>
                <c:pt idx="19">
                  <c:v>9.5359186268277173E-3</c:v>
                </c:pt>
                <c:pt idx="20">
                  <c:v>9.4458438287153643E-3</c:v>
                </c:pt>
                <c:pt idx="21">
                  <c:v>9.3574547723019336E-3</c:v>
                </c:pt>
                <c:pt idx="22">
                  <c:v>9.270704573547589E-3</c:v>
                </c:pt>
                <c:pt idx="23">
                  <c:v>9.1855480710349054E-3</c:v>
                </c:pt>
                <c:pt idx="24">
                  <c:v>9.101941747572815E-3</c:v>
                </c:pt>
                <c:pt idx="25">
                  <c:v>9.019843656043294E-3</c:v>
                </c:pt>
                <c:pt idx="26">
                  <c:v>8.9392133492252664E-3</c:v>
                </c:pt>
                <c:pt idx="27">
                  <c:v>8.8600118133490835E-3</c:v>
                </c:pt>
                <c:pt idx="28">
                  <c:v>8.7822014051522242E-3</c:v>
                </c:pt>
                <c:pt idx="29">
                  <c:v>8.7057457922228663E-3</c:v>
                </c:pt>
                <c:pt idx="30">
                  <c:v>8.6306098964326807E-3</c:v>
                </c:pt>
                <c:pt idx="31">
                  <c:v>8.5567598402738164E-3</c:v>
                </c:pt>
                <c:pt idx="32">
                  <c:v>8.4841628959276012E-3</c:v>
                </c:pt>
                <c:pt idx="33">
                  <c:v>8.4127874369040925E-3</c:v>
                </c:pt>
                <c:pt idx="34">
                  <c:v>8.3426028921023358E-3</c:v>
                </c:pt>
                <c:pt idx="35">
                  <c:v>8.2735797021511303E-3</c:v>
                </c:pt>
                <c:pt idx="36">
                  <c:v>8.2056892778993428E-3</c:v>
                </c:pt>
                <c:pt idx="37">
                  <c:v>8.1389039609332612E-3</c:v>
                </c:pt>
                <c:pt idx="38">
                  <c:v>8.0731969860064583E-3</c:v>
                </c:pt>
                <c:pt idx="39">
                  <c:v>8.0085424452749597E-3</c:v>
                </c:pt>
                <c:pt idx="40">
                  <c:v>7.9449152542372878E-3</c:v>
                </c:pt>
                <c:pt idx="41">
                  <c:v>7.8822911192853382E-3</c:v>
                </c:pt>
                <c:pt idx="42">
                  <c:v>7.8206465067778945E-3</c:v>
                </c:pt>
                <c:pt idx="43">
                  <c:v>7.7599586135540608E-3</c:v>
                </c:pt>
                <c:pt idx="44">
                  <c:v>7.7002053388090345E-3</c:v>
                </c:pt>
                <c:pt idx="45">
                  <c:v>7.641365257259297E-3</c:v>
                </c:pt>
                <c:pt idx="46">
                  <c:v>7.5834175935288167E-3</c:v>
                </c:pt>
                <c:pt idx="47">
                  <c:v>7.5263421976919211E-3</c:v>
                </c:pt>
                <c:pt idx="48">
                  <c:v>7.47011952191235E-3</c:v>
                </c:pt>
                <c:pt idx="49">
                  <c:v>7.4147305981216022E-3</c:v>
                </c:pt>
                <c:pt idx="50">
                  <c:v>7.3601570166830213E-3</c:v>
                </c:pt>
                <c:pt idx="51">
                  <c:v>7.306380905991232E-3</c:v>
                </c:pt>
                <c:pt idx="52">
                  <c:v>7.2533849129593807E-3</c:v>
                </c:pt>
                <c:pt idx="53">
                  <c:v>7.2011521843494946E-3</c:v>
                </c:pt>
                <c:pt idx="54">
                  <c:v>7.1496663489037183E-3</c:v>
                </c:pt>
                <c:pt idx="55">
                  <c:v>7.0989115002366302E-3</c:v>
                </c:pt>
                <c:pt idx="56">
                  <c:v>7.0488721804511274E-3</c:v>
                </c:pt>
                <c:pt idx="57">
                  <c:v>6.9995333644423709E-3</c:v>
                </c:pt>
                <c:pt idx="58">
                  <c:v>6.9508804448563466E-3</c:v>
                </c:pt>
                <c:pt idx="59">
                  <c:v>6.9028992176714214E-3</c:v>
                </c:pt>
                <c:pt idx="60">
                  <c:v>6.8555758683729439E-3</c:v>
                </c:pt>
                <c:pt idx="61">
                  <c:v>6.8088969586926904E-3</c:v>
                </c:pt>
                <c:pt idx="62">
                  <c:v>6.762849413886384E-3</c:v>
                </c:pt>
                <c:pt idx="63">
                  <c:v>6.7174205105239599E-3</c:v>
                </c:pt>
                <c:pt idx="64">
                  <c:v>6.6725978647686826E-3</c:v>
                </c:pt>
                <c:pt idx="65">
                  <c:v>6.6283694211224037E-3</c:v>
                </c:pt>
                <c:pt idx="66">
                  <c:v>6.5847234416154515E-3</c:v>
                </c:pt>
                <c:pt idx="67">
                  <c:v>6.5416484954208456E-3</c:v>
                </c:pt>
                <c:pt idx="68">
                  <c:v>6.4991334488734842E-3</c:v>
                </c:pt>
                <c:pt idx="69">
                  <c:v>6.4571674558760207E-3</c:v>
                </c:pt>
                <c:pt idx="70">
                  <c:v>6.4157399486740796E-3</c:v>
                </c:pt>
                <c:pt idx="71">
                  <c:v>6.3748406289842758E-3</c:v>
                </c:pt>
                <c:pt idx="72">
                  <c:v>6.3344594594594581E-3</c:v>
                </c:pt>
                <c:pt idx="73">
                  <c:v>6.29458665547629E-3</c:v>
                </c:pt>
                <c:pt idx="74">
                  <c:v>6.255212677231026E-3</c:v>
                </c:pt>
                <c:pt idx="75">
                  <c:v>6.2163282221301278E-3</c:v>
                </c:pt>
                <c:pt idx="76">
                  <c:v>6.1779242174629326E-3</c:v>
                </c:pt>
                <c:pt idx="77">
                  <c:v>6.139991813344247E-3</c:v>
                </c:pt>
                <c:pt idx="78">
                  <c:v>6.1025223759153778E-3</c:v>
                </c:pt>
                <c:pt idx="79">
                  <c:v>6.0655074807925598E-3</c:v>
                </c:pt>
                <c:pt idx="80">
                  <c:v>6.0289389067524103E-3</c:v>
                </c:pt>
                <c:pt idx="81">
                  <c:v>5.9928086296444265E-3</c:v>
                </c:pt>
                <c:pt idx="82">
                  <c:v>5.9571088165210487E-3</c:v>
                </c:pt>
                <c:pt idx="83">
                  <c:v>5.9218318199763115E-3</c:v>
                </c:pt>
                <c:pt idx="84">
                  <c:v>5.8869701726844579E-3</c:v>
                </c:pt>
                <c:pt idx="85">
                  <c:v>5.8525165821303165E-3</c:v>
                </c:pt>
                <c:pt idx="86">
                  <c:v>5.8184639255236606E-3</c:v>
                </c:pt>
                <c:pt idx="87">
                  <c:v>5.7848052448900887E-3</c:v>
                </c:pt>
                <c:pt idx="88">
                  <c:v>5.751533742331289E-3</c:v>
                </c:pt>
                <c:pt idx="89">
                  <c:v>5.7186427754479597E-3</c:v>
                </c:pt>
                <c:pt idx="90">
                  <c:v>5.6861258529188781E-3</c:v>
                </c:pt>
                <c:pt idx="91">
                  <c:v>5.6539766302299271E-3</c:v>
                </c:pt>
                <c:pt idx="92">
                  <c:v>5.6221889055472259E-3</c:v>
                </c:pt>
                <c:pt idx="93">
                  <c:v>5.5907566157286622E-3</c:v>
                </c:pt>
                <c:pt idx="94">
                  <c:v>5.5596738324684945E-3</c:v>
                </c:pt>
                <c:pt idx="95">
                  <c:v>5.5289347585698485E-3</c:v>
                </c:pt>
                <c:pt idx="96">
                  <c:v>5.4985337243401763E-3</c:v>
                </c:pt>
                <c:pt idx="97">
                  <c:v>5.4684651841049939E-3</c:v>
                </c:pt>
                <c:pt idx="98">
                  <c:v>5.4387237128353874E-3</c:v>
                </c:pt>
                <c:pt idx="99">
                  <c:v>5.4093040028849624E-3</c:v>
                </c:pt>
                <c:pt idx="100">
                  <c:v>5.3802008608321373E-3</c:v>
                </c:pt>
                <c:pt idx="101">
                  <c:v>5.3514092044238317E-3</c:v>
                </c:pt>
                <c:pt idx="102">
                  <c:v>5.3229240596167487E-3</c:v>
                </c:pt>
                <c:pt idx="103">
                  <c:v>5.2947405577126712E-3</c:v>
                </c:pt>
                <c:pt idx="104">
                  <c:v>5.2668539325842695E-3</c:v>
                </c:pt>
                <c:pt idx="105">
                  <c:v>5.2392595179881233E-3</c:v>
                </c:pt>
                <c:pt idx="106">
                  <c:v>5.2119527449617786E-3</c:v>
                </c:pt>
                <c:pt idx="107">
                  <c:v>5.1849291393017633E-3</c:v>
                </c:pt>
                <c:pt idx="108">
                  <c:v>5.1581843191196687E-3</c:v>
                </c:pt>
                <c:pt idx="109">
                  <c:v>5.1317139924734858E-3</c:v>
                </c:pt>
                <c:pt idx="110">
                  <c:v>5.1055139550714775E-3</c:v>
                </c:pt>
                <c:pt idx="111">
                  <c:v>5.0795800880460542E-3</c:v>
                </c:pt>
                <c:pt idx="112">
                  <c:v>5.0539083557951479E-3</c:v>
                </c:pt>
                <c:pt idx="113">
                  <c:v>5.0284948038887027E-3</c:v>
                </c:pt>
                <c:pt idx="114">
                  <c:v>5.0033355570380245E-3</c:v>
                </c:pt>
                <c:pt idx="115">
                  <c:v>4.9784268171257882E-3</c:v>
                </c:pt>
                <c:pt idx="116">
                  <c:v>4.9537648612945828E-3</c:v>
                </c:pt>
                <c:pt idx="117">
                  <c:v>4.9293460400920142E-3</c:v>
                </c:pt>
                <c:pt idx="118">
                  <c:v>4.9051667756703733E-3</c:v>
                </c:pt>
                <c:pt idx="119">
                  <c:v>4.8812235600390486E-3</c:v>
                </c:pt>
                <c:pt idx="120">
                  <c:v>4.8575129533678756E-3</c:v>
                </c:pt>
                <c:pt idx="121">
                  <c:v>4.8340315823396712E-3</c:v>
                </c:pt>
                <c:pt idx="122">
                  <c:v>4.8107761385503519E-3</c:v>
                </c:pt>
                <c:pt idx="123">
                  <c:v>4.7877433769549947E-3</c:v>
                </c:pt>
                <c:pt idx="124">
                  <c:v>4.7649301143583228E-3</c:v>
                </c:pt>
                <c:pt idx="125">
                  <c:v>4.7423332279481496E-3</c:v>
                </c:pt>
                <c:pt idx="126">
                  <c:v>4.7199496538703582E-3</c:v>
                </c:pt>
                <c:pt idx="127">
                  <c:v>4.6977763858440328E-3</c:v>
                </c:pt>
                <c:pt idx="128">
                  <c:v>4.6758104738154607E-3</c:v>
                </c:pt>
                <c:pt idx="129">
                  <c:v>4.6540490226497054E-3</c:v>
                </c:pt>
                <c:pt idx="130">
                  <c:v>4.6324891908585538E-3</c:v>
                </c:pt>
                <c:pt idx="131">
                  <c:v>4.6111281893636636E-3</c:v>
                </c:pt>
                <c:pt idx="132">
                  <c:v>4.5899632802937577E-3</c:v>
                </c:pt>
                <c:pt idx="133">
                  <c:v>4.5689917758148027E-3</c:v>
                </c:pt>
                <c:pt idx="134">
                  <c:v>4.5482110369921159E-3</c:v>
                </c:pt>
                <c:pt idx="135">
                  <c:v>4.5276184726833688E-3</c:v>
                </c:pt>
                <c:pt idx="136">
                  <c:v>4.5072115384615381E-3</c:v>
                </c:pt>
                <c:pt idx="137">
                  <c:v>4.4869877355668561E-3</c:v>
                </c:pt>
                <c:pt idx="138">
                  <c:v>4.4669446098868377E-3</c:v>
                </c:pt>
                <c:pt idx="139">
                  <c:v>4.4470797509635332E-3</c:v>
                </c:pt>
                <c:pt idx="140">
                  <c:v>4.427390791027155E-3</c:v>
                </c:pt>
                <c:pt idx="141">
                  <c:v>4.4078754040552453E-3</c:v>
                </c:pt>
                <c:pt idx="142">
                  <c:v>4.388531304856641E-3</c:v>
                </c:pt>
                <c:pt idx="143">
                  <c:v>4.3693562481794349E-3</c:v>
                </c:pt>
                <c:pt idx="144">
                  <c:v>4.3503480278422263E-3</c:v>
                </c:pt>
                <c:pt idx="145">
                  <c:v>4.3315044758879583E-3</c:v>
                </c:pt>
                <c:pt idx="146">
                  <c:v>4.3128234617596318E-3</c:v>
                </c:pt>
                <c:pt idx="147">
                  <c:v>4.2943028914972795E-3</c:v>
                </c:pt>
                <c:pt idx="148">
                  <c:v>4.2759407069555304E-3</c:v>
                </c:pt>
                <c:pt idx="149">
                  <c:v>4.2577348850411584E-3</c:v>
                </c:pt>
                <c:pt idx="150">
                  <c:v>4.2396834369700393E-3</c:v>
                </c:pt>
                <c:pt idx="151">
                  <c:v>4.2217844075429214E-3</c:v>
                </c:pt>
                <c:pt idx="152">
                  <c:v>4.2040358744394619E-3</c:v>
                </c:pt>
                <c:pt idx="153">
                  <c:v>4.186435947530002E-3</c:v>
                </c:pt>
                <c:pt idx="154">
                  <c:v>4.168982768204558E-3</c:v>
                </c:pt>
                <c:pt idx="155">
                  <c:v>4.1516745087185171E-3</c:v>
                </c:pt>
                <c:pt idx="156">
                  <c:v>4.1345093715545751E-3</c:v>
                </c:pt>
                <c:pt idx="157">
                  <c:v>4.1174855888004395E-3</c:v>
                </c:pt>
                <c:pt idx="158">
                  <c:v>4.1006014215418255E-3</c:v>
                </c:pt>
                <c:pt idx="159">
                  <c:v>4.0838551592703512E-3</c:v>
                </c:pt>
                <c:pt idx="160">
                  <c:v>4.0672451193058566E-3</c:v>
                </c:pt>
                <c:pt idx="161">
                  <c:v>4.0507696462327835E-3</c:v>
                </c:pt>
                <c:pt idx="162">
                  <c:v>4.0344271113501879E-3</c:v>
                </c:pt>
                <c:pt idx="163">
                  <c:v>4.0182159121350119E-3</c:v>
                </c:pt>
                <c:pt idx="164">
                  <c:v>4.0021344717182496E-3</c:v>
                </c:pt>
                <c:pt idx="165">
                  <c:v>3.9861812383736378E-3</c:v>
                </c:pt>
                <c:pt idx="166">
                  <c:v>3.9703546850185286E-3</c:v>
                </c:pt>
                <c:pt idx="167">
                  <c:v>3.9546533087266014E-3</c:v>
                </c:pt>
                <c:pt idx="168">
                  <c:v>3.9390756302521007E-3</c:v>
                </c:pt>
                <c:pt idx="169">
                  <c:v>3.9236201935652628E-3</c:v>
                </c:pt>
                <c:pt idx="170">
                  <c:v>3.9082855653986446E-3</c:v>
                </c:pt>
                <c:pt idx="171">
                  <c:v>3.8930703348040488E-3</c:v>
                </c:pt>
                <c:pt idx="172">
                  <c:v>3.8779731127197513E-3</c:v>
                </c:pt>
                <c:pt idx="173">
                  <c:v>3.8629925315477724E-3</c:v>
                </c:pt>
                <c:pt idx="174">
                  <c:v>3.8481272447408931E-3</c:v>
                </c:pt>
                <c:pt idx="175">
                  <c:v>3.8333759263991817E-3</c:v>
                </c:pt>
                <c:pt idx="176">
                  <c:v>3.8187372708757637E-3</c:v>
                </c:pt>
                <c:pt idx="177">
                  <c:v>3.8042099923915802E-3</c:v>
                </c:pt>
                <c:pt idx="178">
                  <c:v>3.7897928246589181E-3</c:v>
                </c:pt>
                <c:pt idx="179">
                  <c:v>3.7754845205134661E-3</c:v>
                </c:pt>
                <c:pt idx="180">
                  <c:v>3.7612838515546643E-3</c:v>
                </c:pt>
                <c:pt idx="181">
                  <c:v>3.7471896077941541E-3</c:v>
                </c:pt>
                <c:pt idx="182">
                  <c:v>3.7332005973120955E-3</c:v>
                </c:pt>
                <c:pt idx="183">
                  <c:v>3.7193156459211498E-3</c:v>
                </c:pt>
                <c:pt idx="184">
                  <c:v>3.7055335968379445E-3</c:v>
                </c:pt>
                <c:pt idx="185">
                  <c:v>3.6918533103618019E-3</c:v>
                </c:pt>
                <c:pt idx="186">
                  <c:v>3.6782736635605686E-3</c:v>
                </c:pt>
                <c:pt idx="187">
                  <c:v>3.6647935499633522E-3</c:v>
                </c:pt>
                <c:pt idx="188">
                  <c:v>3.6514118792599806E-3</c:v>
                </c:pt>
                <c:pt idx="189">
                  <c:v>3.6381275770070334E-3</c:v>
                </c:pt>
                <c:pt idx="190">
                  <c:v>3.6249395843402608E-3</c:v>
                </c:pt>
                <c:pt idx="191">
                  <c:v>3.6118468576932339E-3</c:v>
                </c:pt>
                <c:pt idx="192">
                  <c:v>3.5988483685220726E-3</c:v>
                </c:pt>
                <c:pt idx="193">
                  <c:v>3.5859431030360986E-3</c:v>
                </c:pt>
                <c:pt idx="194">
                  <c:v>3.5731300619342545E-3</c:v>
                </c:pt>
                <c:pt idx="195">
                  <c:v>3.5604082601471635E-3</c:v>
                </c:pt>
                <c:pt idx="196">
                  <c:v>3.5477767265846738E-3</c:v>
                </c:pt>
                <c:pt idx="197">
                  <c:v>3.5352345038887575E-3</c:v>
                </c:pt>
                <c:pt idx="198">
                  <c:v>3.5227806481916393E-3</c:v>
                </c:pt>
                <c:pt idx="199">
                  <c:v>3.5104142288790077E-3</c:v>
                </c:pt>
                <c:pt idx="200">
                  <c:v>3.4981343283582086E-3</c:v>
                </c:pt>
                <c:pt idx="201">
                  <c:v>3.4859400418312805E-3</c:v>
                </c:pt>
                <c:pt idx="202">
                  <c:v>3.4738304770727192E-3</c:v>
                </c:pt>
                <c:pt idx="203">
                  <c:v>3.461804754211862E-3</c:v>
                </c:pt>
                <c:pt idx="204">
                  <c:v>3.4498620055197784E-3</c:v>
                </c:pt>
                <c:pt idx="205">
                  <c:v>3.4380013752005503E-3</c:v>
                </c:pt>
                <c:pt idx="206">
                  <c:v>3.4262220191868431E-3</c:v>
                </c:pt>
                <c:pt idx="207">
                  <c:v>3.4145231049396759E-3</c:v>
                </c:pt>
                <c:pt idx="208">
                  <c:v>3.4029038112522681E-3</c:v>
                </c:pt>
                <c:pt idx="209">
                  <c:v>3.3913633280578791E-3</c:v>
                </c:pt>
                <c:pt idx="210">
                  <c:v>3.3799008562415498E-3</c:v>
                </c:pt>
                <c:pt idx="211">
                  <c:v>3.3685156074556477E-3</c:v>
                </c:pt>
                <c:pt idx="212">
                  <c:v>3.3572068039391225E-3</c:v>
                </c:pt>
                <c:pt idx="213">
                  <c:v>3.3459736783403964E-3</c:v>
                </c:pt>
                <c:pt idx="214">
                  <c:v>3.3348154735437971E-3</c:v>
                </c:pt>
                <c:pt idx="215">
                  <c:v>3.3237314424994458E-3</c:v>
                </c:pt>
                <c:pt idx="216">
                  <c:v>3.3127208480565368E-3</c:v>
                </c:pt>
                <c:pt idx="217">
                  <c:v>3.3017829627999119E-3</c:v>
                </c:pt>
                <c:pt idx="218">
                  <c:v>3.2909170688898638E-3</c:v>
                </c:pt>
                <c:pt idx="219">
                  <c:v>3.2801224579050948E-3</c:v>
                </c:pt>
                <c:pt idx="220">
                  <c:v>3.2693984306887531E-3</c:v>
                </c:pt>
                <c:pt idx="221">
                  <c:v>3.2587442971974798E-3</c:v>
                </c:pt>
                <c:pt idx="222">
                  <c:v>3.2481593763533994E-3</c:v>
                </c:pt>
                <c:pt idx="223">
                  <c:v>3.2376429958989855E-3</c:v>
                </c:pt>
                <c:pt idx="224">
                  <c:v>3.2271944922547331E-3</c:v>
                </c:pt>
                <c:pt idx="225">
                  <c:v>3.2168132103795838E-3</c:v>
                </c:pt>
                <c:pt idx="226">
                  <c:v>3.2064985036340315E-3</c:v>
                </c:pt>
                <c:pt idx="227">
                  <c:v>3.1962497336458558E-3</c:v>
                </c:pt>
                <c:pt idx="228">
                  <c:v>3.1860662701784196E-3</c:v>
                </c:pt>
                <c:pt idx="229">
                  <c:v>3.1759474910014814E-3</c:v>
                </c:pt>
                <c:pt idx="230">
                  <c:v>3.1658927817644579E-3</c:v>
                </c:pt>
                <c:pt idx="231">
                  <c:v>3.1559015358720807E-3</c:v>
                </c:pt>
                <c:pt idx="232">
                  <c:v>3.1459731543624155E-3</c:v>
                </c:pt>
                <c:pt idx="233">
                  <c:v>3.1361070457871631E-3</c:v>
                </c:pt>
                <c:pt idx="234">
                  <c:v>3.1263026260942056E-3</c:v>
                </c:pt>
                <c:pt idx="235">
                  <c:v>3.116559318512362E-3</c:v>
                </c:pt>
                <c:pt idx="236">
                  <c:v>3.1068765534382763E-3</c:v>
                </c:pt>
                <c:pt idx="237">
                  <c:v>3.0972537683254179E-3</c:v>
                </c:pt>
                <c:pt idx="238">
                  <c:v>3.0876904075751335E-3</c:v>
                </c:pt>
                <c:pt idx="239">
                  <c:v>3.0781859224297144E-3</c:v>
                </c:pt>
                <c:pt idx="240">
                  <c:v>3.0687397708674302E-3</c:v>
                </c:pt>
                <c:pt idx="241">
                  <c:v>3.0593514174994895E-3</c:v>
                </c:pt>
                <c:pt idx="242">
                  <c:v>3.0500203334688897E-3</c:v>
                </c:pt>
                <c:pt idx="243">
                  <c:v>3.040745996351105E-3</c:v>
                </c:pt>
                <c:pt idx="244">
                  <c:v>3.0315278900565883E-3</c:v>
                </c:pt>
                <c:pt idx="245">
                  <c:v>3.0223655047350393E-3</c:v>
                </c:pt>
                <c:pt idx="246">
                  <c:v>3.013258336681398E-3</c:v>
                </c:pt>
                <c:pt idx="247">
                  <c:v>3.0042058882435406E-3</c:v>
                </c:pt>
                <c:pt idx="248">
                  <c:v>2.9952076677316293E-3</c:v>
                </c:pt>
                <c:pt idx="249">
                  <c:v>2.9862631893290861E-3</c:v>
                </c:pt>
                <c:pt idx="250">
                  <c:v>2.9773719730051603E-3</c:v>
                </c:pt>
                <c:pt idx="251">
                  <c:v>2.9685335444290519E-3</c:v>
                </c:pt>
                <c:pt idx="252">
                  <c:v>2.9597474348855564E-3</c:v>
                </c:pt>
                <c:pt idx="253">
                  <c:v>2.951013181192209E-3</c:v>
                </c:pt>
                <c:pt idx="254">
                  <c:v>2.9423303256178889E-3</c:v>
                </c:pt>
                <c:pt idx="255">
                  <c:v>2.9336984158028555E-3</c:v>
                </c:pt>
                <c:pt idx="256">
                  <c:v>2.9251170046801869E-3</c:v>
                </c:pt>
                <c:pt idx="257">
                  <c:v>2.9165856503985997E-3</c:v>
                </c:pt>
                <c:pt idx="258">
                  <c:v>2.9081039162466072E-3</c:v>
                </c:pt>
                <c:pt idx="259">
                  <c:v>2.8996713705780009E-3</c:v>
                </c:pt>
                <c:pt idx="260">
                  <c:v>2.8912875867386271E-3</c:v>
                </c:pt>
                <c:pt idx="261">
                  <c:v>2.882952142994426E-3</c:v>
                </c:pt>
                <c:pt idx="262">
                  <c:v>2.8746646224607126E-3</c:v>
                </c:pt>
                <c:pt idx="263">
                  <c:v>2.8664246130326769E-3</c:v>
                </c:pt>
                <c:pt idx="264">
                  <c:v>2.8582317073170731E-3</c:v>
                </c:pt>
                <c:pt idx="265">
                  <c:v>2.8500855025650768E-3</c:v>
                </c:pt>
                <c:pt idx="266">
                  <c:v>2.84198560060629E-3</c:v>
                </c:pt>
                <c:pt idx="267">
                  <c:v>2.8339316077838654E-3</c:v>
                </c:pt>
                <c:pt idx="268">
                  <c:v>2.8259231348907311E-3</c:v>
                </c:pt>
                <c:pt idx="269">
                  <c:v>2.8179597971068945E-3</c:v>
                </c:pt>
                <c:pt idx="270">
                  <c:v>2.8100412139378042E-3</c:v>
                </c:pt>
                <c:pt idx="271">
                  <c:v>2.8021670091537454E-3</c:v>
                </c:pt>
                <c:pt idx="272">
                  <c:v>2.794336810730253E-3</c:v>
                </c:pt>
                <c:pt idx="273">
                  <c:v>2.7865502507895224E-3</c:v>
                </c:pt>
                <c:pt idx="274">
                  <c:v>2.7788069655427937E-3</c:v>
                </c:pt>
                <c:pt idx="275">
                  <c:v>2.7711065952336963E-3</c:v>
                </c:pt>
                <c:pt idx="276">
                  <c:v>2.763448784082535E-3</c:v>
                </c:pt>
                <c:pt idx="277">
                  <c:v>2.7558331802314895E-3</c:v>
                </c:pt>
                <c:pt idx="278">
                  <c:v>2.748259435690729E-3</c:v>
                </c:pt>
                <c:pt idx="279">
                  <c:v>2.7407272062854012E-3</c:v>
                </c:pt>
                <c:pt idx="280">
                  <c:v>2.7332361516034984E-3</c:v>
                </c:pt>
                <c:pt idx="281">
                  <c:v>2.7257859349445754E-3</c:v>
                </c:pt>
                <c:pt idx="282">
                  <c:v>2.7183762232693004E-3</c:v>
                </c:pt>
                <c:pt idx="283">
                  <c:v>2.7110066871498281E-3</c:v>
                </c:pt>
                <c:pt idx="284">
                  <c:v>2.7036770007209804E-3</c:v>
                </c:pt>
                <c:pt idx="285">
                  <c:v>2.696386841632213E-3</c:v>
                </c:pt>
                <c:pt idx="286">
                  <c:v>2.6891358910003582E-3</c:v>
                </c:pt>
                <c:pt idx="287">
                  <c:v>2.6819238333631325E-3</c:v>
                </c:pt>
                <c:pt idx="288">
                  <c:v>2.6747503566333804E-3</c:v>
                </c:pt>
                <c:pt idx="289">
                  <c:v>2.6676151520540633E-3</c:v>
                </c:pt>
                <c:pt idx="290">
                  <c:v>2.6605179141539551E-3</c:v>
                </c:pt>
                <c:pt idx="291">
                  <c:v>2.6534583407040505E-3</c:v>
                </c:pt>
                <c:pt idx="292">
                  <c:v>2.6464361326746645E-3</c:v>
                </c:pt>
                <c:pt idx="293">
                  <c:v>2.639450994193208E-3</c:v>
                </c:pt>
                <c:pt idx="294">
                  <c:v>2.6325026325026324E-3</c:v>
                </c:pt>
                <c:pt idx="295">
                  <c:v>2.625590757920532E-3</c:v>
                </c:pt>
                <c:pt idx="296">
                  <c:v>2.6187150837988825E-3</c:v>
                </c:pt>
                <c:pt idx="297">
                  <c:v>2.6118753264844155E-3</c:v>
                </c:pt>
                <c:pt idx="298">
                  <c:v>2.6050712052796111E-3</c:v>
                </c:pt>
                <c:pt idx="299">
                  <c:v>2.5983024424042957E-3</c:v>
                </c:pt>
                <c:pt idx="300">
                  <c:v>2.5915687629578434E-3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16-4C97-9202-7B1C66B9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辛焱收益曲线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物伤收益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曲线素材!$C$2:$C$302</c:f>
              <c:numCache>
                <c:formatCode>General</c:formatCode>
                <c:ptCount val="301"/>
                <c:pt idx="0">
                  <c:v>1.8749999999999999E-2</c:v>
                </c:pt>
                <c:pt idx="1">
                  <c:v>1.8404907975460121E-2</c:v>
                </c:pt>
                <c:pt idx="2">
                  <c:v>1.8072289156626505E-2</c:v>
                </c:pt>
                <c:pt idx="3">
                  <c:v>1.7751479289940829E-2</c:v>
                </c:pt>
                <c:pt idx="4">
                  <c:v>1.7441860465116279E-2</c:v>
                </c:pt>
                <c:pt idx="5">
                  <c:v>1.7142857142857144E-2</c:v>
                </c:pt>
                <c:pt idx="6">
                  <c:v>1.6853932584269662E-2</c:v>
                </c:pt>
                <c:pt idx="7">
                  <c:v>1.6574585635359115E-2</c:v>
                </c:pt>
                <c:pt idx="8">
                  <c:v>1.6304347826086956E-2</c:v>
                </c:pt>
                <c:pt idx="9">
                  <c:v>1.6042780748663103E-2</c:v>
                </c:pt>
                <c:pt idx="10">
                  <c:v>1.5789473684210527E-2</c:v>
                </c:pt>
                <c:pt idx="11">
                  <c:v>1.5544041450777202E-2</c:v>
                </c:pt>
                <c:pt idx="12">
                  <c:v>1.530612244897959E-2</c:v>
                </c:pt>
                <c:pt idx="13">
                  <c:v>1.5075376884422112E-2</c:v>
                </c:pt>
                <c:pt idx="14">
                  <c:v>1.4851485148514851E-2</c:v>
                </c:pt>
                <c:pt idx="15">
                  <c:v>1.4634146341463414E-2</c:v>
                </c:pt>
                <c:pt idx="16">
                  <c:v>1.4423076923076922E-2</c:v>
                </c:pt>
                <c:pt idx="17">
                  <c:v>1.4218009478672985E-2</c:v>
                </c:pt>
                <c:pt idx="18">
                  <c:v>1.4018691588785047E-2</c:v>
                </c:pt>
                <c:pt idx="19">
                  <c:v>1.3824884792626727E-2</c:v>
                </c:pt>
                <c:pt idx="20">
                  <c:v>1.3636363636363636E-2</c:v>
                </c:pt>
                <c:pt idx="21">
                  <c:v>1.3452914798206277E-2</c:v>
                </c:pt>
                <c:pt idx="22">
                  <c:v>1.3274336283185839E-2</c:v>
                </c:pt>
                <c:pt idx="23">
                  <c:v>1.3100436681222708E-2</c:v>
                </c:pt>
                <c:pt idx="24">
                  <c:v>1.2931034482758621E-2</c:v>
                </c:pt>
                <c:pt idx="25">
                  <c:v>1.276595744680851E-2</c:v>
                </c:pt>
                <c:pt idx="26">
                  <c:v>1.2605042016806721E-2</c:v>
                </c:pt>
                <c:pt idx="27">
                  <c:v>1.2448132780082987E-2</c:v>
                </c:pt>
                <c:pt idx="28">
                  <c:v>1.2295081967213115E-2</c:v>
                </c:pt>
                <c:pt idx="29">
                  <c:v>1.2145748987854251E-2</c:v>
                </c:pt>
                <c:pt idx="30">
                  <c:v>1.2E-2</c:v>
                </c:pt>
                <c:pt idx="31">
                  <c:v>1.1857707509881424E-2</c:v>
                </c:pt>
                <c:pt idx="32">
                  <c:v>1.1718749999999998E-2</c:v>
                </c:pt>
                <c:pt idx="33">
                  <c:v>1.1583011583011582E-2</c:v>
                </c:pt>
                <c:pt idx="34">
                  <c:v>1.1450381679389313E-2</c:v>
                </c:pt>
                <c:pt idx="35">
                  <c:v>1.1320754716981131E-2</c:v>
                </c:pt>
                <c:pt idx="36">
                  <c:v>1.119402985074627E-2</c:v>
                </c:pt>
                <c:pt idx="37">
                  <c:v>1.107011070110701E-2</c:v>
                </c:pt>
                <c:pt idx="38">
                  <c:v>1.0948905109489052E-2</c:v>
                </c:pt>
                <c:pt idx="39">
                  <c:v>1.0830324909747292E-2</c:v>
                </c:pt>
                <c:pt idx="40">
                  <c:v>1.0714285714285714E-2</c:v>
                </c:pt>
                <c:pt idx="41">
                  <c:v>1.0600706713780919E-2</c:v>
                </c:pt>
                <c:pt idx="42">
                  <c:v>1.0489510489510488E-2</c:v>
                </c:pt>
                <c:pt idx="43">
                  <c:v>1.0380622837370242E-2</c:v>
                </c:pt>
                <c:pt idx="44">
                  <c:v>1.0273972602739725E-2</c:v>
                </c:pt>
                <c:pt idx="45">
                  <c:v>1.0169491525423728E-2</c:v>
                </c:pt>
                <c:pt idx="46">
                  <c:v>1.0067114093959733E-2</c:v>
                </c:pt>
                <c:pt idx="47">
                  <c:v>9.9667774086378731E-3</c:v>
                </c:pt>
                <c:pt idx="48">
                  <c:v>9.8684210526315784E-3</c:v>
                </c:pt>
                <c:pt idx="49">
                  <c:v>9.7719869706840382E-3</c:v>
                </c:pt>
                <c:pt idx="50">
                  <c:v>9.6774193548387101E-3</c:v>
                </c:pt>
                <c:pt idx="51">
                  <c:v>9.5846645367412154E-3</c:v>
                </c:pt>
                <c:pt idx="52">
                  <c:v>9.4936708860759479E-3</c:v>
                </c:pt>
                <c:pt idx="53">
                  <c:v>9.4043887147335428E-3</c:v>
                </c:pt>
                <c:pt idx="54">
                  <c:v>9.3167701863354022E-3</c:v>
                </c:pt>
                <c:pt idx="55">
                  <c:v>9.2307692307692299E-3</c:v>
                </c:pt>
                <c:pt idx="56">
                  <c:v>9.1463414634146353E-3</c:v>
                </c:pt>
                <c:pt idx="57">
                  <c:v>9.0634441087613302E-3</c:v>
                </c:pt>
                <c:pt idx="58">
                  <c:v>8.9820359281437123E-3</c:v>
                </c:pt>
                <c:pt idx="59">
                  <c:v>8.9020771513353102E-3</c:v>
                </c:pt>
                <c:pt idx="60">
                  <c:v>8.8235294117647058E-3</c:v>
                </c:pt>
                <c:pt idx="61">
                  <c:v>8.7463556851311956E-3</c:v>
                </c:pt>
                <c:pt idx="62">
                  <c:v>8.6705202312138737E-3</c:v>
                </c:pt>
                <c:pt idx="63">
                  <c:v>8.5959885386819486E-3</c:v>
                </c:pt>
                <c:pt idx="64">
                  <c:v>8.5227272727272721E-3</c:v>
                </c:pt>
                <c:pt idx="65">
                  <c:v>8.4507042253521118E-3</c:v>
                </c:pt>
                <c:pt idx="66">
                  <c:v>8.3798882681564244E-3</c:v>
                </c:pt>
                <c:pt idx="67">
                  <c:v>8.3102493074792248E-3</c:v>
                </c:pt>
                <c:pt idx="68">
                  <c:v>8.241758241758242E-3</c:v>
                </c:pt>
                <c:pt idx="69">
                  <c:v>8.1743869209809257E-3</c:v>
                </c:pt>
                <c:pt idx="70">
                  <c:v>8.1081081081081086E-3</c:v>
                </c:pt>
                <c:pt idx="71">
                  <c:v>8.0428954423592495E-3</c:v>
                </c:pt>
                <c:pt idx="72">
                  <c:v>7.9787234042553203E-3</c:v>
                </c:pt>
                <c:pt idx="73">
                  <c:v>7.9155672823219003E-3</c:v>
                </c:pt>
                <c:pt idx="74">
                  <c:v>7.8534031413612562E-3</c:v>
                </c:pt>
                <c:pt idx="75">
                  <c:v>7.7922077922077922E-3</c:v>
                </c:pt>
                <c:pt idx="76">
                  <c:v>7.7319587628865982E-3</c:v>
                </c:pt>
                <c:pt idx="77">
                  <c:v>7.6726342710997453E-3</c:v>
                </c:pt>
                <c:pt idx="78">
                  <c:v>7.6142131979695434E-3</c:v>
                </c:pt>
                <c:pt idx="79">
                  <c:v>7.5566750629722911E-3</c:v>
                </c:pt>
                <c:pt idx="80">
                  <c:v>7.4999999999999997E-3</c:v>
                </c:pt>
                <c:pt idx="81">
                  <c:v>7.4441687344913151E-3</c:v>
                </c:pt>
                <c:pt idx="82">
                  <c:v>7.3891625615763552E-3</c:v>
                </c:pt>
                <c:pt idx="83">
                  <c:v>7.3349633251833741E-3</c:v>
                </c:pt>
                <c:pt idx="84">
                  <c:v>7.2815533980582518E-3</c:v>
                </c:pt>
                <c:pt idx="85">
                  <c:v>7.2289156626506017E-3</c:v>
                </c:pt>
                <c:pt idx="86">
                  <c:v>7.1770334928229667E-3</c:v>
                </c:pt>
                <c:pt idx="87">
                  <c:v>7.1258907363420431E-3</c:v>
                </c:pt>
                <c:pt idx="88">
                  <c:v>7.0754716981132077E-3</c:v>
                </c:pt>
                <c:pt idx="89">
                  <c:v>7.025761124121779E-3</c:v>
                </c:pt>
                <c:pt idx="90">
                  <c:v>6.9767441860465115E-3</c:v>
                </c:pt>
                <c:pt idx="91">
                  <c:v>6.9284064665127024E-3</c:v>
                </c:pt>
                <c:pt idx="92">
                  <c:v>6.8807339449541288E-3</c:v>
                </c:pt>
                <c:pt idx="93">
                  <c:v>6.8337129840546698E-3</c:v>
                </c:pt>
                <c:pt idx="94">
                  <c:v>6.7873303167420808E-3</c:v>
                </c:pt>
                <c:pt idx="95">
                  <c:v>6.7415730337078653E-3</c:v>
                </c:pt>
                <c:pt idx="96">
                  <c:v>6.6964285714285719E-3</c:v>
                </c:pt>
                <c:pt idx="97">
                  <c:v>6.6518847006651893E-3</c:v>
                </c:pt>
                <c:pt idx="98">
                  <c:v>6.6079295154185024E-3</c:v>
                </c:pt>
                <c:pt idx="99">
                  <c:v>6.5645514223194746E-3</c:v>
                </c:pt>
                <c:pt idx="100">
                  <c:v>6.5217391304347823E-3</c:v>
                </c:pt>
                <c:pt idx="101">
                  <c:v>6.4794816414686825E-3</c:v>
                </c:pt>
                <c:pt idx="102">
                  <c:v>6.4377682403433485E-3</c:v>
                </c:pt>
                <c:pt idx="103">
                  <c:v>6.3965884861407248E-3</c:v>
                </c:pt>
                <c:pt idx="104">
                  <c:v>6.3559322033898301E-3</c:v>
                </c:pt>
                <c:pt idx="105">
                  <c:v>6.3157894736842104E-3</c:v>
                </c:pt>
                <c:pt idx="106">
                  <c:v>6.2761506276150627E-3</c:v>
                </c:pt>
                <c:pt idx="107">
                  <c:v>6.2370062370062365E-3</c:v>
                </c:pt>
                <c:pt idx="108">
                  <c:v>6.1983471074380167E-3</c:v>
                </c:pt>
                <c:pt idx="109">
                  <c:v>6.1601642710472282E-3</c:v>
                </c:pt>
                <c:pt idx="110">
                  <c:v>6.1224489795918364E-3</c:v>
                </c:pt>
                <c:pt idx="111">
                  <c:v>6.0851926977687626E-3</c:v>
                </c:pt>
                <c:pt idx="112">
                  <c:v>6.0483870967741934E-3</c:v>
                </c:pt>
                <c:pt idx="113">
                  <c:v>6.0120240480961923E-3</c:v>
                </c:pt>
                <c:pt idx="114">
                  <c:v>5.9760956175298804E-3</c:v>
                </c:pt>
                <c:pt idx="115">
                  <c:v>5.9405940594059407E-3</c:v>
                </c:pt>
                <c:pt idx="116">
                  <c:v>5.905511811023622E-3</c:v>
                </c:pt>
                <c:pt idx="117">
                  <c:v>5.8708414872798431E-3</c:v>
                </c:pt>
                <c:pt idx="118">
                  <c:v>5.8365758754863814E-3</c:v>
                </c:pt>
                <c:pt idx="119">
                  <c:v>5.8027079303675051E-3</c:v>
                </c:pt>
                <c:pt idx="120">
                  <c:v>5.7692307692307687E-3</c:v>
                </c:pt>
                <c:pt idx="121">
                  <c:v>5.7361376673040155E-3</c:v>
                </c:pt>
                <c:pt idx="122">
                  <c:v>5.7034220532319385E-3</c:v>
                </c:pt>
                <c:pt idx="123">
                  <c:v>5.6710775047258983E-3</c:v>
                </c:pt>
                <c:pt idx="124">
                  <c:v>5.6390977443609028E-3</c:v>
                </c:pt>
                <c:pt idx="125">
                  <c:v>5.6074766355140183E-3</c:v>
                </c:pt>
                <c:pt idx="126">
                  <c:v>5.5762081784386614E-3</c:v>
                </c:pt>
                <c:pt idx="127">
                  <c:v>5.5452865064695009E-3</c:v>
                </c:pt>
                <c:pt idx="128">
                  <c:v>5.5147058823529415E-3</c:v>
                </c:pt>
                <c:pt idx="129">
                  <c:v>5.4844606946983553E-3</c:v>
                </c:pt>
                <c:pt idx="130">
                  <c:v>5.4545454545454541E-3</c:v>
                </c:pt>
                <c:pt idx="131">
                  <c:v>5.4249547920433997E-3</c:v>
                </c:pt>
                <c:pt idx="132">
                  <c:v>5.3956834532374095E-3</c:v>
                </c:pt>
                <c:pt idx="133">
                  <c:v>5.3667262969588547E-3</c:v>
                </c:pt>
                <c:pt idx="134">
                  <c:v>5.3380782918149468E-3</c:v>
                </c:pt>
                <c:pt idx="135">
                  <c:v>5.3097345132743362E-3</c:v>
                </c:pt>
                <c:pt idx="136">
                  <c:v>5.2816901408450703E-3</c:v>
                </c:pt>
                <c:pt idx="137">
                  <c:v>5.2539404553415062E-3</c:v>
                </c:pt>
                <c:pt idx="138">
                  <c:v>5.2264808362369334E-3</c:v>
                </c:pt>
                <c:pt idx="139">
                  <c:v>5.1993067590987872E-3</c:v>
                </c:pt>
                <c:pt idx="140">
                  <c:v>5.1724137931034482E-3</c:v>
                </c:pt>
                <c:pt idx="141">
                  <c:v>5.1457975986277877E-3</c:v>
                </c:pt>
                <c:pt idx="142">
                  <c:v>5.1194539249146756E-3</c:v>
                </c:pt>
                <c:pt idx="143">
                  <c:v>5.0933786078098476E-3</c:v>
                </c:pt>
                <c:pt idx="144">
                  <c:v>5.0675675675675678E-3</c:v>
                </c:pt>
                <c:pt idx="145">
                  <c:v>5.0420168067226885E-3</c:v>
                </c:pt>
                <c:pt idx="146">
                  <c:v>5.016722408026756E-3</c:v>
                </c:pt>
                <c:pt idx="147">
                  <c:v>4.9916805324459234E-3</c:v>
                </c:pt>
                <c:pt idx="148">
                  <c:v>4.9668874172185433E-3</c:v>
                </c:pt>
                <c:pt idx="149">
                  <c:v>4.9423393739703465E-3</c:v>
                </c:pt>
                <c:pt idx="150">
                  <c:v>4.9180327868852455E-3</c:v>
                </c:pt>
                <c:pt idx="151">
                  <c:v>4.8939641109298536E-3</c:v>
                </c:pt>
                <c:pt idx="152">
                  <c:v>4.87012987012987E-3</c:v>
                </c:pt>
                <c:pt idx="153">
                  <c:v>4.8465266558966073E-3</c:v>
                </c:pt>
                <c:pt idx="154">
                  <c:v>4.8231511254019296E-3</c:v>
                </c:pt>
                <c:pt idx="155">
                  <c:v>4.7999999999999996E-3</c:v>
                </c:pt>
                <c:pt idx="156">
                  <c:v>4.7770700636942673E-3</c:v>
                </c:pt>
                <c:pt idx="157">
                  <c:v>4.7543581616481768E-3</c:v>
                </c:pt>
                <c:pt idx="158">
                  <c:v>4.7318611987381704E-3</c:v>
                </c:pt>
                <c:pt idx="159">
                  <c:v>4.7095761381475672E-3</c:v>
                </c:pt>
                <c:pt idx="160">
                  <c:v>4.6874999999999998E-3</c:v>
                </c:pt>
                <c:pt idx="161">
                  <c:v>4.6656298600311046E-3</c:v>
                </c:pt>
                <c:pt idx="162">
                  <c:v>4.6439628482972135E-3</c:v>
                </c:pt>
                <c:pt idx="163">
                  <c:v>4.6224961479198762E-3</c:v>
                </c:pt>
                <c:pt idx="164">
                  <c:v>4.601226993865031E-3</c:v>
                </c:pt>
                <c:pt idx="165">
                  <c:v>4.5801526717557254E-3</c:v>
                </c:pt>
                <c:pt idx="166">
                  <c:v>4.559270516717325E-3</c:v>
                </c:pt>
                <c:pt idx="167">
                  <c:v>4.5385779122541605E-3</c:v>
                </c:pt>
                <c:pt idx="168">
                  <c:v>4.5180722891566263E-3</c:v>
                </c:pt>
                <c:pt idx="169">
                  <c:v>4.4977511244377816E-3</c:v>
                </c:pt>
                <c:pt idx="170">
                  <c:v>4.4776119402985077E-3</c:v>
                </c:pt>
                <c:pt idx="171">
                  <c:v>4.4576523031203564E-3</c:v>
                </c:pt>
                <c:pt idx="172">
                  <c:v>4.4378698224852072E-3</c:v>
                </c:pt>
                <c:pt idx="173">
                  <c:v>4.4182621502209122E-3</c:v>
                </c:pt>
                <c:pt idx="174">
                  <c:v>4.3988269794721412E-3</c:v>
                </c:pt>
                <c:pt idx="175">
                  <c:v>4.3795620437956199E-3</c:v>
                </c:pt>
                <c:pt idx="176">
                  <c:v>4.3604651162790697E-3</c:v>
                </c:pt>
                <c:pt idx="177">
                  <c:v>4.3415340086830683E-3</c:v>
                </c:pt>
                <c:pt idx="178">
                  <c:v>4.3227665706051868E-3</c:v>
                </c:pt>
                <c:pt idx="179">
                  <c:v>4.3041606886657108E-3</c:v>
                </c:pt>
                <c:pt idx="180">
                  <c:v>4.2857142857142859E-3</c:v>
                </c:pt>
                <c:pt idx="181">
                  <c:v>4.2674253200568994E-3</c:v>
                </c:pt>
                <c:pt idx="182">
                  <c:v>4.24929178470255E-3</c:v>
                </c:pt>
                <c:pt idx="183">
                  <c:v>4.2313117066290545E-3</c:v>
                </c:pt>
                <c:pt idx="184">
                  <c:v>4.2134831460674165E-3</c:v>
                </c:pt>
                <c:pt idx="185">
                  <c:v>4.1958041958041958E-3</c:v>
                </c:pt>
                <c:pt idx="186">
                  <c:v>4.178272980501393E-3</c:v>
                </c:pt>
                <c:pt idx="187">
                  <c:v>4.160887656033287E-3</c:v>
                </c:pt>
                <c:pt idx="188">
                  <c:v>4.1436464088397788E-3</c:v>
                </c:pt>
                <c:pt idx="189">
                  <c:v>4.1265474552957364E-3</c:v>
                </c:pt>
                <c:pt idx="190">
                  <c:v>4.10958904109589E-3</c:v>
                </c:pt>
                <c:pt idx="191">
                  <c:v>4.0927694406548429E-3</c:v>
                </c:pt>
                <c:pt idx="192">
                  <c:v>4.076086956521739E-3</c:v>
                </c:pt>
                <c:pt idx="193">
                  <c:v>4.0595399188092015E-3</c:v>
                </c:pt>
                <c:pt idx="194">
                  <c:v>4.0431266846361188E-3</c:v>
                </c:pt>
                <c:pt idx="195">
                  <c:v>4.0268456375838922E-3</c:v>
                </c:pt>
                <c:pt idx="196">
                  <c:v>4.0106951871657758E-3</c:v>
                </c:pt>
                <c:pt idx="197">
                  <c:v>3.9946737683089215E-3</c:v>
                </c:pt>
                <c:pt idx="198">
                  <c:v>3.9787798408488055E-3</c:v>
                </c:pt>
                <c:pt idx="199">
                  <c:v>3.9630118890356678E-3</c:v>
                </c:pt>
                <c:pt idx="200">
                  <c:v>3.9473684210526317E-3</c:v>
                </c:pt>
                <c:pt idx="201">
                  <c:v>3.9318479685452159E-3</c:v>
                </c:pt>
                <c:pt idx="202">
                  <c:v>3.9164490861618804E-3</c:v>
                </c:pt>
                <c:pt idx="203">
                  <c:v>3.9011703511053313E-3</c:v>
                </c:pt>
                <c:pt idx="204">
                  <c:v>3.8860103626943009E-3</c:v>
                </c:pt>
                <c:pt idx="205">
                  <c:v>3.8709677419354839E-3</c:v>
                </c:pt>
                <c:pt idx="206">
                  <c:v>3.8560411311053984E-3</c:v>
                </c:pt>
                <c:pt idx="207">
                  <c:v>3.8412291933418697E-3</c:v>
                </c:pt>
                <c:pt idx="208">
                  <c:v>3.8265306122448974E-3</c:v>
                </c:pt>
                <c:pt idx="209">
                  <c:v>3.8119440914866588E-3</c:v>
                </c:pt>
                <c:pt idx="210">
                  <c:v>3.7974683544303796E-3</c:v>
                </c:pt>
                <c:pt idx="211">
                  <c:v>3.7831021437578815E-3</c:v>
                </c:pt>
                <c:pt idx="212">
                  <c:v>3.7688442211055279E-3</c:v>
                </c:pt>
                <c:pt idx="213">
                  <c:v>3.7546933667083849E-3</c:v>
                </c:pt>
                <c:pt idx="214">
                  <c:v>3.740648379052369E-3</c:v>
                </c:pt>
                <c:pt idx="215">
                  <c:v>3.7267080745341614E-3</c:v>
                </c:pt>
                <c:pt idx="216">
                  <c:v>3.7128712871287127E-3</c:v>
                </c:pt>
                <c:pt idx="217">
                  <c:v>3.6991368680641184E-3</c:v>
                </c:pt>
                <c:pt idx="218">
                  <c:v>3.6855036855036856E-3</c:v>
                </c:pt>
                <c:pt idx="219">
                  <c:v>3.6719706242350058E-3</c:v>
                </c:pt>
                <c:pt idx="220">
                  <c:v>3.6585365853658534E-3</c:v>
                </c:pt>
                <c:pt idx="221">
                  <c:v>3.6452004860267314E-3</c:v>
                </c:pt>
                <c:pt idx="222">
                  <c:v>3.6319612590799033E-3</c:v>
                </c:pt>
                <c:pt idx="223">
                  <c:v>3.6188178528347411E-3</c:v>
                </c:pt>
                <c:pt idx="224">
                  <c:v>3.6057692307692305E-3</c:v>
                </c:pt>
                <c:pt idx="225">
                  <c:v>3.592814371257485E-3</c:v>
                </c:pt>
                <c:pt idx="226">
                  <c:v>3.5799522673031028E-3</c:v>
                </c:pt>
                <c:pt idx="227">
                  <c:v>3.5671819262782403E-3</c:v>
                </c:pt>
                <c:pt idx="228">
                  <c:v>3.5545023696682467E-3</c:v>
                </c:pt>
                <c:pt idx="229">
                  <c:v>3.5419126328217233E-3</c:v>
                </c:pt>
                <c:pt idx="230">
                  <c:v>3.529411764705882E-3</c:v>
                </c:pt>
                <c:pt idx="231">
                  <c:v>3.5169988276670576E-3</c:v>
                </c:pt>
                <c:pt idx="232">
                  <c:v>3.5046728971962616E-3</c:v>
                </c:pt>
                <c:pt idx="233">
                  <c:v>3.4924330616996511E-3</c:v>
                </c:pt>
                <c:pt idx="234">
                  <c:v>3.4802784222737818E-3</c:v>
                </c:pt>
                <c:pt idx="235">
                  <c:v>3.4682080924855491E-3</c:v>
                </c:pt>
                <c:pt idx="236">
                  <c:v>3.4562211981566818E-3</c:v>
                </c:pt>
                <c:pt idx="237">
                  <c:v>3.4443168771526983E-3</c:v>
                </c:pt>
                <c:pt idx="238">
                  <c:v>3.4324942791762016E-3</c:v>
                </c:pt>
                <c:pt idx="239">
                  <c:v>3.4207525655644238E-3</c:v>
                </c:pt>
                <c:pt idx="240">
                  <c:v>3.4090909090909089E-3</c:v>
                </c:pt>
                <c:pt idx="241">
                  <c:v>3.3975084937712344E-3</c:v>
                </c:pt>
                <c:pt idx="242">
                  <c:v>3.3860045146726862E-3</c:v>
                </c:pt>
                <c:pt idx="243">
                  <c:v>3.3745781777277844E-3</c:v>
                </c:pt>
                <c:pt idx="244">
                  <c:v>3.3632286995515692E-3</c:v>
                </c:pt>
                <c:pt idx="245">
                  <c:v>3.3519553072625698E-3</c:v>
                </c:pt>
                <c:pt idx="246">
                  <c:v>3.3407572383073497E-3</c:v>
                </c:pt>
                <c:pt idx="247">
                  <c:v>3.3296337402885685E-3</c:v>
                </c:pt>
                <c:pt idx="248">
                  <c:v>3.3185840707964606E-3</c:v>
                </c:pt>
                <c:pt idx="249">
                  <c:v>3.30760749724366E-3</c:v>
                </c:pt>
                <c:pt idx="250">
                  <c:v>3.2967032967032967E-3</c:v>
                </c:pt>
                <c:pt idx="251">
                  <c:v>3.2858707557502738E-3</c:v>
                </c:pt>
                <c:pt idx="252">
                  <c:v>3.2751091703056771E-3</c:v>
                </c:pt>
                <c:pt idx="253">
                  <c:v>3.2644178454842221E-3</c:v>
                </c:pt>
                <c:pt idx="254">
                  <c:v>3.2537960954446853E-3</c:v>
                </c:pt>
                <c:pt idx="255">
                  <c:v>3.2432432432432431E-3</c:v>
                </c:pt>
                <c:pt idx="256">
                  <c:v>3.2327586206896551E-3</c:v>
                </c:pt>
                <c:pt idx="257">
                  <c:v>3.22234156820623E-3</c:v>
                </c:pt>
                <c:pt idx="258">
                  <c:v>3.2119914346895075E-3</c:v>
                </c:pt>
                <c:pt idx="259">
                  <c:v>3.2017075773745998E-3</c:v>
                </c:pt>
                <c:pt idx="260">
                  <c:v>3.1914893617021275E-3</c:v>
                </c:pt>
                <c:pt idx="261">
                  <c:v>3.1813361611876989E-3</c:v>
                </c:pt>
                <c:pt idx="262">
                  <c:v>3.1712473572938688E-3</c:v>
                </c:pt>
                <c:pt idx="263">
                  <c:v>3.1612223393045311E-3</c:v>
                </c:pt>
                <c:pt idx="264">
                  <c:v>3.1512605042016803E-3</c:v>
                </c:pt>
                <c:pt idx="265">
                  <c:v>3.1413612565445023E-3</c:v>
                </c:pt>
                <c:pt idx="266">
                  <c:v>3.1315240083507308E-3</c:v>
                </c:pt>
                <c:pt idx="267">
                  <c:v>3.1217481789802288E-3</c:v>
                </c:pt>
                <c:pt idx="268">
                  <c:v>3.1120331950207471E-3</c:v>
                </c:pt>
                <c:pt idx="269">
                  <c:v>3.1023784901758012E-3</c:v>
                </c:pt>
                <c:pt idx="270">
                  <c:v>3.092783505154639E-3</c:v>
                </c:pt>
                <c:pt idx="271">
                  <c:v>3.0832476875642342E-3</c:v>
                </c:pt>
                <c:pt idx="272">
                  <c:v>3.0737704918032786E-3</c:v>
                </c:pt>
                <c:pt idx="273">
                  <c:v>3.0643513789581208E-3</c:v>
                </c:pt>
                <c:pt idx="274">
                  <c:v>3.0549898167006109E-3</c:v>
                </c:pt>
                <c:pt idx="275">
                  <c:v>3.0456852791878172E-3</c:v>
                </c:pt>
                <c:pt idx="276">
                  <c:v>3.0364372469635628E-3</c:v>
                </c:pt>
                <c:pt idx="277">
                  <c:v>3.027245206861756E-3</c:v>
                </c:pt>
                <c:pt idx="278">
                  <c:v>3.0181086519114691E-3</c:v>
                </c:pt>
                <c:pt idx="279">
                  <c:v>3.009027081243731E-3</c:v>
                </c:pt>
                <c:pt idx="280">
                  <c:v>3.0000000000000001E-3</c:v>
                </c:pt>
                <c:pt idx="281">
                  <c:v>2.9910269192422729E-3</c:v>
                </c:pt>
                <c:pt idx="282">
                  <c:v>2.982107355864811E-3</c:v>
                </c:pt>
                <c:pt idx="283">
                  <c:v>2.973240832507433E-3</c:v>
                </c:pt>
                <c:pt idx="284">
                  <c:v>2.9644268774703555E-3</c:v>
                </c:pt>
                <c:pt idx="285">
                  <c:v>2.9556650246305416E-3</c:v>
                </c:pt>
                <c:pt idx="286">
                  <c:v>2.9469548133595285E-3</c:v>
                </c:pt>
                <c:pt idx="287">
                  <c:v>2.9382957884427031E-3</c:v>
                </c:pt>
                <c:pt idx="288">
                  <c:v>2.9296875E-3</c:v>
                </c:pt>
                <c:pt idx="289">
                  <c:v>2.9211295034079843E-3</c:v>
                </c:pt>
                <c:pt idx="290">
                  <c:v>2.9126213592233011E-3</c:v>
                </c:pt>
                <c:pt idx="291">
                  <c:v>2.9041626331074541E-3</c:v>
                </c:pt>
                <c:pt idx="292">
                  <c:v>2.8957528957528956E-3</c:v>
                </c:pt>
                <c:pt idx="293">
                  <c:v>2.8873917228103949E-3</c:v>
                </c:pt>
                <c:pt idx="294">
                  <c:v>2.879078694817658E-3</c:v>
                </c:pt>
                <c:pt idx="295">
                  <c:v>2.8708133971291866E-3</c:v>
                </c:pt>
                <c:pt idx="296">
                  <c:v>2.8625954198473282E-3</c:v>
                </c:pt>
                <c:pt idx="297">
                  <c:v>2.8544243577545195E-3</c:v>
                </c:pt>
                <c:pt idx="298">
                  <c:v>2.8462998102466793E-3</c:v>
                </c:pt>
                <c:pt idx="299">
                  <c:v>2.8382213812677389E-3</c:v>
                </c:pt>
                <c:pt idx="300">
                  <c:v>2.8301886792452828E-3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2-41F7-A722-4405B82B1A93}"/>
            </c:ext>
          </c:extLst>
        </c:ser>
        <c:ser>
          <c:idx val="1"/>
          <c:order val="1"/>
          <c:tx>
            <c:v>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2-41F7-A722-4405B82B1A93}"/>
            </c:ext>
          </c:extLst>
        </c:ser>
        <c:ser>
          <c:idx val="3"/>
          <c:order val="2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92-41F7-A722-4405B82B1A93}"/>
            </c:ext>
          </c:extLst>
        </c:ser>
        <c:ser>
          <c:idx val="2"/>
          <c:order val="3"/>
          <c:tx>
            <c:v>火伤收益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92-41F7-A722-4405B82B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烟绯收益曲线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2-44B9-B339-84B8436AB921}"/>
            </c:ext>
          </c:extLst>
        </c:ser>
        <c:ser>
          <c:idx val="1"/>
          <c:order val="1"/>
          <c:tx>
            <c:v>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2-44B9-B339-84B8436AB921}"/>
            </c:ext>
          </c:extLst>
        </c:ser>
        <c:ser>
          <c:idx val="3"/>
          <c:order val="2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82-44B9-B339-84B8436AB921}"/>
            </c:ext>
          </c:extLst>
        </c:ser>
        <c:ser>
          <c:idx val="2"/>
          <c:order val="3"/>
          <c:tx>
            <c:v>火伤收益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82-44B9-B339-84B8436A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宵宫收益曲线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曲线素材!$O$2:$O$302</c:f>
              <c:numCache>
                <c:formatCode>General</c:formatCode>
                <c:ptCount val="301"/>
                <c:pt idx="0">
                  <c:v>6.6720000000000008E-3</c:v>
                </c:pt>
                <c:pt idx="1">
                  <c:v>6.5376183214569776E-3</c:v>
                </c:pt>
                <c:pt idx="2">
                  <c:v>6.4076883479513074E-3</c:v>
                </c:pt>
                <c:pt idx="3">
                  <c:v>6.2820008247950736E-3</c:v>
                </c:pt>
                <c:pt idx="4">
                  <c:v>6.1603592804261387E-3</c:v>
                </c:pt>
                <c:pt idx="5">
                  <c:v>6.0425790675559411E-3</c:v>
                </c:pt>
                <c:pt idx="6">
                  <c:v>5.928486489285973E-3</c:v>
                </c:pt>
                <c:pt idx="7">
                  <c:v>5.8179180015381915E-3</c:v>
                </c:pt>
                <c:pt idx="8">
                  <c:v>5.7107194841375429E-3</c:v>
                </c:pt>
                <c:pt idx="9">
                  <c:v>5.606745573751442E-3</c:v>
                </c:pt>
                <c:pt idx="10">
                  <c:v>5.505859052648953E-3</c:v>
                </c:pt>
                <c:pt idx="11">
                  <c:v>5.407930287906519E-3</c:v>
                </c:pt>
                <c:pt idx="12">
                  <c:v>5.3128367162701313E-3</c:v>
                </c:pt>
                <c:pt idx="13">
                  <c:v>5.2204623703966347E-3</c:v>
                </c:pt>
                <c:pt idx="14">
                  <c:v>5.1306974426487692E-3</c:v>
                </c:pt>
                <c:pt idx="15">
                  <c:v>5.043437883017381E-3</c:v>
                </c:pt>
                <c:pt idx="16">
                  <c:v>4.9585850280969507E-3</c:v>
                </c:pt>
                <c:pt idx="17">
                  <c:v>4.8760452583529318E-3</c:v>
                </c:pt>
                <c:pt idx="18">
                  <c:v>4.7957296811965179E-3</c:v>
                </c:pt>
                <c:pt idx="19">
                  <c:v>4.7175538376286333E-3</c:v>
                </c:pt>
                <c:pt idx="20">
                  <c:v>4.6414374304340911E-3</c:v>
                </c:pt>
                <c:pt idx="21">
                  <c:v>4.5673040721020694E-3</c:v>
                </c:pt>
                <c:pt idx="22">
                  <c:v>4.4950810508233669E-3</c:v>
                </c:pt>
                <c:pt idx="23">
                  <c:v>4.4246991130706542E-3</c:v>
                </c:pt>
                <c:pt idx="24">
                  <c:v>4.3560922614073209E-3</c:v>
                </c:pt>
                <c:pt idx="25">
                  <c:v>4.2891975662954886E-3</c:v>
                </c:pt>
                <c:pt idx="26">
                  <c:v>4.2239549907858755E-3</c:v>
                </c:pt>
                <c:pt idx="27">
                  <c:v>4.1603072270729249E-3</c:v>
                </c:pt>
                <c:pt idx="28">
                  <c:v>4.0981995439893079E-3</c:v>
                </c:pt>
                <c:pt idx="29">
                  <c:v>4.0375796445954754E-3</c:v>
                </c:pt>
                <c:pt idx="30">
                  <c:v>3.9783975330936845E-3</c:v>
                </c:pt>
                <c:pt idx="31">
                  <c:v>3.9206053903623151E-3</c:v>
                </c:pt>
                <c:pt idx="32">
                  <c:v>3.8641574574664679E-3</c:v>
                </c:pt>
                <c:pt idx="33">
                  <c:v>3.8090099265552031E-3</c:v>
                </c:pt>
                <c:pt idx="34">
                  <c:v>3.7551208386050611E-3</c:v>
                </c:pt>
                <c:pt idx="35">
                  <c:v>3.7024499875142197E-3</c:v>
                </c:pt>
                <c:pt idx="36">
                  <c:v>3.6509588300922061E-3</c:v>
                </c:pt>
                <c:pt idx="37">
                  <c:v>3.6006104015269607E-3</c:v>
                </c:pt>
                <c:pt idx="38">
                  <c:v>3.5513692359446262E-3</c:v>
                </c:pt>
                <c:pt idx="39">
                  <c:v>3.5032012917079651E-3</c:v>
                </c:pt>
                <c:pt idx="40">
                  <c:v>3.4560738811271613E-3</c:v>
                </c:pt>
                <c:pt idx="41">
                  <c:v>3.4099556042821873E-3</c:v>
                </c:pt>
                <c:pt idx="42">
                  <c:v>3.3648162866791202E-3</c:v>
                </c:pt>
                <c:pt idx="43">
                  <c:v>3.320626920483983E-3</c:v>
                </c:pt>
                <c:pt idx="44">
                  <c:v>3.2773596090971153E-3</c:v>
                </c:pt>
                <c:pt idx="45">
                  <c:v>3.2349875148488453E-3</c:v>
                </c:pt>
                <c:pt idx="46">
                  <c:v>3.1934848096134951E-3</c:v>
                </c:pt>
                <c:pt idx="47">
                  <c:v>3.1528266281537209E-3</c:v>
                </c:pt>
                <c:pt idx="48">
                  <c:v>3.112989024020886E-3</c:v>
                </c:pt>
                <c:pt idx="49">
                  <c:v>3.0739489278497384E-3</c:v>
                </c:pt>
                <c:pt idx="50">
                  <c:v>3.0356841078973029E-3</c:v>
                </c:pt>
                <c:pt idx="51">
                  <c:v>2.998173132686494E-3</c:v>
                </c:pt>
                <c:pt idx="52">
                  <c:v>2.9613953356248052E-3</c:v>
                </c:pt>
                <c:pt idx="53">
                  <c:v>2.9253307814774651E-3</c:v>
                </c:pt>
                <c:pt idx="54">
                  <c:v>2.8899602345827946E-3</c:v>
                </c:pt>
                <c:pt idx="55">
                  <c:v>2.8552651287051842E-3</c:v>
                </c:pt>
                <c:pt idx="56">
                  <c:v>2.8212275384282316E-3</c:v>
                </c:pt>
                <c:pt idx="57">
                  <c:v>2.7878301519971512E-3</c:v>
                </c:pt>
                <c:pt idx="58">
                  <c:v>2.755056245525629E-3</c:v>
                </c:pt>
                <c:pt idx="59">
                  <c:v>2.7228896584879313E-3</c:v>
                </c:pt>
                <c:pt idx="60">
                  <c:v>2.6913147704222757E-3</c:v>
                </c:pt>
                <c:pt idx="61">
                  <c:v>2.6603164787763096E-3</c:v>
                </c:pt>
                <c:pt idx="62">
                  <c:v>2.6298801778299936E-3</c:v>
                </c:pt>
                <c:pt idx="63">
                  <c:v>2.5999917386353628E-3</c:v>
                </c:pt>
                <c:pt idx="64">
                  <c:v>2.5706374899164787E-3</c:v>
                </c:pt>
                <c:pt idx="65">
                  <c:v>2.5418041998764582E-3</c:v>
                </c:pt>
                <c:pt idx="66">
                  <c:v>2.513479058861822E-3</c:v>
                </c:pt>
                <c:pt idx="67">
                  <c:v>2.4856496628374619E-3</c:v>
                </c:pt>
                <c:pt idx="68">
                  <c:v>2.4583039976284402E-3</c:v>
                </c:pt>
                <c:pt idx="69">
                  <c:v>2.4314304238874924E-3</c:v>
                </c:pt>
                <c:pt idx="70">
                  <c:v>2.4050176627496219E-3</c:v>
                </c:pt>
                <c:pt idx="71">
                  <c:v>2.3790547821374883E-3</c:v>
                </c:pt>
                <c:pt idx="72">
                  <c:v>2.3535311836834741E-3</c:v>
                </c:pt>
                <c:pt idx="73">
                  <c:v>2.3284365902363408E-3</c:v>
                </c:pt>
                <c:pt idx="74">
                  <c:v>2.3037610339222705E-3</c:v>
                </c:pt>
                <c:pt idx="75">
                  <c:v>2.2794948447318656E-3</c:v>
                </c:pt>
                <c:pt idx="76">
                  <c:v>2.2556286396063353E-3</c:v>
                </c:pt>
                <c:pt idx="77">
                  <c:v>2.2321533119976237E-3</c:v>
                </c:pt>
                <c:pt idx="78">
                  <c:v>2.2090600218787003E-3</c:v>
                </c:pt>
                <c:pt idx="79">
                  <c:v>2.1863401861815851E-3</c:v>
                </c:pt>
                <c:pt idx="80">
                  <c:v>2.1639854696419306E-3</c:v>
                </c:pt>
                <c:pt idx="81">
                  <c:v>2.1419877760301921E-3</c:v>
                </c:pt>
                <c:pt idx="82">
                  <c:v>2.1203392397505134E-3</c:v>
                </c:pt>
                <c:pt idx="83">
                  <c:v>2.0990322177895141E-3</c:v>
                </c:pt>
                <c:pt idx="84">
                  <c:v>2.0780592819981268E-3</c:v>
                </c:pt>
                <c:pt idx="85">
                  <c:v>2.0574132116905688E-3</c:v>
                </c:pt>
                <c:pt idx="86">
                  <c:v>2.0370869865453862E-3</c:v>
                </c:pt>
                <c:pt idx="87">
                  <c:v>2.0170737797943145E-3</c:v>
                </c:pt>
                <c:pt idx="88">
                  <c:v>1.9973669516854795E-3</c:v>
                </c:pt>
                <c:pt idx="89">
                  <c:v>1.9779600432081614E-3</c:v>
                </c:pt>
                <c:pt idx="90">
                  <c:v>1.9588467700670229E-3</c:v>
                </c:pt>
                <c:pt idx="91">
                  <c:v>1.9400210168943497E-3</c:v>
                </c:pt>
                <c:pt idx="92">
                  <c:v>1.9214768316894253E-3</c:v>
                </c:pt>
                <c:pt idx="93">
                  <c:v>1.9032084204747477E-3</c:v>
                </c:pt>
                <c:pt idx="94">
                  <c:v>1.8852101421593117E-3</c:v>
                </c:pt>
                <c:pt idx="95">
                  <c:v>1.8674765035996826E-3</c:v>
                </c:pt>
                <c:pt idx="96">
                  <c:v>1.8500021548500606E-3</c:v>
                </c:pt>
                <c:pt idx="97">
                  <c:v>1.8327818845929773E-3</c:v>
                </c:pt>
                <c:pt idx="98">
                  <c:v>1.8158106157426866E-3</c:v>
                </c:pt>
                <c:pt idx="99">
                  <c:v>1.7990834012137035E-3</c:v>
                </c:pt>
                <c:pt idx="100">
                  <c:v>1.7825954198473284E-3</c:v>
                </c:pt>
                <c:pt idx="101">
                  <c:v>1.7663419724893298E-3</c:v>
                </c:pt>
                <c:pt idx="102">
                  <c:v>1.7503184782123127E-3</c:v>
                </c:pt>
                <c:pt idx="103">
                  <c:v>1.7345204706765991E-3</c:v>
                </c:pt>
                <c:pt idx="104">
                  <c:v>1.7189435946237525E-3</c:v>
                </c:pt>
                <c:pt idx="105">
                  <c:v>1.7035836024971596E-3</c:v>
                </c:pt>
                <c:pt idx="106">
                  <c:v>1.6884363511843494E-3</c:v>
                </c:pt>
                <c:pt idx="107">
                  <c:v>1.673497798875979E-3</c:v>
                </c:pt>
                <c:pt idx="108">
                  <c:v>1.65876400203666E-3</c:v>
                </c:pt>
                <c:pt idx="109">
                  <c:v>1.6442311124830252E-3</c:v>
                </c:pt>
                <c:pt idx="110">
                  <c:v>1.6298953745646425E-3</c:v>
                </c:pt>
                <c:pt idx="111">
                  <c:v>1.6157531224436012E-3</c:v>
                </c:pt>
                <c:pt idx="112">
                  <c:v>1.6018007774687708E-3</c:v>
                </c:pt>
                <c:pt idx="113">
                  <c:v>1.5880348456409319E-3</c:v>
                </c:pt>
                <c:pt idx="114">
                  <c:v>1.5744519151651437E-3</c:v>
                </c:pt>
                <c:pt idx="115">
                  <c:v>1.5610486540868732E-3</c:v>
                </c:pt>
                <c:pt idx="116">
                  <c:v>1.547821808008586E-3</c:v>
                </c:pt>
                <c:pt idx="117">
                  <c:v>1.5347681978836213E-3</c:v>
                </c:pt>
                <c:pt idx="118">
                  <c:v>1.5218847178843354E-3</c:v>
                </c:pt>
                <c:pt idx="119">
                  <c:v>1.5091683333416271E-3</c:v>
                </c:pt>
                <c:pt idx="120">
                  <c:v>1.4966160787530764E-3</c:v>
                </c:pt>
                <c:pt idx="121">
                  <c:v>1.484225055857061E-3</c:v>
                </c:pt>
                <c:pt idx="122">
                  <c:v>1.4719924317703268E-3</c:v>
                </c:pt>
                <c:pt idx="123">
                  <c:v>1.4599154371865949E-3</c:v>
                </c:pt>
                <c:pt idx="124">
                  <c:v>1.44799136463389E-3</c:v>
                </c:pt>
                <c:pt idx="125">
                  <c:v>1.4362175667883914E-3</c:v>
                </c:pt>
                <c:pt idx="126">
                  <c:v>1.4245914548426716E-3</c:v>
                </c:pt>
                <c:pt idx="127">
                  <c:v>1.4131104969263089E-3</c:v>
                </c:pt>
                <c:pt idx="128">
                  <c:v>1.4017722165769288E-3</c:v>
                </c:pt>
                <c:pt idx="129">
                  <c:v>1.390574191259808E-3</c:v>
                </c:pt>
                <c:pt idx="130">
                  <c:v>1.3795140509342677E-3</c:v>
                </c:pt>
                <c:pt idx="131">
                  <c:v>1.3685894766651454E-3</c:v>
                </c:pt>
                <c:pt idx="132">
                  <c:v>1.3577981992777017E-3</c:v>
                </c:pt>
                <c:pt idx="133">
                  <c:v>1.3471379980544032E-3</c:v>
                </c:pt>
                <c:pt idx="134">
                  <c:v>1.3366066994720657E-3</c:v>
                </c:pt>
                <c:pt idx="135">
                  <c:v>1.3262021759779194E-3</c:v>
                </c:pt>
                <c:pt idx="136">
                  <c:v>1.3159223448032113E-3</c:v>
                </c:pt>
                <c:pt idx="137">
                  <c:v>1.30576516681301E-3</c:v>
                </c:pt>
                <c:pt idx="138">
                  <c:v>1.2957286453909415E-3</c:v>
                </c:pt>
                <c:pt idx="139">
                  <c:v>1.2858108253576298E-3</c:v>
                </c:pt>
                <c:pt idx="140">
                  <c:v>1.2760097919216648E-3</c:v>
                </c:pt>
                <c:pt idx="141">
                  <c:v>1.2663236696619663E-3</c:v>
                </c:pt>
                <c:pt idx="142">
                  <c:v>1.2567506215404645E-3</c:v>
                </c:pt>
                <c:pt idx="143">
                  <c:v>1.2472888479440486E-3</c:v>
                </c:pt>
                <c:pt idx="144">
                  <c:v>1.2379365857547809E-3</c:v>
                </c:pt>
                <c:pt idx="145">
                  <c:v>1.2286921074474201E-3</c:v>
                </c:pt>
                <c:pt idx="146">
                  <c:v>1.2195537202133197E-3</c:v>
                </c:pt>
                <c:pt idx="147">
                  <c:v>1.2105197651098157E-3</c:v>
                </c:pt>
                <c:pt idx="148">
                  <c:v>1.2015886162342487E-3</c:v>
                </c:pt>
                <c:pt idx="149">
                  <c:v>1.1927586799217885E-3</c:v>
                </c:pt>
                <c:pt idx="150">
                  <c:v>1.1840283939662823E-3</c:v>
                </c:pt>
                <c:pt idx="151">
                  <c:v>1.1753962268633508E-3</c:v>
                </c:pt>
                <c:pt idx="152">
                  <c:v>1.166860677075005E-3</c:v>
                </c:pt>
                <c:pt idx="153">
                  <c:v>1.1584202723150801E-3</c:v>
                </c:pt>
                <c:pt idx="154">
                  <c:v>1.1500735688547944E-3</c:v>
                </c:pt>
                <c:pt idx="155">
                  <c:v>1.1418191508477955E-3</c:v>
                </c:pt>
                <c:pt idx="156">
                  <c:v>1.1336556296740481E-3</c:v>
                </c:pt>
                <c:pt idx="157">
                  <c:v>1.1255816433019628E-3</c:v>
                </c:pt>
                <c:pt idx="158">
                  <c:v>1.1175958556681809E-3</c:v>
                </c:pt>
                <c:pt idx="159">
                  <c:v>1.109696956074448E-3</c:v>
                </c:pt>
                <c:pt idx="160">
                  <c:v>1.1018836586010345E-3</c:v>
                </c:pt>
                <c:pt idx="161">
                  <c:v>1.0941547015361789E-3</c:v>
                </c:pt>
                <c:pt idx="162">
                  <c:v>1.0865088468210498E-3</c:v>
                </c:pt>
                <c:pt idx="163">
                  <c:v>1.0789448795097364E-3</c:v>
                </c:pt>
                <c:pt idx="164">
                  <c:v>1.0714616072437998E-3</c:v>
                </c:pt>
                <c:pt idx="165">
                  <c:v>1.0640578597409345E-3</c:v>
                </c:pt>
                <c:pt idx="166">
                  <c:v>1.0567324882972942E-3</c:v>
                </c:pt>
                <c:pt idx="167">
                  <c:v>1.0494843653030728E-3</c:v>
                </c:pt>
                <c:pt idx="168">
                  <c:v>1.0423123837709214E-3</c:v>
                </c:pt>
                <c:pt idx="169">
                  <c:v>1.0352154568768171E-3</c:v>
                </c:pt>
                <c:pt idx="170">
                  <c:v>1.0281925175129999E-3</c:v>
                </c:pt>
                <c:pt idx="171">
                  <c:v>1.0212425178526112E-3</c:v>
                </c:pt>
                <c:pt idx="172">
                  <c:v>1.0143644289256843E-3</c:v>
                </c:pt>
                <c:pt idx="173">
                  <c:v>1.0075572402061422E-3</c:v>
                </c:pt>
                <c:pt idx="174">
                  <c:v>1.0008199592094723E-3</c:v>
                </c:pt>
                <c:pt idx="175">
                  <c:v>9.9415161110076372E-4</c:v>
                </c:pt>
                <c:pt idx="176">
                  <c:v>9.8755123831279303E-4</c:v>
                </c:pt>
                <c:pt idx="177">
                  <c:v>9.810179001738667E-4</c:v>
                </c:pt>
                <c:pt idx="178">
                  <c:v>9.7455067254513148E-4</c:v>
                </c:pt>
                <c:pt idx="179">
                  <c:v>9.6814864746706971E-4</c:v>
                </c:pt>
                <c:pt idx="180">
                  <c:v>9.6181093281491993E-4</c:v>
                </c:pt>
                <c:pt idx="181">
                  <c:v>9.5553665196275602E-4</c:v>
                </c:pt>
                <c:pt idx="182">
                  <c:v>9.4932494345597543E-4</c:v>
                </c:pt>
                <c:pt idx="183">
                  <c:v>9.4317496069195586E-4</c:v>
                </c:pt>
                <c:pt idx="184">
                  <c:v>9.3708587160864164E-4</c:v>
                </c:pt>
                <c:pt idx="185">
                  <c:v>9.3105685838083742E-4</c:v>
                </c:pt>
                <c:pt idx="186">
                  <c:v>9.250871171239838E-4</c:v>
                </c:pt>
                <c:pt idx="187">
                  <c:v>9.1917585760520608E-4</c:v>
                </c:pt>
                <c:pt idx="188">
                  <c:v>9.1332230296142965E-4</c:v>
                </c:pt>
                <c:pt idx="189">
                  <c:v>9.0752568942436055E-4</c:v>
                </c:pt>
                <c:pt idx="190">
                  <c:v>9.0178526605214082E-4</c:v>
                </c:pt>
                <c:pt idx="191">
                  <c:v>8.9610029446749026E-4</c:v>
                </c:pt>
                <c:pt idx="192">
                  <c:v>8.904700486021544E-4</c:v>
                </c:pt>
                <c:pt idx="193">
                  <c:v>8.8489381444748318E-4</c:v>
                </c:pt>
                <c:pt idx="194">
                  <c:v>8.7937088981097141E-4</c:v>
                </c:pt>
                <c:pt idx="195">
                  <c:v>8.7390058407859565E-4</c:v>
                </c:pt>
                <c:pt idx="196">
                  <c:v>8.6848221798278868E-4</c:v>
                </c:pt>
                <c:pt idx="197">
                  <c:v>8.6311512337589784E-4</c:v>
                </c:pt>
                <c:pt idx="198">
                  <c:v>8.5779864300897777E-4</c:v>
                </c:pt>
                <c:pt idx="199">
                  <c:v>8.5253213031577177E-4</c:v>
                </c:pt>
                <c:pt idx="200">
                  <c:v>8.4731494920174167E-4</c:v>
                </c:pt>
                <c:pt idx="201">
                  <c:v>8.4214647383801223E-4</c:v>
                </c:pt>
                <c:pt idx="202">
                  <c:v>8.3702608846009433E-4</c:v>
                </c:pt>
                <c:pt idx="203">
                  <c:v>8.3195318717126196E-4</c:v>
                </c:pt>
                <c:pt idx="204">
                  <c:v>8.2692717375045899E-4</c:v>
                </c:pt>
                <c:pt idx="205">
                  <c:v>8.2194746146461322E-4</c:v>
                </c:pt>
                <c:pt idx="206">
                  <c:v>8.1701347288524301E-4</c:v>
                </c:pt>
                <c:pt idx="207">
                  <c:v>8.1212463970924327E-4</c:v>
                </c:pt>
                <c:pt idx="208">
                  <c:v>8.0728040258373985E-4</c:v>
                </c:pt>
                <c:pt idx="209">
                  <c:v>8.0248021093490632E-4</c:v>
                </c:pt>
                <c:pt idx="210">
                  <c:v>7.9772352280064096E-4</c:v>
                </c:pt>
                <c:pt idx="211">
                  <c:v>7.9300980466700133E-4</c:v>
                </c:pt>
                <c:pt idx="212">
                  <c:v>7.8833853130830169E-4</c:v>
                </c:pt>
                <c:pt idx="213">
                  <c:v>7.8370918563077676E-4</c:v>
                </c:pt>
                <c:pt idx="214">
                  <c:v>7.7912125851972041E-4</c:v>
                </c:pt>
                <c:pt idx="215">
                  <c:v>7.7457424869001204E-4</c:v>
                </c:pt>
                <c:pt idx="216">
                  <c:v>7.7006766253994124E-4</c:v>
                </c:pt>
                <c:pt idx="217">
                  <c:v>7.6560101400824972E-4</c:v>
                </c:pt>
                <c:pt idx="218">
                  <c:v>7.6117382443430584E-4</c:v>
                </c:pt>
                <c:pt idx="219">
                  <c:v>7.567856224213362E-4</c:v>
                </c:pt>
                <c:pt idx="220">
                  <c:v>7.5243594370263446E-4</c:v>
                </c:pt>
                <c:pt idx="221">
                  <c:v>7.4812433101067316E-4</c:v>
                </c:pt>
                <c:pt idx="222">
                  <c:v>7.4385033394904648E-4</c:v>
                </c:pt>
                <c:pt idx="223">
                  <c:v>7.3961350886717493E-4</c:v>
                </c:pt>
                <c:pt idx="224">
                  <c:v>7.3541341873769922E-4</c:v>
                </c:pt>
                <c:pt idx="225">
                  <c:v>7.3124963303650061E-4</c:v>
                </c:pt>
                <c:pt idx="226">
                  <c:v>7.2712172762528246E-4</c:v>
                </c:pt>
                <c:pt idx="227">
                  <c:v>7.2302928463664643E-4</c:v>
                </c:pt>
                <c:pt idx="228">
                  <c:v>7.1897189236160724E-4</c:v>
                </c:pt>
                <c:pt idx="229">
                  <c:v>7.1494914513948321E-4</c:v>
                </c:pt>
                <c:pt idx="230">
                  <c:v>7.1096064325010591E-4</c:v>
                </c:pt>
                <c:pt idx="231">
                  <c:v>7.0700599280829112E-4</c:v>
                </c:pt>
                <c:pt idx="232">
                  <c:v>7.0308480566051907E-4</c:v>
                </c:pt>
                <c:pt idx="233">
                  <c:v>6.9919669928376969E-4</c:v>
                </c:pt>
                <c:pt idx="234">
                  <c:v>6.9534129668645701E-4</c:v>
                </c:pt>
                <c:pt idx="235">
                  <c:v>6.9151822631142166E-4</c:v>
                </c:pt>
                <c:pt idx="236">
                  <c:v>6.8772712194092205E-4</c:v>
                </c:pt>
                <c:pt idx="237">
                  <c:v>6.8396762260358344E-4</c:v>
                </c:pt>
                <c:pt idx="238">
                  <c:v>6.8023937248325704E-4</c:v>
                </c:pt>
                <c:pt idx="239">
                  <c:v>6.765420208297415E-4</c:v>
                </c:pt>
                <c:pt idx="240">
                  <c:v>6.7287522187132629E-4</c:v>
                </c:pt>
                <c:pt idx="241">
                  <c:v>6.6923863472911189E-4</c:v>
                </c:pt>
                <c:pt idx="242">
                  <c:v>6.6563192333306709E-4</c:v>
                </c:pt>
                <c:pt idx="243">
                  <c:v>6.6205475633977979E-4</c:v>
                </c:pt>
                <c:pt idx="244">
                  <c:v>6.5850680705186577E-4</c:v>
                </c:pt>
                <c:pt idx="245">
                  <c:v>6.5498775333899448E-4</c:v>
                </c:pt>
                <c:pt idx="246">
                  <c:v>6.5149727756049435E-4</c:v>
                </c:pt>
                <c:pt idx="247">
                  <c:v>6.4803506648950242E-4</c:v>
                </c:pt>
                <c:pt idx="248">
                  <c:v>6.4460081123862288E-4</c:v>
                </c:pt>
                <c:pt idx="249">
                  <c:v>6.4119420718705895E-4</c:v>
                </c:pt>
                <c:pt idx="250">
                  <c:v>6.3781495390918407E-4</c:v>
                </c:pt>
                <c:pt idx="251">
                  <c:v>6.3446275510452212E-4</c:v>
                </c:pt>
                <c:pt idx="252">
                  <c:v>6.3113731852910201E-4</c:v>
                </c:pt>
                <c:pt idx="253">
                  <c:v>6.2783835592815644E-4</c:v>
                </c:pt>
                <c:pt idx="254">
                  <c:v>6.2456558297013559E-4</c:v>
                </c:pt>
                <c:pt idx="255">
                  <c:v>6.2131871918200501E-4</c:v>
                </c:pt>
                <c:pt idx="256">
                  <c:v>6.1809748788579759E-4</c:v>
                </c:pt>
                <c:pt idx="257">
                  <c:v>6.1490161613639619E-4</c:v>
                </c:pt>
                <c:pt idx="258">
                  <c:v>6.1173083466051421E-4</c:v>
                </c:pt>
                <c:pt idx="259">
                  <c:v>6.0858487779684976E-4</c:v>
                </c:pt>
                <c:pt idx="260">
                  <c:v>6.0546348343738982E-4</c:v>
                </c:pt>
                <c:pt idx="261">
                  <c:v>6.0236639296983334E-4</c:v>
                </c:pt>
                <c:pt idx="262">
                  <c:v>5.9929335122111413E-4</c:v>
                </c:pt>
                <c:pt idx="263">
                  <c:v>5.9624410640199757E-4</c:v>
                </c:pt>
                <c:pt idx="264">
                  <c:v>5.9321841005272524E-4</c:v>
                </c:pt>
                <c:pt idx="265">
                  <c:v>5.9021601698968859E-4</c:v>
                </c:pt>
                <c:pt idx="266">
                  <c:v>5.8723668525310685E-4</c:v>
                </c:pt>
                <c:pt idx="267">
                  <c:v>5.8428017605568702E-4</c:v>
                </c:pt>
                <c:pt idx="268">
                  <c:v>5.8134625373224707E-4</c:v>
                </c:pt>
                <c:pt idx="269">
                  <c:v>5.7843468569027849E-4</c:v>
                </c:pt>
                <c:pt idx="270">
                  <c:v>5.7554524236143117E-4</c:v>
                </c:pt>
                <c:pt idx="271">
                  <c:v>5.7267769715389847E-4</c:v>
                </c:pt>
                <c:pt idx="272">
                  <c:v>5.6983182640568284E-4</c:v>
                </c:pt>
                <c:pt idx="273">
                  <c:v>5.6700740933872775E-4</c:v>
                </c:pt>
                <c:pt idx="274">
                  <c:v>5.6420422801389011E-4</c:v>
                </c:pt>
                <c:pt idx="275">
                  <c:v>5.6142206728674259E-4</c:v>
                </c:pt>
                <c:pt idx="276">
                  <c:v>5.586607147641836E-4</c:v>
                </c:pt>
                <c:pt idx="277">
                  <c:v>5.5591996076183986E-4</c:v>
                </c:pt>
                <c:pt idx="278">
                  <c:v>5.5319959826224453E-4</c:v>
                </c:pt>
                <c:pt idx="279">
                  <c:v>5.5049942287377449E-4</c:v>
                </c:pt>
                <c:pt idx="280">
                  <c:v>5.4781923279033113E-4</c:v>
                </c:pt>
                <c:pt idx="281">
                  <c:v>5.4515882875174953E-4</c:v>
                </c:pt>
                <c:pt idx="282">
                  <c:v>5.4251801400491948E-4</c:v>
                </c:pt>
                <c:pt idx="283">
                  <c:v>5.3989659426560558E-4</c:v>
                </c:pt>
                <c:pt idx="284">
                  <c:v>5.3729437768094989E-4</c:v>
                </c:pt>
                <c:pt idx="285">
                  <c:v>5.3471117479264542E-4</c:v>
                </c:pt>
                <c:pt idx="286">
                  <c:v>5.3214679850076437E-4</c:v>
                </c:pt>
                <c:pt idx="287">
                  <c:v>5.2960106402822889E-4</c:v>
                </c:pt>
                <c:pt idx="288">
                  <c:v>5.2707378888591165E-4</c:v>
                </c:pt>
                <c:pt idx="289">
                  <c:v>5.2456479283835187E-4</c:v>
                </c:pt>
                <c:pt idx="290">
                  <c:v>5.2207389787007621E-4</c:v>
                </c:pt>
                <c:pt idx="291">
                  <c:v>5.1960092815251096E-4</c:v>
                </c:pt>
                <c:pt idx="292">
                  <c:v>5.1714571001147333E-4</c:v>
                </c:pt>
                <c:pt idx="293">
                  <c:v>5.147080718952312E-4</c:v>
                </c:pt>
                <c:pt idx="294">
                  <c:v>5.1228784434311989E-4</c:v>
                </c:pt>
                <c:pt idx="295">
                  <c:v>5.0988485995470385E-4</c:v>
                </c:pt>
                <c:pt idx="296">
                  <c:v>5.0749895335947285E-4</c:v>
                </c:pt>
                <c:pt idx="297">
                  <c:v>5.0512996118706158E-4</c:v>
                </c:pt>
                <c:pt idx="298">
                  <c:v>5.0277772203798435E-4</c:v>
                </c:pt>
                <c:pt idx="299">
                  <c:v>5.0044207645487122E-4</c:v>
                </c:pt>
                <c:pt idx="300">
                  <c:v>4.9812286689419796E-4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4-4E98-AF13-04BBE14824C6}"/>
            </c:ext>
          </c:extLst>
        </c:ser>
        <c:ser>
          <c:idx val="1"/>
          <c:order val="1"/>
          <c:tx>
            <c:v>攻击/火伤收益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24-4E98-AF13-04BBE14824C6}"/>
            </c:ext>
          </c:extLst>
        </c:ser>
        <c:ser>
          <c:idx val="3"/>
          <c:order val="2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曲线素材!$K$2:$K$302</c:f>
              <c:numCache>
                <c:formatCode>0.000_);[Red]\(0.000\)</c:formatCode>
                <c:ptCount val="301"/>
                <c:pt idx="0">
                  <c:v>4.4603033006244425E-3</c:v>
                </c:pt>
                <c:pt idx="1">
                  <c:v>4.4404973357015992E-3</c:v>
                </c:pt>
                <c:pt idx="2">
                  <c:v>4.5130746427149235E-3</c:v>
                </c:pt>
                <c:pt idx="3">
                  <c:v>4.5806906272022547E-3</c:v>
                </c:pt>
                <c:pt idx="4">
                  <c:v>4.6472883510894824E-3</c:v>
                </c:pt>
                <c:pt idx="5">
                  <c:v>4.7128643742363422E-3</c:v>
                </c:pt>
                <c:pt idx="6">
                  <c:v>4.7774158523344185E-3</c:v>
                </c:pt>
                <c:pt idx="7">
                  <c:v>4.8409405255878286E-3</c:v>
                </c:pt>
                <c:pt idx="8">
                  <c:v>4.9034367069551383E-3</c:v>
                </c:pt>
                <c:pt idx="9">
                  <c:v>4.964903269988016E-3</c:v>
                </c:pt>
                <c:pt idx="10">
                  <c:v>5.0253396363016904E-3</c:v>
                </c:pt>
                <c:pt idx="11">
                  <c:v>5.0847457627118649E-3</c:v>
                </c:pt>
                <c:pt idx="12">
                  <c:v>5.1431221280721718E-3</c:v>
                </c:pt>
                <c:pt idx="13">
                  <c:v>5.2004697198456632E-3</c:v>
                </c:pt>
                <c:pt idx="14">
                  <c:v>5.2567900204430725E-3</c:v>
                </c:pt>
                <c:pt idx="15">
                  <c:v>5.3120849933598925E-3</c:v>
                </c:pt>
                <c:pt idx="16">
                  <c:v>5.3663570691434466E-3</c:v>
                </c:pt>
                <c:pt idx="17">
                  <c:v>5.4196091312202332E-3</c:v>
                </c:pt>
                <c:pt idx="18">
                  <c:v>5.4718445016129691E-3</c:v>
                </c:pt>
                <c:pt idx="19">
                  <c:v>5.5230669265756991E-3</c:v>
                </c:pt>
                <c:pt idx="20">
                  <c:v>5.5732805621743877E-3</c:v>
                </c:pt>
                <c:pt idx="21">
                  <c:v>5.6224899598393578E-3</c:v>
                </c:pt>
                <c:pt idx="22">
                  <c:v>5.6707000519148594E-3</c:v>
                </c:pt>
                <c:pt idx="23">
                  <c:v>5.7179161372299878E-3</c:v>
                </c:pt>
                <c:pt idx="24">
                  <c:v>5.7641438667140436E-3</c:v>
                </c:pt>
                <c:pt idx="25">
                  <c:v>5.8093892290783482E-3</c:v>
                </c:pt>
                <c:pt idx="26">
                  <c:v>5.8536585365853658E-3</c:v>
                </c:pt>
                <c:pt idx="27">
                  <c:v>5.8969584109248912E-3</c:v>
                </c:pt>
                <c:pt idx="28">
                  <c:v>5.9392957692159356E-3</c:v>
                </c:pt>
                <c:pt idx="29">
                  <c:v>5.9806778101518165E-3</c:v>
                </c:pt>
                <c:pt idx="30">
                  <c:v>6.0211120003048667E-3</c:v>
                </c:pt>
                <c:pt idx="31">
                  <c:v>6.0606060606060606E-3</c:v>
                </c:pt>
                <c:pt idx="32">
                  <c:v>6.0991679530138163E-3</c:v>
                </c:pt>
                <c:pt idx="33">
                  <c:v>6.1368058673851207E-3</c:v>
                </c:pt>
                <c:pt idx="34">
                  <c:v>6.1735282085611208E-3</c:v>
                </c:pt>
                <c:pt idx="35">
                  <c:v>6.2093435836782966E-3</c:v>
                </c:pt>
                <c:pt idx="36">
                  <c:v>6.2442607897153354E-3</c:v>
                </c:pt>
                <c:pt idx="37">
                  <c:v>6.2782888012848596E-3</c:v>
                </c:pt>
                <c:pt idx="38">
                  <c:v>6.3114367586782254E-3</c:v>
                </c:pt>
                <c:pt idx="39">
                  <c:v>6.3437139561707042E-3</c:v>
                </c:pt>
                <c:pt idx="40">
                  <c:v>6.3751298305934597E-3</c:v>
                </c:pt>
                <c:pt idx="41">
                  <c:v>6.4056939501779368E-3</c:v>
                </c:pt>
                <c:pt idx="42">
                  <c:v>6.4354160036773807E-3</c:v>
                </c:pt>
                <c:pt idx="43">
                  <c:v>6.4643057897695337E-3</c:v>
                </c:pt>
                <c:pt idx="44">
                  <c:v>6.4923732067436899E-3</c:v>
                </c:pt>
                <c:pt idx="45">
                  <c:v>6.5196282424746848E-3</c:v>
                </c:pt>
                <c:pt idx="46">
                  <c:v>6.5460809646856162E-3</c:v>
                </c:pt>
                <c:pt idx="47">
                  <c:v>6.5717415115005484E-3</c:v>
                </c:pt>
                <c:pt idx="48">
                  <c:v>6.5966200822877349E-3</c:v>
                </c:pt>
                <c:pt idx="49">
                  <c:v>6.6207269287934063E-3</c:v>
                </c:pt>
                <c:pt idx="50">
                  <c:v>6.6440723465655506E-3</c:v>
                </c:pt>
                <c:pt idx="51">
                  <c:v>6.6666666666666671E-3</c:v>
                </c:pt>
                <c:pt idx="52">
                  <c:v>6.6885202476739186E-3</c:v>
                </c:pt>
                <c:pt idx="53">
                  <c:v>6.709643467964742E-3</c:v>
                </c:pt>
                <c:pt idx="54">
                  <c:v>6.730046718285471E-3</c:v>
                </c:pt>
                <c:pt idx="55">
                  <c:v>6.7497403946002073E-3</c:v>
                </c:pt>
                <c:pt idx="56">
                  <c:v>6.7687348912167603E-3</c:v>
                </c:pt>
                <c:pt idx="57">
                  <c:v>6.7870405941861953E-3</c:v>
                </c:pt>
                <c:pt idx="58">
                  <c:v>6.8046678749721784E-3</c:v>
                </c:pt>
                <c:pt idx="59">
                  <c:v>6.8216270843860531E-3</c:v>
                </c:pt>
                <c:pt idx="60">
                  <c:v>6.8379285467833513E-3</c:v>
                </c:pt>
                <c:pt idx="61">
                  <c:v>6.853582554517134E-3</c:v>
                </c:pt>
                <c:pt idx="62">
                  <c:v>6.8685993626434834E-3</c:v>
                </c:pt>
                <c:pt idx="63">
                  <c:v>6.882989183874139E-3</c:v>
                </c:pt>
                <c:pt idx="64">
                  <c:v>6.8967621837712489E-3</c:v>
                </c:pt>
                <c:pt idx="65">
                  <c:v>6.9099284761789306E-3</c:v>
                </c:pt>
                <c:pt idx="66">
                  <c:v>6.9224981188863808E-3</c:v>
                </c:pt>
                <c:pt idx="67">
                  <c:v>6.9344811095169764E-3</c:v>
                </c:pt>
                <c:pt idx="68">
                  <c:v>6.9458873816379239E-3</c:v>
                </c:pt>
                <c:pt idx="69">
                  <c:v>6.9567268010847783E-3</c:v>
                </c:pt>
                <c:pt idx="70">
                  <c:v>6.9670091624952435E-3</c:v>
                </c:pt>
                <c:pt idx="71">
                  <c:v>6.9767441860465107E-3</c:v>
                </c:pt>
                <c:pt idx="72">
                  <c:v>6.9859415143904615E-3</c:v>
                </c:pt>
                <c:pt idx="73">
                  <c:v>6.9946107097809884E-3</c:v>
                </c:pt>
                <c:pt idx="74">
                  <c:v>7.0027612513877419E-3</c:v>
                </c:pt>
                <c:pt idx="75">
                  <c:v>7.0104025327905927E-3</c:v>
                </c:pt>
                <c:pt idx="76">
                  <c:v>7.0175438596491229E-3</c:v>
                </c:pt>
                <c:pt idx="77">
                  <c:v>7.0241944475415317E-3</c:v>
                </c:pt>
                <c:pt idx="78">
                  <c:v>7.0303634199673391E-3</c:v>
                </c:pt>
                <c:pt idx="79">
                  <c:v>7.0360598065083556E-3</c:v>
                </c:pt>
                <c:pt idx="80">
                  <c:v>7.0412925411424358E-3</c:v>
                </c:pt>
                <c:pt idx="81">
                  <c:v>7.0460704607046062E-3</c:v>
                </c:pt>
                <c:pt idx="82">
                  <c:v>7.050402303490219E-3</c:v>
                </c:pt>
                <c:pt idx="83">
                  <c:v>7.05429670799487E-3</c:v>
                </c:pt>
                <c:pt idx="84">
                  <c:v>7.0577622117859321E-3</c:v>
                </c:pt>
                <c:pt idx="85">
                  <c:v>7.0608072505005809E-3</c:v>
                </c:pt>
                <c:pt idx="86">
                  <c:v>7.0634401569653364E-3</c:v>
                </c:pt>
                <c:pt idx="87">
                  <c:v>7.0656691604322535E-3</c:v>
                </c:pt>
                <c:pt idx="88">
                  <c:v>7.0675023859269005E-3</c:v>
                </c:pt>
                <c:pt idx="89">
                  <c:v>7.068947853703514E-3</c:v>
                </c:pt>
                <c:pt idx="90">
                  <c:v>7.0700134788026755E-3</c:v>
                </c:pt>
                <c:pt idx="91">
                  <c:v>7.0707070707070711E-3</c:v>
                </c:pt>
                <c:pt idx="92">
                  <c:v>7.0710363330909447E-3</c:v>
                </c:pt>
                <c:pt idx="93">
                  <c:v>7.0710088636589986E-3</c:v>
                </c:pt>
                <c:pt idx="94">
                  <c:v>7.0706321540705578E-3</c:v>
                </c:pt>
                <c:pt idx="95">
                  <c:v>7.0699135899450118E-3</c:v>
                </c:pt>
                <c:pt idx="96">
                  <c:v>7.0688604509445445E-3</c:v>
                </c:pt>
                <c:pt idx="97">
                  <c:v>7.0674799109303908E-3</c:v>
                </c:pt>
                <c:pt idx="98">
                  <c:v>7.0657790381888535E-3</c:v>
                </c:pt>
                <c:pt idx="99">
                  <c:v>7.0637647957235584E-3</c:v>
                </c:pt>
                <c:pt idx="100">
                  <c:v>7.0614440416103879E-3</c:v>
                </c:pt>
                <c:pt idx="101">
                  <c:v>7.058823529411765E-3</c:v>
                </c:pt>
                <c:pt idx="102">
                  <c:v>7.0559099086469944E-3</c:v>
                </c:pt>
                <c:pt idx="103">
                  <c:v>7.0527097253155167E-3</c:v>
                </c:pt>
                <c:pt idx="104">
                  <c:v>7.0492294224699962E-3</c:v>
                </c:pt>
                <c:pt idx="105">
                  <c:v>7.0454753408363078E-3</c:v>
                </c:pt>
                <c:pt idx="106">
                  <c:v>7.04145371947757E-3</c:v>
                </c:pt>
                <c:pt idx="107">
                  <c:v>7.0371706964994585E-3</c:v>
                </c:pt>
                <c:pt idx="108">
                  <c:v>7.0326323097941717E-3</c:v>
                </c:pt>
                <c:pt idx="109">
                  <c:v>7.0278444978204785E-3</c:v>
                </c:pt>
                <c:pt idx="110">
                  <c:v>7.0228131004173933E-3</c:v>
                </c:pt>
                <c:pt idx="111">
                  <c:v>7.0175438596491221E-3</c:v>
                </c:pt>
                <c:pt idx="112">
                  <c:v>7.0120424206789912E-3</c:v>
                </c:pt>
                <c:pt idx="113">
                  <c:v>7.0063143326701827E-3</c:v>
                </c:pt>
                <c:pt idx="114">
                  <c:v>7.0003650497111819E-3</c:v>
                </c:pt>
                <c:pt idx="115">
                  <c:v>6.9941999317639017E-3</c:v>
                </c:pt>
                <c:pt idx="116">
                  <c:v>6.9878242456326099E-3</c:v>
                </c:pt>
                <c:pt idx="117">
                  <c:v>6.9812431659517209E-3</c:v>
                </c:pt>
                <c:pt idx="118">
                  <c:v>6.9744617761907744E-3</c:v>
                </c:pt>
                <c:pt idx="119">
                  <c:v>6.9674850696748516E-3</c:v>
                </c:pt>
                <c:pt idx="120">
                  <c:v>6.9603179506188091E-3</c:v>
                </c:pt>
                <c:pt idx="121">
                  <c:v>6.952965235173825E-3</c:v>
                </c:pt>
                <c:pt idx="122">
                  <c:v>6.9454316524847192E-3</c:v>
                </c:pt>
                <c:pt idx="123">
                  <c:v>6.9377218457566964E-3</c:v>
                </c:pt>
                <c:pt idx="124">
                  <c:v>6.9298403733301294E-3</c:v>
                </c:pt>
                <c:pt idx="125">
                  <c:v>6.9217917097621129E-3</c:v>
                </c:pt>
                <c:pt idx="126">
                  <c:v>6.9135802469135806E-3</c:v>
                </c:pt>
                <c:pt idx="127">
                  <c:v>6.9052102950408045E-3</c:v>
                </c:pt>
                <c:pt idx="128">
                  <c:v>6.8966860838901986E-3</c:v>
                </c:pt>
                <c:pt idx="129">
                  <c:v>6.8880117637953719E-3</c:v>
                </c:pt>
                <c:pt idx="130">
                  <c:v>6.8791914067754265E-3</c:v>
                </c:pt>
                <c:pt idx="131">
                  <c:v>6.8702290076335885E-3</c:v>
                </c:pt>
                <c:pt idx="132">
                  <c:v>6.8611284850552488E-3</c:v>
                </c:pt>
                <c:pt idx="133">
                  <c:v>6.8518936827046155E-3</c:v>
                </c:pt>
                <c:pt idx="134">
                  <c:v>6.8425283703191309E-3</c:v>
                </c:pt>
                <c:pt idx="135">
                  <c:v>6.8330362448009501E-3</c:v>
                </c:pt>
                <c:pt idx="136">
                  <c:v>6.8234209313047496E-3</c:v>
                </c:pt>
                <c:pt idx="137">
                  <c:v>6.8136859843211947E-3</c:v>
                </c:pt>
                <c:pt idx="138">
                  <c:v>6.8038348887554806E-3</c:v>
                </c:pt>
                <c:pt idx="139">
                  <c:v>6.793871061000289E-3</c:v>
                </c:pt>
                <c:pt idx="140">
                  <c:v>6.7837978500026909E-3</c:v>
                </c:pt>
                <c:pt idx="141">
                  <c:v>6.773618538324421E-3</c:v>
                </c:pt>
                <c:pt idx="142">
                  <c:v>6.7633363431950574E-3</c:v>
                </c:pt>
                <c:pt idx="143">
                  <c:v>6.7529544175576823E-3</c:v>
                </c:pt>
                <c:pt idx="144">
                  <c:v>6.7424758511065701E-3</c:v>
                </c:pt>
                <c:pt idx="145">
                  <c:v>6.731903671316538E-3</c:v>
                </c:pt>
                <c:pt idx="146">
                  <c:v>6.7212408444635927E-3</c:v>
                </c:pt>
                <c:pt idx="147">
                  <c:v>6.7104902766365378E-3</c:v>
                </c:pt>
                <c:pt idx="148">
                  <c:v>6.6996548147392407E-3</c:v>
                </c:pt>
                <c:pt idx="149">
                  <c:v>6.6887372474832779E-3</c:v>
                </c:pt>
                <c:pt idx="150">
                  <c:v>6.6777403063706985E-3</c:v>
                </c:pt>
                <c:pt idx="151">
                  <c:v>6.6666666666666671E-3</c:v>
                </c:pt>
                <c:pt idx="152">
                  <c:v>6.6666666666666671E-3</c:v>
                </c:pt>
                <c:pt idx="153">
                  <c:v>6.6225165562913907E-3</c:v>
                </c:pt>
                <c:pt idx="154">
                  <c:v>6.5789473684210523E-3</c:v>
                </c:pt>
                <c:pt idx="155">
                  <c:v>6.5359477124183009E-3</c:v>
                </c:pt>
                <c:pt idx="156">
                  <c:v>6.4935064935064931E-3</c:v>
                </c:pt>
                <c:pt idx="157">
                  <c:v>6.4516129032258064E-3</c:v>
                </c:pt>
                <c:pt idx="158">
                  <c:v>6.41025641025641E-3</c:v>
                </c:pt>
                <c:pt idx="159">
                  <c:v>6.3694267515923561E-3</c:v>
                </c:pt>
                <c:pt idx="160">
                  <c:v>6.3291139240506328E-3</c:v>
                </c:pt>
                <c:pt idx="161">
                  <c:v>6.2893081761006284E-3</c:v>
                </c:pt>
                <c:pt idx="162">
                  <c:v>6.2499999999999995E-3</c:v>
                </c:pt>
                <c:pt idx="163">
                  <c:v>6.2111801242236021E-3</c:v>
                </c:pt>
                <c:pt idx="164">
                  <c:v>6.1728395061728392E-3</c:v>
                </c:pt>
                <c:pt idx="165">
                  <c:v>6.1349693251533744E-3</c:v>
                </c:pt>
                <c:pt idx="166">
                  <c:v>6.0975609756097554E-3</c:v>
                </c:pt>
                <c:pt idx="167">
                  <c:v>6.0606060606060615E-3</c:v>
                </c:pt>
                <c:pt idx="168">
                  <c:v>6.024096385542169E-3</c:v>
                </c:pt>
                <c:pt idx="169">
                  <c:v>5.9880239520958087E-3</c:v>
                </c:pt>
                <c:pt idx="170">
                  <c:v>5.9523809523809529E-3</c:v>
                </c:pt>
                <c:pt idx="171">
                  <c:v>5.9171597633136102E-3</c:v>
                </c:pt>
                <c:pt idx="172">
                  <c:v>5.8823529411764705E-3</c:v>
                </c:pt>
                <c:pt idx="173">
                  <c:v>5.8479532163742695E-3</c:v>
                </c:pt>
                <c:pt idx="174">
                  <c:v>5.8139534883720929E-3</c:v>
                </c:pt>
                <c:pt idx="175">
                  <c:v>5.7803468208092491E-3</c:v>
                </c:pt>
                <c:pt idx="176">
                  <c:v>5.7471264367816091E-3</c:v>
                </c:pt>
                <c:pt idx="177">
                  <c:v>5.7142857142857143E-3</c:v>
                </c:pt>
                <c:pt idx="178">
                  <c:v>5.681818181818182E-3</c:v>
                </c:pt>
                <c:pt idx="179">
                  <c:v>5.6497175141242938E-3</c:v>
                </c:pt>
                <c:pt idx="180">
                  <c:v>5.6179775280898875E-3</c:v>
                </c:pt>
                <c:pt idx="181">
                  <c:v>5.5865921787709499E-3</c:v>
                </c:pt>
                <c:pt idx="182">
                  <c:v>5.5555555555555558E-3</c:v>
                </c:pt>
                <c:pt idx="183">
                  <c:v>5.5248618784530384E-3</c:v>
                </c:pt>
                <c:pt idx="184">
                  <c:v>5.4945054945054941E-3</c:v>
                </c:pt>
                <c:pt idx="185">
                  <c:v>5.4644808743169399E-3</c:v>
                </c:pt>
                <c:pt idx="186">
                  <c:v>5.434782608695652E-3</c:v>
                </c:pt>
                <c:pt idx="187">
                  <c:v>5.4054054054054048E-3</c:v>
                </c:pt>
                <c:pt idx="188">
                  <c:v>5.3763440860215058E-3</c:v>
                </c:pt>
                <c:pt idx="189">
                  <c:v>5.3475935828877002E-3</c:v>
                </c:pt>
                <c:pt idx="190">
                  <c:v>5.3191489361702135E-3</c:v>
                </c:pt>
                <c:pt idx="191">
                  <c:v>5.2910052910052907E-3</c:v>
                </c:pt>
                <c:pt idx="192">
                  <c:v>5.2631578947368429E-3</c:v>
                </c:pt>
                <c:pt idx="193">
                  <c:v>5.2356020942408371E-3</c:v>
                </c:pt>
                <c:pt idx="194">
                  <c:v>5.2083333333333339E-3</c:v>
                </c:pt>
                <c:pt idx="195">
                  <c:v>5.1813471502590676E-3</c:v>
                </c:pt>
                <c:pt idx="196">
                  <c:v>5.1546391752577319E-3</c:v>
                </c:pt>
                <c:pt idx="197">
                  <c:v>5.1282051282051282E-3</c:v>
                </c:pt>
                <c:pt idx="198">
                  <c:v>5.1020408163265311E-3</c:v>
                </c:pt>
                <c:pt idx="199">
                  <c:v>5.0761421319796959E-3</c:v>
                </c:pt>
                <c:pt idx="200">
                  <c:v>5.0505050505050509E-3</c:v>
                </c:pt>
                <c:pt idx="201">
                  <c:v>5.0251256281407036E-3</c:v>
                </c:pt>
                <c:pt idx="202">
                  <c:v>5.0000000000000001E-3</c:v>
                </c:pt>
                <c:pt idx="203">
                  <c:v>4.9751243781094535E-3</c:v>
                </c:pt>
                <c:pt idx="204">
                  <c:v>4.9504950495049506E-3</c:v>
                </c:pt>
                <c:pt idx="205">
                  <c:v>4.9261083743842356E-3</c:v>
                </c:pt>
                <c:pt idx="206">
                  <c:v>4.9019607843137254E-3</c:v>
                </c:pt>
                <c:pt idx="207">
                  <c:v>4.8780487804878057E-3</c:v>
                </c:pt>
                <c:pt idx="208">
                  <c:v>4.8543689320388345E-3</c:v>
                </c:pt>
                <c:pt idx="209">
                  <c:v>4.830917874396135E-3</c:v>
                </c:pt>
                <c:pt idx="210">
                  <c:v>4.807692307692308E-3</c:v>
                </c:pt>
                <c:pt idx="211">
                  <c:v>4.7846889952153117E-3</c:v>
                </c:pt>
                <c:pt idx="212">
                  <c:v>4.7619047619047615E-3</c:v>
                </c:pt>
                <c:pt idx="213">
                  <c:v>4.7393364928909956E-3</c:v>
                </c:pt>
                <c:pt idx="214">
                  <c:v>4.7169811320754715E-3</c:v>
                </c:pt>
                <c:pt idx="215">
                  <c:v>4.6948356807511738E-3</c:v>
                </c:pt>
                <c:pt idx="216">
                  <c:v>4.6728971962616819E-3</c:v>
                </c:pt>
                <c:pt idx="217">
                  <c:v>4.6511627906976744E-3</c:v>
                </c:pt>
                <c:pt idx="218">
                  <c:v>4.6296296296296294E-3</c:v>
                </c:pt>
                <c:pt idx="219">
                  <c:v>4.608294930875576E-3</c:v>
                </c:pt>
                <c:pt idx="220">
                  <c:v>4.5871559633027517E-3</c:v>
                </c:pt>
                <c:pt idx="221">
                  <c:v>4.5662100456621011E-3</c:v>
                </c:pt>
                <c:pt idx="222">
                  <c:v>4.5454545454545452E-3</c:v>
                </c:pt>
                <c:pt idx="223">
                  <c:v>4.5248868778280547E-3</c:v>
                </c:pt>
                <c:pt idx="224">
                  <c:v>4.5045045045045053E-3</c:v>
                </c:pt>
                <c:pt idx="225">
                  <c:v>4.4843049327354259E-3</c:v>
                </c:pt>
                <c:pt idx="226">
                  <c:v>4.464285714285714E-3</c:v>
                </c:pt>
                <c:pt idx="227">
                  <c:v>4.4444444444444444E-3</c:v>
                </c:pt>
                <c:pt idx="228">
                  <c:v>4.4247787610619477E-3</c:v>
                </c:pt>
                <c:pt idx="229">
                  <c:v>4.4052863436123352E-3</c:v>
                </c:pt>
                <c:pt idx="230">
                  <c:v>4.3859649122807015E-3</c:v>
                </c:pt>
                <c:pt idx="231">
                  <c:v>4.3668122270742356E-3</c:v>
                </c:pt>
                <c:pt idx="232">
                  <c:v>4.3478260869565218E-3</c:v>
                </c:pt>
                <c:pt idx="233">
                  <c:v>4.329004329004329E-3</c:v>
                </c:pt>
                <c:pt idx="234">
                  <c:v>4.3103448275862068E-3</c:v>
                </c:pt>
                <c:pt idx="235">
                  <c:v>4.2918454935622317E-3</c:v>
                </c:pt>
                <c:pt idx="236">
                  <c:v>4.2735042735042739E-3</c:v>
                </c:pt>
                <c:pt idx="237">
                  <c:v>4.2553191489361703E-3</c:v>
                </c:pt>
                <c:pt idx="238">
                  <c:v>4.2372881355932203E-3</c:v>
                </c:pt>
                <c:pt idx="239">
                  <c:v>4.2194092827004216E-3</c:v>
                </c:pt>
                <c:pt idx="240">
                  <c:v>4.2016806722689082E-3</c:v>
                </c:pt>
                <c:pt idx="241">
                  <c:v>4.1841004184100415E-3</c:v>
                </c:pt>
                <c:pt idx="242">
                  <c:v>4.1666666666666666E-3</c:v>
                </c:pt>
                <c:pt idx="243">
                  <c:v>4.1493775933609959E-3</c:v>
                </c:pt>
                <c:pt idx="244">
                  <c:v>4.1322314049586778E-3</c:v>
                </c:pt>
                <c:pt idx="245">
                  <c:v>4.1152263374485592E-3</c:v>
                </c:pt>
                <c:pt idx="246">
                  <c:v>4.0983606557377051E-3</c:v>
                </c:pt>
                <c:pt idx="247">
                  <c:v>4.081632653061224E-3</c:v>
                </c:pt>
                <c:pt idx="248">
                  <c:v>4.0650406504065045E-3</c:v>
                </c:pt>
                <c:pt idx="249">
                  <c:v>4.0485829959514179E-3</c:v>
                </c:pt>
                <c:pt idx="250">
                  <c:v>4.0322580645161289E-3</c:v>
                </c:pt>
                <c:pt idx="251">
                  <c:v>4.0160642570281121E-3</c:v>
                </c:pt>
                <c:pt idx="252">
                  <c:v>4.0000000000000001E-3</c:v>
                </c:pt>
                <c:pt idx="253">
                  <c:v>3.9840637450199211E-3</c:v>
                </c:pt>
                <c:pt idx="254">
                  <c:v>3.968253968253968E-3</c:v>
                </c:pt>
                <c:pt idx="255">
                  <c:v>3.952569169960474E-3</c:v>
                </c:pt>
                <c:pt idx="256">
                  <c:v>3.937007874015748E-3</c:v>
                </c:pt>
                <c:pt idx="257">
                  <c:v>3.9215686274509803E-3</c:v>
                </c:pt>
                <c:pt idx="258">
                  <c:v>3.90625E-3</c:v>
                </c:pt>
                <c:pt idx="259">
                  <c:v>3.8910505836575872E-3</c:v>
                </c:pt>
                <c:pt idx="260">
                  <c:v>3.875968992248062E-3</c:v>
                </c:pt>
                <c:pt idx="261">
                  <c:v>3.8610038610038611E-3</c:v>
                </c:pt>
                <c:pt idx="262">
                  <c:v>3.8461538461538459E-3</c:v>
                </c:pt>
                <c:pt idx="263">
                  <c:v>3.8314176245210726E-3</c:v>
                </c:pt>
                <c:pt idx="264">
                  <c:v>3.8167938931297708E-3</c:v>
                </c:pt>
                <c:pt idx="265">
                  <c:v>3.8022813688212932E-3</c:v>
                </c:pt>
                <c:pt idx="266">
                  <c:v>3.787878787878788E-3</c:v>
                </c:pt>
                <c:pt idx="267">
                  <c:v>3.773584905660377E-3</c:v>
                </c:pt>
                <c:pt idx="268">
                  <c:v>3.7593984962406013E-3</c:v>
                </c:pt>
                <c:pt idx="269">
                  <c:v>3.7453183520599251E-3</c:v>
                </c:pt>
                <c:pt idx="270">
                  <c:v>3.7313432835820899E-3</c:v>
                </c:pt>
                <c:pt idx="271">
                  <c:v>3.7174721189591081E-3</c:v>
                </c:pt>
                <c:pt idx="272">
                  <c:v>3.7037037037037034E-3</c:v>
                </c:pt>
                <c:pt idx="273">
                  <c:v>3.690036900369004E-3</c:v>
                </c:pt>
                <c:pt idx="274">
                  <c:v>3.6764705882352945E-3</c:v>
                </c:pt>
                <c:pt idx="275">
                  <c:v>3.663003663003663E-3</c:v>
                </c:pt>
                <c:pt idx="276">
                  <c:v>3.6496350364963502E-3</c:v>
                </c:pt>
                <c:pt idx="277">
                  <c:v>3.6363636363636364E-3</c:v>
                </c:pt>
                <c:pt idx="278">
                  <c:v>3.6231884057971019E-3</c:v>
                </c:pt>
                <c:pt idx="279">
                  <c:v>3.6101083032490976E-3</c:v>
                </c:pt>
                <c:pt idx="280">
                  <c:v>3.5971223021582731E-3</c:v>
                </c:pt>
                <c:pt idx="281">
                  <c:v>3.5842293906810036E-3</c:v>
                </c:pt>
                <c:pt idx="282">
                  <c:v>3.5714285714285718E-3</c:v>
                </c:pt>
                <c:pt idx="283">
                  <c:v>3.5587188612099642E-3</c:v>
                </c:pt>
                <c:pt idx="284">
                  <c:v>3.5460992907801418E-3</c:v>
                </c:pt>
                <c:pt idx="285">
                  <c:v>3.5335689045936395E-3</c:v>
                </c:pt>
                <c:pt idx="286">
                  <c:v>3.5211267605633804E-3</c:v>
                </c:pt>
                <c:pt idx="287">
                  <c:v>3.5087719298245615E-3</c:v>
                </c:pt>
                <c:pt idx="288">
                  <c:v>3.4965034965034961E-3</c:v>
                </c:pt>
                <c:pt idx="289">
                  <c:v>3.4843205574912892E-3</c:v>
                </c:pt>
                <c:pt idx="290">
                  <c:v>3.4722222222222225E-3</c:v>
                </c:pt>
                <c:pt idx="291">
                  <c:v>3.4602076124567475E-3</c:v>
                </c:pt>
                <c:pt idx="292">
                  <c:v>3.448275862068965E-3</c:v>
                </c:pt>
                <c:pt idx="293">
                  <c:v>3.4364261168384879E-3</c:v>
                </c:pt>
                <c:pt idx="294">
                  <c:v>3.4246575342465756E-3</c:v>
                </c:pt>
                <c:pt idx="295">
                  <c:v>3.412969283276451E-3</c:v>
                </c:pt>
                <c:pt idx="296">
                  <c:v>3.4013605442176874E-3</c:v>
                </c:pt>
                <c:pt idx="297">
                  <c:v>3.3898305084745762E-3</c:v>
                </c:pt>
                <c:pt idx="298">
                  <c:v>3.3783783783783786E-3</c:v>
                </c:pt>
                <c:pt idx="299">
                  <c:v>3.3670033670033673E-3</c:v>
                </c:pt>
                <c:pt idx="300">
                  <c:v>3.3557046979865771E-3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24-4E98-AF13-04BBE14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攻击区收益曲线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7-41C4-BC0C-5F5EC166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班尼特收益曲线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B-44AD-BDFC-620A6CF027D3}"/>
            </c:ext>
          </c:extLst>
        </c:ser>
        <c:ser>
          <c:idx val="1"/>
          <c:order val="1"/>
          <c:tx>
            <c:v>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EB-44AD-BDFC-620A6CF027D3}"/>
            </c:ext>
          </c:extLst>
        </c:ser>
        <c:ser>
          <c:idx val="3"/>
          <c:order val="2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EB-44AD-BDFC-620A6CF0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芭芭拉属性收益曲线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生命收益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曲线素材!$R$2:$R$302</c:f>
              <c:numCache>
                <c:formatCode>General</c:formatCode>
                <c:ptCount val="301"/>
                <c:pt idx="0">
                  <c:v>6.0045479102026622E-3</c:v>
                </c:pt>
                <c:pt idx="1">
                  <c:v>5.9687085139685792E-3</c:v>
                </c:pt>
                <c:pt idx="2">
                  <c:v>5.9332944091130546E-3</c:v>
                </c:pt>
                <c:pt idx="3">
                  <c:v>5.8982980701498544E-3</c:v>
                </c:pt>
                <c:pt idx="4">
                  <c:v>5.8637121481028842E-3</c:v>
                </c:pt>
                <c:pt idx="5">
                  <c:v>5.8295294653591956E-3</c:v>
                </c:pt>
                <c:pt idx="6">
                  <c:v>5.7957430107047347E-3</c:v>
                </c:pt>
                <c:pt idx="7">
                  <c:v>5.7623459345295114E-3</c:v>
                </c:pt>
                <c:pt idx="8">
                  <c:v>5.7293315441977466E-3</c:v>
                </c:pt>
                <c:pt idx="9">
                  <c:v>5.6966932995792252E-3</c:v>
                </c:pt>
                <c:pt idx="10">
                  <c:v>5.6644248087254212E-3</c:v>
                </c:pt>
                <c:pt idx="11">
                  <c:v>5.6325198237003882E-3</c:v>
                </c:pt>
                <c:pt idx="12">
                  <c:v>5.6009722365459869E-3</c:v>
                </c:pt>
                <c:pt idx="13">
                  <c:v>5.5697760753838921E-3</c:v>
                </c:pt>
                <c:pt idx="14">
                  <c:v>5.5389255006470517E-3</c:v>
                </c:pt>
                <c:pt idx="15">
                  <c:v>5.5084148014354906E-3</c:v>
                </c:pt>
                <c:pt idx="16">
                  <c:v>5.4782383919911304E-3</c:v>
                </c:pt>
                <c:pt idx="17">
                  <c:v>5.4483908082905153E-3</c:v>
                </c:pt>
                <c:pt idx="18">
                  <c:v>5.4188667047450068E-3</c:v>
                </c:pt>
                <c:pt idx="19">
                  <c:v>5.3896608510095589E-3</c:v>
                </c:pt>
                <c:pt idx="20">
                  <c:v>5.3607681288940778E-3</c:v>
                </c:pt>
                <c:pt idx="21">
                  <c:v>5.3321835293724806E-3</c:v>
                </c:pt>
                <c:pt idx="22">
                  <c:v>5.3039021496883443E-3</c:v>
                </c:pt>
                <c:pt idx="23">
                  <c:v>5.2759191905518144E-3</c:v>
                </c:pt>
                <c:pt idx="24">
                  <c:v>5.2482299534244437E-3</c:v>
                </c:pt>
                <c:pt idx="25">
                  <c:v>5.2208298378872975E-3</c:v>
                </c:pt>
                <c:pt idx="26">
                  <c:v>5.1937143390963225E-3</c:v>
                </c:pt>
                <c:pt idx="27">
                  <c:v>5.1668790453103242E-3</c:v>
                </c:pt>
                <c:pt idx="28">
                  <c:v>5.1403196354993241E-3</c:v>
                </c:pt>
                <c:pt idx="29">
                  <c:v>5.1140318770255266E-3</c:v>
                </c:pt>
                <c:pt idx="30">
                  <c:v>5.0880116233926742E-3</c:v>
                </c:pt>
                <c:pt idx="31">
                  <c:v>5.0622548120684563E-3</c:v>
                </c:pt>
                <c:pt idx="32">
                  <c:v>5.0367574623673139E-3</c:v>
                </c:pt>
                <c:pt idx="33">
                  <c:v>5.0115156734014121E-3</c:v>
                </c:pt>
                <c:pt idx="34">
                  <c:v>4.9865256220906762E-3</c:v>
                </c:pt>
                <c:pt idx="35">
                  <c:v>4.9617835612312255E-3</c:v>
                </c:pt>
                <c:pt idx="36">
                  <c:v>4.937285817624204E-3</c:v>
                </c:pt>
                <c:pt idx="37">
                  <c:v>4.9130287902565684E-3</c:v>
                </c:pt>
                <c:pt idx="38">
                  <c:v>4.8890089485364996E-3</c:v>
                </c:pt>
                <c:pt idx="39">
                  <c:v>4.8652228305812173E-3</c:v>
                </c:pt>
                <c:pt idx="40">
                  <c:v>4.8416670415525331E-3</c:v>
                </c:pt>
                <c:pt idx="41">
                  <c:v>4.8183382520425866E-3</c:v>
                </c:pt>
                <c:pt idx="42">
                  <c:v>4.7952331965044337E-3</c:v>
                </c:pt>
                <c:pt idx="43">
                  <c:v>4.772348671728599E-3</c:v>
                </c:pt>
                <c:pt idx="44">
                  <c:v>4.7496815353620381E-3</c:v>
                </c:pt>
                <c:pt idx="45">
                  <c:v>4.7272287044710648E-3</c:v>
                </c:pt>
                <c:pt idx="46">
                  <c:v>4.7049871541415822E-3</c:v>
                </c:pt>
                <c:pt idx="47">
                  <c:v>4.682953916123056E-3</c:v>
                </c:pt>
                <c:pt idx="48">
                  <c:v>4.6611260775049068E-3</c:v>
                </c:pt>
                <c:pt idx="49">
                  <c:v>4.6395007794350906E-3</c:v>
                </c:pt>
                <c:pt idx="50">
                  <c:v>4.6180752158713201E-3</c:v>
                </c:pt>
                <c:pt idx="51">
                  <c:v>4.5968466323675905E-3</c:v>
                </c:pt>
                <c:pt idx="52">
                  <c:v>4.5758123248915705E-3</c:v>
                </c:pt>
                <c:pt idx="53">
                  <c:v>4.5549696386792959E-3</c:v>
                </c:pt>
                <c:pt idx="54">
                  <c:v>4.534315967116731E-3</c:v>
                </c:pt>
                <c:pt idx="55">
                  <c:v>4.5138487506535263E-3</c:v>
                </c:pt>
                <c:pt idx="56">
                  <c:v>4.4935654757449761E-3</c:v>
                </c:pt>
                <c:pt idx="57">
                  <c:v>4.4734636738232858E-3</c:v>
                </c:pt>
                <c:pt idx="58">
                  <c:v>4.4535409202965948E-3</c:v>
                </c:pt>
                <c:pt idx="59">
                  <c:v>4.4337948335730903E-3</c:v>
                </c:pt>
                <c:pt idx="60">
                  <c:v>4.4142230741124333E-3</c:v>
                </c:pt>
                <c:pt idx="61">
                  <c:v>4.3948233435031625E-3</c:v>
                </c:pt>
                <c:pt idx="62">
                  <c:v>4.3755933835594174E-3</c:v>
                </c:pt>
                <c:pt idx="63">
                  <c:v>4.3565309754480808E-3</c:v>
                </c:pt>
                <c:pt idx="64">
                  <c:v>4.3376339388334628E-3</c:v>
                </c:pt>
                <c:pt idx="65">
                  <c:v>4.3189001310461883E-3</c:v>
                </c:pt>
                <c:pt idx="66">
                  <c:v>4.3003274462751762E-3</c:v>
                </c:pt>
                <c:pt idx="67">
                  <c:v>4.2819138147749403E-3</c:v>
                </c:pt>
                <c:pt idx="68">
                  <c:v>4.2636572020997576E-3</c:v>
                </c:pt>
                <c:pt idx="69">
                  <c:v>4.2455556083533796E-3</c:v>
                </c:pt>
                <c:pt idx="70">
                  <c:v>4.2276070674582833E-3</c:v>
                </c:pt>
                <c:pt idx="71">
                  <c:v>4.2098096464440182E-3</c:v>
                </c:pt>
                <c:pt idx="72">
                  <c:v>4.1921614447548716E-3</c:v>
                </c:pt>
                <c:pt idx="73">
                  <c:v>4.1746605935693015E-3</c:v>
                </c:pt>
                <c:pt idx="74">
                  <c:v>4.1573052551451273E-3</c:v>
                </c:pt>
                <c:pt idx="75">
                  <c:v>4.1400936221731577E-3</c:v>
                </c:pt>
                <c:pt idx="76">
                  <c:v>4.1230239171494709E-3</c:v>
                </c:pt>
                <c:pt idx="77">
                  <c:v>4.1060943917661241E-3</c:v>
                </c:pt>
                <c:pt idx="78">
                  <c:v>4.089303326311855E-3</c:v>
                </c:pt>
                <c:pt idx="79">
                  <c:v>4.072649029090103E-3</c:v>
                </c:pt>
                <c:pt idx="80">
                  <c:v>4.0561298358523512E-3</c:v>
                </c:pt>
                <c:pt idx="81">
                  <c:v>4.039744109241683E-3</c:v>
                </c:pt>
                <c:pt idx="82">
                  <c:v>4.0234902382529913E-3</c:v>
                </c:pt>
                <c:pt idx="83">
                  <c:v>4.0073666377051786E-3</c:v>
                </c:pt>
                <c:pt idx="84">
                  <c:v>3.9913717477246813E-3</c:v>
                </c:pt>
                <c:pt idx="85">
                  <c:v>3.9755040332434266E-3</c:v>
                </c:pt>
                <c:pt idx="86">
                  <c:v>3.9597619835074482E-3</c:v>
                </c:pt>
                <c:pt idx="87">
                  <c:v>3.9441441115966036E-3</c:v>
                </c:pt>
                <c:pt idx="88">
                  <c:v>3.9286489539582803E-3</c:v>
                </c:pt>
                <c:pt idx="89">
                  <c:v>3.9132750699484298E-3</c:v>
                </c:pt>
                <c:pt idx="90">
                  <c:v>3.8980210413848138E-3</c:v>
                </c:pt>
                <c:pt idx="91">
                  <c:v>3.882885472113351E-3</c:v>
                </c:pt>
                <c:pt idx="92">
                  <c:v>3.8678669875793492E-3</c:v>
                </c:pt>
                <c:pt idx="93">
                  <c:v>3.8529642344125037E-3</c:v>
                </c:pt>
                <c:pt idx="94">
                  <c:v>3.8381758800216659E-3</c:v>
                </c:pt>
                <c:pt idx="95">
                  <c:v>3.823500612194497E-3</c:v>
                </c:pt>
                <c:pt idx="96">
                  <c:v>3.8089371387128867E-3</c:v>
                </c:pt>
                <c:pt idx="97">
                  <c:v>3.7944841869708146E-3</c:v>
                </c:pt>
                <c:pt idx="98">
                  <c:v>3.7801405036055336E-3</c:v>
                </c:pt>
                <c:pt idx="99">
                  <c:v>3.7659048541334172E-3</c:v>
                </c:pt>
                <c:pt idx="100">
                  <c:v>3.7517760225986851E-3</c:v>
                </c:pt>
                <c:pt idx="101">
                  <c:v>3.7377528112227942E-3</c:v>
                </c:pt>
                <c:pt idx="102">
                  <c:v>3.72383404007115E-3</c:v>
                </c:pt>
                <c:pt idx="103">
                  <c:v>3.7100185467175972E-3</c:v>
                </c:pt>
                <c:pt idx="104">
                  <c:v>3.6963051859233431E-3</c:v>
                </c:pt>
                <c:pt idx="105">
                  <c:v>3.6826928293201E-3</c:v>
                </c:pt>
                <c:pt idx="106">
                  <c:v>3.669180365100333E-3</c:v>
                </c:pt>
                <c:pt idx="107">
                  <c:v>3.6557666977135028E-3</c:v>
                </c:pt>
                <c:pt idx="108">
                  <c:v>3.6424507475725232E-3</c:v>
                </c:pt>
                <c:pt idx="109">
                  <c:v>3.6292314507615497E-3</c:v>
                </c:pt>
                <c:pt idx="110">
                  <c:v>3.6161077587542056E-3</c:v>
                </c:pt>
                <c:pt idx="111">
                  <c:v>3.6030786381355817E-3</c:v>
                </c:pt>
                <c:pt idx="112">
                  <c:v>3.5901430703308979E-3</c:v>
                </c:pt>
                <c:pt idx="113">
                  <c:v>3.577300051341048E-3</c:v>
                </c:pt>
                <c:pt idx="114">
                  <c:v>3.5645485914816977E-3</c:v>
                </c:pt>
                <c:pt idx="115">
                  <c:v>3.551887715129487E-3</c:v>
                </c:pt>
                <c:pt idx="116">
                  <c:v>3.5393164604737848E-3</c:v>
                </c:pt>
                <c:pt idx="117">
                  <c:v>3.5268338792715515E-3</c:v>
                </c:pt>
                <c:pt idx="118">
                  <c:v>3.5144390366104172E-3</c:v>
                </c:pt>
                <c:pt idx="119">
                  <c:v>3.5021310106753134E-3</c:v>
                </c:pt>
                <c:pt idx="120">
                  <c:v>3.4899088925184341E-3</c:v>
                </c:pt>
                <c:pt idx="121">
                  <c:v>3.4777717858367474E-3</c:v>
                </c:pt>
                <c:pt idx="122">
                  <c:v>3.4657188067530598E-3</c:v>
                </c:pt>
                <c:pt idx="123">
                  <c:v>3.4537490836001883E-3</c:v>
                </c:pt>
                <c:pt idx="124">
                  <c:v>3.4418617567120169E-3</c:v>
                </c:pt>
                <c:pt idx="125">
                  <c:v>3.4300559782174389E-3</c:v>
                </c:pt>
                <c:pt idx="126">
                  <c:v>3.4183309118376304E-3</c:v>
                </c:pt>
                <c:pt idx="127">
                  <c:v>3.4066857326906508E-3</c:v>
                </c:pt>
                <c:pt idx="128">
                  <c:v>3.3951196270962658E-3</c:v>
                </c:pt>
                <c:pt idx="129">
                  <c:v>3.3836317923869874E-3</c:v>
                </c:pt>
                <c:pt idx="130">
                  <c:v>3.3722214367228887E-3</c:v>
                </c:pt>
                <c:pt idx="131">
                  <c:v>3.3608877789084168E-3</c:v>
                </c:pt>
                <c:pt idx="132">
                  <c:v>3.3496300482152019E-3</c:v>
                </c:pt>
                <c:pt idx="133">
                  <c:v>3.3384474842079737E-3</c:v>
                </c:pt>
                <c:pt idx="134">
                  <c:v>3.3273393365707005E-3</c:v>
                </c:pt>
                <c:pt idx="135">
                  <c:v>3.3163048649416105E-3</c:v>
                </c:pt>
                <c:pt idx="136">
                  <c:v>3.30534333874688E-3</c:v>
                </c:pt>
                <c:pt idx="137">
                  <c:v>3.2944540370407616E-3</c:v>
                </c:pt>
                <c:pt idx="138">
                  <c:v>3.2836362483459336E-3</c:v>
                </c:pt>
                <c:pt idx="139">
                  <c:v>3.272889270500956E-3</c:v>
                </c:pt>
                <c:pt idx="140">
                  <c:v>3.2622124105041728E-3</c:v>
                </c:pt>
                <c:pt idx="141">
                  <c:v>3.251604984370049E-3</c:v>
                </c:pt>
                <c:pt idx="142">
                  <c:v>3.2410663169792908E-3</c:v>
                </c:pt>
                <c:pt idx="143">
                  <c:v>3.230595741936293E-3</c:v>
                </c:pt>
                <c:pt idx="144">
                  <c:v>3.2201926014299165E-3</c:v>
                </c:pt>
                <c:pt idx="145">
                  <c:v>3.2098562460947111E-3</c:v>
                </c:pt>
                <c:pt idx="146">
                  <c:v>3.1995860348756899E-3</c:v>
                </c:pt>
                <c:pt idx="147">
                  <c:v>3.1893813348966571E-3</c:v>
                </c:pt>
                <c:pt idx="148">
                  <c:v>3.1792415213294234E-3</c:v>
                </c:pt>
                <c:pt idx="149">
                  <c:v>3.1691659772663527E-3</c:v>
                </c:pt>
                <c:pt idx="150">
                  <c:v>3.1591540935962392E-3</c:v>
                </c:pt>
                <c:pt idx="151">
                  <c:v>3.1492052688790739E-3</c:v>
                </c:pt>
                <c:pt idx="152">
                  <c:v>3.1393189092294715E-3</c:v>
                </c:pt>
                <c:pt idx="153">
                  <c:v>3.1294944281949899E-3</c:v>
                </c:pt>
                <c:pt idx="154">
                  <c:v>3.1197312466411109E-3</c:v>
                </c:pt>
                <c:pt idx="155">
                  <c:v>3.1100287926388859E-3</c:v>
                </c:pt>
                <c:pt idx="156">
                  <c:v>3.1003865013512488E-3</c:v>
                </c:pt>
                <c:pt idx="157">
                  <c:v>3.0908038149251027E-3</c:v>
                </c:pt>
                <c:pt idx="158">
                  <c:v>3.0812801823825176E-3</c:v>
                </c:pt>
                <c:pt idx="159">
                  <c:v>3.0718150595157034E-3</c:v>
                </c:pt>
                <c:pt idx="160">
                  <c:v>3.0624079087828715E-3</c:v>
                </c:pt>
                <c:pt idx="161">
                  <c:v>3.0530581992078698E-3</c:v>
                </c:pt>
                <c:pt idx="162">
                  <c:v>3.0437654062775987E-3</c:v>
                </c:pt>
                <c:pt idx="163">
                  <c:v>3.0345290118471979E-3</c:v>
                </c:pt>
                <c:pt idx="164">
                  <c:v>3.0253485040407924E-3</c:v>
                </c:pt>
                <c:pt idx="165">
                  <c:v>3.0162233771588998E-3</c:v>
                </c:pt>
                <c:pt idx="166">
                  <c:v>3.0071531315847277E-3</c:v>
                </c:pt>
                <c:pt idx="167">
                  <c:v>2.9981372736931355E-3</c:v>
                </c:pt>
                <c:pt idx="168">
                  <c:v>2.9891753157613721E-3</c:v>
                </c:pt>
                <c:pt idx="169">
                  <c:v>2.9802667758802581E-3</c:v>
                </c:pt>
                <c:pt idx="170">
                  <c:v>2.9714111778695873E-3</c:v>
                </c:pt>
                <c:pt idx="171">
                  <c:v>2.9626080511904185E-3</c:v>
                </c:pt>
                <c:pt idx="172">
                  <c:v>2.9538569308653617E-3</c:v>
                </c:pt>
                <c:pt idx="173">
                  <c:v>2.945157357392425E-3</c:v>
                </c:pt>
                <c:pt idx="174">
                  <c:v>2.9365088766695191E-3</c:v>
                </c:pt>
                <c:pt idx="175">
                  <c:v>2.9279110399107466E-3</c:v>
                </c:pt>
                <c:pt idx="176">
                  <c:v>2.9193634035717952E-3</c:v>
                </c:pt>
                <c:pt idx="177">
                  <c:v>2.910865529272888E-3</c:v>
                </c:pt>
                <c:pt idx="178">
                  <c:v>2.9024169837235103E-3</c:v>
                </c:pt>
                <c:pt idx="179">
                  <c:v>2.8940173386484691E-3</c:v>
                </c:pt>
                <c:pt idx="180">
                  <c:v>2.8856661707168385E-3</c:v>
                </c:pt>
                <c:pt idx="181">
                  <c:v>2.8773630614695733E-3</c:v>
                </c:pt>
                <c:pt idx="182">
                  <c:v>2.869107597249787E-3</c:v>
                </c:pt>
                <c:pt idx="183">
                  <c:v>2.8608993691350282E-3</c:v>
                </c:pt>
                <c:pt idx="184">
                  <c:v>2.8527379728677804E-3</c:v>
                </c:pt>
                <c:pt idx="185">
                  <c:v>2.8446230087924018E-3</c:v>
                </c:pt>
                <c:pt idx="186">
                  <c:v>2.836554081785625E-3</c:v>
                </c:pt>
                <c:pt idx="187">
                  <c:v>2.8285308011961607E-3</c:v>
                </c:pt>
                <c:pt idx="188">
                  <c:v>2.8205527807791952E-3</c:v>
                </c:pt>
                <c:pt idx="189">
                  <c:v>2.8126196386362157E-3</c:v>
                </c:pt>
                <c:pt idx="190">
                  <c:v>2.8047309971523937E-3</c:v>
                </c:pt>
                <c:pt idx="191">
                  <c:v>2.7968864829381879E-3</c:v>
                </c:pt>
                <c:pt idx="192">
                  <c:v>2.7890857267696134E-3</c:v>
                </c:pt>
                <c:pt idx="193">
                  <c:v>2.7813283635289565E-3</c:v>
                </c:pt>
                <c:pt idx="194">
                  <c:v>2.7736140321521496E-3</c:v>
                </c:pt>
                <c:pt idx="195">
                  <c:v>2.7659423755670431E-3</c:v>
                </c:pt>
                <c:pt idx="196">
                  <c:v>2.7583130406427792E-3</c:v>
                </c:pt>
                <c:pt idx="197">
                  <c:v>2.7507256781336142E-3</c:v>
                </c:pt>
                <c:pt idx="198">
                  <c:v>2.7431799426256287E-3</c:v>
                </c:pt>
                <c:pt idx="199">
                  <c:v>2.7356754924849902E-3</c:v>
                </c:pt>
                <c:pt idx="200">
                  <c:v>2.7282119898066615E-3</c:v>
                </c:pt>
                <c:pt idx="201">
                  <c:v>2.7207891003608875E-3</c:v>
                </c:pt>
                <c:pt idx="202">
                  <c:v>2.7134064935483426E-3</c:v>
                </c:pt>
                <c:pt idx="203">
                  <c:v>2.7060638423468397E-3</c:v>
                </c:pt>
                <c:pt idx="204">
                  <c:v>2.6987608232635907E-3</c:v>
                </c:pt>
                <c:pt idx="205">
                  <c:v>2.6914971162903534E-3</c:v>
                </c:pt>
                <c:pt idx="206">
                  <c:v>2.6842724048534716E-3</c:v>
                </c:pt>
                <c:pt idx="207">
                  <c:v>2.6770863757694663E-3</c:v>
                </c:pt>
                <c:pt idx="208">
                  <c:v>2.6699387192001822E-3</c:v>
                </c:pt>
                <c:pt idx="209">
                  <c:v>2.6628291286070471E-3</c:v>
                </c:pt>
                <c:pt idx="210">
                  <c:v>2.6557573007082169E-3</c:v>
                </c:pt>
                <c:pt idx="211">
                  <c:v>2.648722935435055E-3</c:v>
                </c:pt>
                <c:pt idx="212">
                  <c:v>2.6417257358890556E-3</c:v>
                </c:pt>
                <c:pt idx="213">
                  <c:v>2.6347654083018757E-3</c:v>
                </c:pt>
                <c:pt idx="214">
                  <c:v>2.6278416619927025E-3</c:v>
                </c:pt>
                <c:pt idx="215">
                  <c:v>2.6209542093269533E-3</c:v>
                </c:pt>
                <c:pt idx="216">
                  <c:v>2.6141027656798599E-3</c:v>
                </c:pt>
                <c:pt idx="217">
                  <c:v>2.6072870493929479E-3</c:v>
                </c:pt>
                <c:pt idx="218">
                  <c:v>2.6005067817391758E-3</c:v>
                </c:pt>
                <c:pt idx="219">
                  <c:v>2.593761686882079E-3</c:v>
                </c:pt>
                <c:pt idx="220">
                  <c:v>2.5870514918409082E-3</c:v>
                </c:pt>
                <c:pt idx="221">
                  <c:v>2.58037592645044E-3</c:v>
                </c:pt>
                <c:pt idx="222">
                  <c:v>2.5737347233294461E-3</c:v>
                </c:pt>
                <c:pt idx="223">
                  <c:v>2.5671276178402813E-3</c:v>
                </c:pt>
                <c:pt idx="224">
                  <c:v>2.5605543480562432E-3</c:v>
                </c:pt>
                <c:pt idx="225">
                  <c:v>2.5540146547273768E-3</c:v>
                </c:pt>
                <c:pt idx="226">
                  <c:v>2.5475082812436156E-3</c:v>
                </c:pt>
                <c:pt idx="227">
                  <c:v>2.5410349736056936E-3</c:v>
                </c:pt>
                <c:pt idx="228">
                  <c:v>2.5345944803871756E-3</c:v>
                </c:pt>
                <c:pt idx="229">
                  <c:v>2.5281865527051472E-3</c:v>
                </c:pt>
                <c:pt idx="230">
                  <c:v>2.5218109441875747E-3</c:v>
                </c:pt>
                <c:pt idx="231">
                  <c:v>2.5154674109408859E-3</c:v>
                </c:pt>
                <c:pt idx="232">
                  <c:v>2.5091557115197727E-3</c:v>
                </c:pt>
                <c:pt idx="233">
                  <c:v>2.5028756068952163E-3</c:v>
                </c:pt>
                <c:pt idx="234">
                  <c:v>2.4966268604271757E-3</c:v>
                </c:pt>
                <c:pt idx="235">
                  <c:v>2.4904092378301712E-3</c:v>
                </c:pt>
                <c:pt idx="236">
                  <c:v>2.484222507149747E-3</c:v>
                </c:pt>
                <c:pt idx="237">
                  <c:v>2.4780664387282769E-3</c:v>
                </c:pt>
                <c:pt idx="238">
                  <c:v>2.4719408051805392E-3</c:v>
                </c:pt>
                <c:pt idx="239">
                  <c:v>2.4658453813630743E-3</c:v>
                </c:pt>
                <c:pt idx="240">
                  <c:v>2.459779944348206E-3</c:v>
                </c:pt>
                <c:pt idx="241">
                  <c:v>2.4537442733956194E-3</c:v>
                </c:pt>
                <c:pt idx="242">
                  <c:v>2.447738149927714E-3</c:v>
                </c:pt>
                <c:pt idx="243">
                  <c:v>2.4417613574998498E-3</c:v>
                </c:pt>
                <c:pt idx="244">
                  <c:v>2.4358136817774767E-3</c:v>
                </c:pt>
                <c:pt idx="245">
                  <c:v>2.4298949105094891E-3</c:v>
                </c:pt>
                <c:pt idx="246">
                  <c:v>2.4240048335013586E-3</c:v>
                </c:pt>
                <c:pt idx="247">
                  <c:v>2.4181432425933735E-3</c:v>
                </c:pt>
                <c:pt idx="248">
                  <c:v>2.4123099316328833E-3</c:v>
                </c:pt>
                <c:pt idx="249">
                  <c:v>2.4065046964532044E-3</c:v>
                </c:pt>
                <c:pt idx="250">
                  <c:v>2.4007273348471969E-3</c:v>
                </c:pt>
                <c:pt idx="251">
                  <c:v>2.394977646544616E-3</c:v>
                </c:pt>
                <c:pt idx="252">
                  <c:v>2.3892554331903515E-3</c:v>
                </c:pt>
                <c:pt idx="253">
                  <c:v>2.383560498319337E-3</c:v>
                </c:pt>
                <c:pt idx="254">
                  <c:v>2.3778926473358997E-3</c:v>
                </c:pt>
                <c:pt idx="255">
                  <c:v>2.3722516874904453E-3</c:v>
                </c:pt>
                <c:pt idx="256">
                  <c:v>2.3666374278588087E-3</c:v>
                </c:pt>
                <c:pt idx="257">
                  <c:v>2.3610496793184943E-3</c:v>
                </c:pt>
                <c:pt idx="258">
                  <c:v>2.355488254530691E-3</c:v>
                </c:pt>
                <c:pt idx="259">
                  <c:v>2.3499529679160691E-3</c:v>
                </c:pt>
                <c:pt idx="260">
                  <c:v>2.3444436356363507E-3</c:v>
                </c:pt>
                <c:pt idx="261">
                  <c:v>2.3389600755732154E-3</c:v>
                </c:pt>
                <c:pt idx="262">
                  <c:v>2.3335021073076501E-3</c:v>
                </c:pt>
                <c:pt idx="263">
                  <c:v>2.3280695521019634E-3</c:v>
                </c:pt>
                <c:pt idx="264">
                  <c:v>2.3226622328778035E-3</c:v>
                </c:pt>
                <c:pt idx="265">
                  <c:v>2.3172799741988381E-3</c:v>
                </c:pt>
                <c:pt idx="266">
                  <c:v>2.311922602250549E-3</c:v>
                </c:pt>
                <c:pt idx="267">
                  <c:v>2.3065899448233562E-3</c:v>
                </c:pt>
                <c:pt idx="268">
                  <c:v>2.3012818312906358E-3</c:v>
                </c:pt>
                <c:pt idx="269">
                  <c:v>2.2959980925956192E-3</c:v>
                </c:pt>
                <c:pt idx="270">
                  <c:v>2.2907385612285225E-3</c:v>
                </c:pt>
                <c:pt idx="271">
                  <c:v>2.2855030712112256E-3</c:v>
                </c:pt>
                <c:pt idx="272">
                  <c:v>2.2802914580808409E-3</c:v>
                </c:pt>
                <c:pt idx="273">
                  <c:v>2.2751035588690627E-3</c:v>
                </c:pt>
                <c:pt idx="274">
                  <c:v>2.2699392120892892E-3</c:v>
                </c:pt>
                <c:pt idx="275">
                  <c:v>2.2647982577166381E-3</c:v>
                </c:pt>
                <c:pt idx="276">
                  <c:v>2.2596805371730699E-3</c:v>
                </c:pt>
                <c:pt idx="277">
                  <c:v>2.2545858933107343E-3</c:v>
                </c:pt>
                <c:pt idx="278">
                  <c:v>2.2495141703950949E-3</c:v>
                </c:pt>
                <c:pt idx="279">
                  <c:v>2.2444652140911625E-3</c:v>
                </c:pt>
                <c:pt idx="280">
                  <c:v>2.2394388714450653E-3</c:v>
                </c:pt>
                <c:pt idx="281">
                  <c:v>2.2344349908709482E-3</c:v>
                </c:pt>
                <c:pt idx="282">
                  <c:v>2.2294534221338758E-3</c:v>
                </c:pt>
                <c:pt idx="283">
                  <c:v>2.2244940163369531E-3</c:v>
                </c:pt>
                <c:pt idx="284">
                  <c:v>2.2195566259033406E-3</c:v>
                </c:pt>
                <c:pt idx="285">
                  <c:v>2.2146411045658176E-3</c:v>
                </c:pt>
                <c:pt idx="286">
                  <c:v>2.2097473073483531E-3</c:v>
                </c:pt>
                <c:pt idx="287">
                  <c:v>2.2048750905538927E-3</c:v>
                </c:pt>
                <c:pt idx="288">
                  <c:v>2.2000243117503704E-3</c:v>
                </c:pt>
                <c:pt idx="289">
                  <c:v>2.195194829755609E-3</c:v>
                </c:pt>
                <c:pt idx="290">
                  <c:v>2.1903865046257742E-3</c:v>
                </c:pt>
                <c:pt idx="291">
                  <c:v>2.1855991976387212E-3</c:v>
                </c:pt>
                <c:pt idx="292">
                  <c:v>2.1808327712835585E-3</c:v>
                </c:pt>
                <c:pt idx="293">
                  <c:v>2.1760870892459927E-3</c:v>
                </c:pt>
                <c:pt idx="294">
                  <c:v>2.1713620163963387E-3</c:v>
                </c:pt>
                <c:pt idx="295">
                  <c:v>2.1666574187744203E-3</c:v>
                </c:pt>
                <c:pt idx="296">
                  <c:v>2.1619731635804662E-3</c:v>
                </c:pt>
                <c:pt idx="297">
                  <c:v>2.1573091191593452E-3</c:v>
                </c:pt>
                <c:pt idx="298">
                  <c:v>2.1526651549899078E-3</c:v>
                </c:pt>
                <c:pt idx="299">
                  <c:v>2.148041141672774E-3</c:v>
                </c:pt>
                <c:pt idx="300">
                  <c:v>2.1434369509176765E-3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9-48E3-9723-36628D93E0B0}"/>
            </c:ext>
          </c:extLst>
        </c:ser>
        <c:ser>
          <c:idx val="1"/>
          <c:order val="1"/>
          <c:tx>
            <c:v>治疗加成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曲线素材!$Q$2:$Q$302</c:f>
              <c:numCache>
                <c:formatCode>General</c:formatCode>
                <c:ptCount val="301"/>
                <c:pt idx="0">
                  <c:v>1.1633788568538188E-2</c:v>
                </c:pt>
                <c:pt idx="1">
                  <c:v>1.15E-2</c:v>
                </c:pt>
                <c:pt idx="2">
                  <c:v>1.1369253583786454E-2</c:v>
                </c:pt>
                <c:pt idx="3">
                  <c:v>1.1241446725317693E-2</c:v>
                </c:pt>
                <c:pt idx="4">
                  <c:v>1.1116481391976801E-2</c:v>
                </c:pt>
                <c:pt idx="5">
                  <c:v>1.0994263862332695E-2</c:v>
                </c:pt>
                <c:pt idx="6">
                  <c:v>1.0874704491725767E-2</c:v>
                </c:pt>
                <c:pt idx="7">
                  <c:v>1.0757717492984098E-2</c:v>
                </c:pt>
                <c:pt idx="8">
                  <c:v>1.0643220731142988E-2</c:v>
                </c:pt>
                <c:pt idx="9">
                  <c:v>1.053113553113553E-2</c:v>
                </c:pt>
                <c:pt idx="10">
                  <c:v>1.042138649750793E-2</c:v>
                </c:pt>
                <c:pt idx="11">
                  <c:v>1.031390134529148E-2</c:v>
                </c:pt>
                <c:pt idx="12">
                  <c:v>1.0208610741233909E-2</c:v>
                </c:pt>
                <c:pt idx="13">
                  <c:v>1.0105448154657293E-2</c:v>
                </c:pt>
                <c:pt idx="14">
                  <c:v>1.0004349717268378E-2</c:v>
                </c:pt>
                <c:pt idx="15">
                  <c:v>9.905254091300603E-3</c:v>
                </c:pt>
                <c:pt idx="16">
                  <c:v>9.8081023454157784E-3</c:v>
                </c:pt>
                <c:pt idx="17">
                  <c:v>9.7128378378378375E-3</c:v>
                </c:pt>
                <c:pt idx="18">
                  <c:v>9.6194061062317027E-3</c:v>
                </c:pt>
                <c:pt idx="19">
                  <c:v>9.5277547638773809E-3</c:v>
                </c:pt>
                <c:pt idx="20">
                  <c:v>9.4378334017234302E-3</c:v>
                </c:pt>
                <c:pt idx="21">
                  <c:v>9.3495934959349596E-3</c:v>
                </c:pt>
                <c:pt idx="22">
                  <c:v>9.2629883205799426E-3</c:v>
                </c:pt>
                <c:pt idx="23">
                  <c:v>9.1779728651237014E-3</c:v>
                </c:pt>
                <c:pt idx="24">
                  <c:v>9.0945037564254642E-3</c:v>
                </c:pt>
                <c:pt idx="25">
                  <c:v>9.0125391849529782E-3</c:v>
                </c:pt>
                <c:pt idx="26">
                  <c:v>8.932038834951455E-3</c:v>
                </c:pt>
                <c:pt idx="27">
                  <c:v>8.8529638183217855E-3</c:v>
                </c:pt>
                <c:pt idx="28">
                  <c:v>8.7752766119801595E-3</c:v>
                </c:pt>
                <c:pt idx="29">
                  <c:v>8.6989409984871407E-3</c:v>
                </c:pt>
                <c:pt idx="30">
                  <c:v>8.6239220097487825E-3</c:v>
                </c:pt>
                <c:pt idx="31">
                  <c:v>8.5501858736059481E-3</c:v>
                </c:pt>
                <c:pt idx="32">
                  <c:v>8.4776999631404337E-3</c:v>
                </c:pt>
                <c:pt idx="33">
                  <c:v>8.406432748538013E-3</c:v>
                </c:pt>
                <c:pt idx="34">
                  <c:v>8.3363537513591879E-3</c:v>
                </c:pt>
                <c:pt idx="35">
                  <c:v>8.2674335010783605E-3</c:v>
                </c:pt>
                <c:pt idx="36">
                  <c:v>8.1996434937611409E-3</c:v>
                </c:pt>
                <c:pt idx="37">
                  <c:v>8.1329561527581327E-3</c:v>
                </c:pt>
                <c:pt idx="38">
                  <c:v>8.0673447913012977E-3</c:v>
                </c:pt>
                <c:pt idx="39">
                  <c:v>8.0027835768963114E-3</c:v>
                </c:pt>
                <c:pt idx="40">
                  <c:v>7.939247497411114E-3</c:v>
                </c:pt>
                <c:pt idx="41">
                  <c:v>7.8767123287671239E-3</c:v>
                </c:pt>
                <c:pt idx="42">
                  <c:v>7.8151546041454294E-3</c:v>
                </c:pt>
                <c:pt idx="43">
                  <c:v>7.7545515846257577E-3</c:v>
                </c:pt>
                <c:pt idx="44">
                  <c:v>7.6948812311809969E-3</c:v>
                </c:pt>
                <c:pt idx="45">
                  <c:v>7.6361221779548474E-3</c:v>
                </c:pt>
                <c:pt idx="46">
                  <c:v>7.57825370675453E-3</c:v>
                </c:pt>
                <c:pt idx="47">
                  <c:v>7.5212557226945718E-3</c:v>
                </c:pt>
                <c:pt idx="48">
                  <c:v>7.4651087309315156E-3</c:v>
                </c:pt>
                <c:pt idx="49">
                  <c:v>7.4097938144329894E-3</c:v>
                </c:pt>
                <c:pt idx="50">
                  <c:v>7.3552926127278548E-3</c:v>
                </c:pt>
                <c:pt idx="51">
                  <c:v>7.301587301587302E-3</c:v>
                </c:pt>
                <c:pt idx="52">
                  <c:v>7.2486605735896624E-3</c:v>
                </c:pt>
                <c:pt idx="53">
                  <c:v>7.1964956195244064E-3</c:v>
                </c:pt>
                <c:pt idx="54">
                  <c:v>7.1450761105933515E-3</c:v>
                </c:pt>
                <c:pt idx="55">
                  <c:v>7.0943861813695247E-3</c:v>
                </c:pt>
                <c:pt idx="56">
                  <c:v>7.0444104134762637E-3</c:v>
                </c:pt>
                <c:pt idx="57">
                  <c:v>6.9951338199513375E-3</c:v>
                </c:pt>
                <c:pt idx="58">
                  <c:v>6.9465418302627601E-3</c:v>
                </c:pt>
                <c:pt idx="59">
                  <c:v>6.8986202759448107E-3</c:v>
                </c:pt>
                <c:pt idx="60">
                  <c:v>6.8513553768245455E-3</c:v>
                </c:pt>
                <c:pt idx="61">
                  <c:v>6.8047337278106506E-3</c:v>
                </c:pt>
                <c:pt idx="62">
                  <c:v>6.7587422862180431E-3</c:v>
                </c:pt>
                <c:pt idx="63">
                  <c:v>6.7133683596030348E-3</c:v>
                </c:pt>
                <c:pt idx="64">
                  <c:v>6.6685995940852427E-3</c:v>
                </c:pt>
                <c:pt idx="65">
                  <c:v>6.6244239631336405E-3</c:v>
                </c:pt>
                <c:pt idx="66">
                  <c:v>6.5808297567954213E-3</c:v>
                </c:pt>
                <c:pt idx="67">
                  <c:v>6.5378055713473564E-3</c:v>
                </c:pt>
                <c:pt idx="68">
                  <c:v>6.4953402993504659E-3</c:v>
                </c:pt>
                <c:pt idx="69">
                  <c:v>6.4534231200897869E-3</c:v>
                </c:pt>
                <c:pt idx="70">
                  <c:v>6.4120434903819348E-3</c:v>
                </c:pt>
                <c:pt idx="71">
                  <c:v>6.3711911357340724E-3</c:v>
                </c:pt>
                <c:pt idx="72">
                  <c:v>6.3308560418387011E-3</c:v>
                </c:pt>
                <c:pt idx="73">
                  <c:v>6.2910284463894971E-3</c:v>
                </c:pt>
                <c:pt idx="74">
                  <c:v>6.2516988312041307E-3</c:v>
                </c:pt>
                <c:pt idx="75">
                  <c:v>6.2128579146407351E-3</c:v>
                </c:pt>
                <c:pt idx="76">
                  <c:v>6.1744966442953027E-3</c:v>
                </c:pt>
                <c:pt idx="77">
                  <c:v>6.1366061899679825E-3</c:v>
                </c:pt>
                <c:pt idx="78">
                  <c:v>6.0991779368867677E-3</c:v>
                </c:pt>
                <c:pt idx="79">
                  <c:v>6.0622034791776485E-3</c:v>
                </c:pt>
                <c:pt idx="80">
                  <c:v>6.0256746135708668E-3</c:v>
                </c:pt>
                <c:pt idx="81">
                  <c:v>5.9895833333333337E-3</c:v>
                </c:pt>
                <c:pt idx="82">
                  <c:v>5.9539218224178101E-3</c:v>
                </c:pt>
                <c:pt idx="83">
                  <c:v>5.918682449819866E-3</c:v>
                </c:pt>
                <c:pt idx="84">
                  <c:v>5.8838577641340496E-3</c:v>
                </c:pt>
                <c:pt idx="85">
                  <c:v>5.8494404883011192E-3</c:v>
                </c:pt>
                <c:pt idx="86">
                  <c:v>5.8154235145385586E-3</c:v>
                </c:pt>
                <c:pt idx="87">
                  <c:v>5.7817998994469585E-3</c:v>
                </c:pt>
                <c:pt idx="88">
                  <c:v>5.7485628592851791E-3</c:v>
                </c:pt>
                <c:pt idx="89">
                  <c:v>5.7157057654075548E-3</c:v>
                </c:pt>
                <c:pt idx="90">
                  <c:v>5.6832221398566835E-3</c:v>
                </c:pt>
                <c:pt idx="91">
                  <c:v>5.6511056511056503E-3</c:v>
                </c:pt>
                <c:pt idx="92">
                  <c:v>5.6193501099438062E-3</c:v>
                </c:pt>
                <c:pt idx="93">
                  <c:v>5.5879494655004863E-3</c:v>
                </c:pt>
                <c:pt idx="94">
                  <c:v>5.5568978014013054E-3</c:v>
                </c:pt>
                <c:pt idx="95">
                  <c:v>5.5261893320518981E-3</c:v>
                </c:pt>
                <c:pt idx="96">
                  <c:v>5.4958183990442043E-3</c:v>
                </c:pt>
                <c:pt idx="97">
                  <c:v>5.4657794676806083E-3</c:v>
                </c:pt>
                <c:pt idx="98">
                  <c:v>5.4360671236114398E-3</c:v>
                </c:pt>
                <c:pt idx="99">
                  <c:v>5.4066760695815706E-3</c:v>
                </c:pt>
                <c:pt idx="100">
                  <c:v>5.3776011222819728E-3</c:v>
                </c:pt>
                <c:pt idx="101">
                  <c:v>5.3488372093023259E-3</c:v>
                </c:pt>
                <c:pt idx="102">
                  <c:v>5.3203793661808921E-3</c:v>
                </c:pt>
                <c:pt idx="103">
                  <c:v>5.2922227335480904E-3</c:v>
                </c:pt>
                <c:pt idx="104">
                  <c:v>5.2643625543602659E-3</c:v>
                </c:pt>
                <c:pt idx="105">
                  <c:v>5.236794171220401E-3</c:v>
                </c:pt>
                <c:pt idx="106">
                  <c:v>5.2095130237825591E-3</c:v>
                </c:pt>
                <c:pt idx="107">
                  <c:v>5.1825146462370431E-3</c:v>
                </c:pt>
                <c:pt idx="108">
                  <c:v>5.1557946648733465E-3</c:v>
                </c:pt>
                <c:pt idx="109">
                  <c:v>5.1293487957181092E-3</c:v>
                </c:pt>
                <c:pt idx="110">
                  <c:v>5.1031728422453963E-3</c:v>
                </c:pt>
                <c:pt idx="111">
                  <c:v>5.0772626931567333E-3</c:v>
                </c:pt>
                <c:pt idx="112">
                  <c:v>5.0516143202284204E-3</c:v>
                </c:pt>
                <c:pt idx="113">
                  <c:v>5.0262237762237752E-3</c:v>
                </c:pt>
                <c:pt idx="114">
                  <c:v>5.0010871928680145E-3</c:v>
                </c:pt>
                <c:pt idx="115">
                  <c:v>4.9762007788836E-3</c:v>
                </c:pt>
                <c:pt idx="116">
                  <c:v>4.9515608180839615E-3</c:v>
                </c:pt>
                <c:pt idx="117">
                  <c:v>4.9271636675235642E-3</c:v>
                </c:pt>
                <c:pt idx="118">
                  <c:v>4.9030057557024088E-3</c:v>
                </c:pt>
                <c:pt idx="119">
                  <c:v>4.8790835808230799E-3</c:v>
                </c:pt>
                <c:pt idx="120">
                  <c:v>4.8553937090985858E-3</c:v>
                </c:pt>
                <c:pt idx="121">
                  <c:v>4.8319327731092439E-3</c:v>
                </c:pt>
                <c:pt idx="122">
                  <c:v>4.8086974702069834E-3</c:v>
                </c:pt>
                <c:pt idx="123">
                  <c:v>4.78568456096546E-3</c:v>
                </c:pt>
                <c:pt idx="124">
                  <c:v>4.7628908676744667E-3</c:v>
                </c:pt>
                <c:pt idx="125">
                  <c:v>4.7403132728771639E-3</c:v>
                </c:pt>
                <c:pt idx="126">
                  <c:v>4.7179487179487183E-3</c:v>
                </c:pt>
                <c:pt idx="127">
                  <c:v>4.6957942017149855E-3</c:v>
                </c:pt>
                <c:pt idx="128">
                  <c:v>4.6738467791099378E-3</c:v>
                </c:pt>
                <c:pt idx="129">
                  <c:v>4.6521035598705504E-3</c:v>
                </c:pt>
                <c:pt idx="130">
                  <c:v>4.6305617072679682E-3</c:v>
                </c:pt>
                <c:pt idx="131">
                  <c:v>4.6092184368737472E-3</c:v>
                </c:pt>
                <c:pt idx="132">
                  <c:v>4.5880710153600639E-3</c:v>
                </c:pt>
                <c:pt idx="133">
                  <c:v>4.5671167593328045E-3</c:v>
                </c:pt>
                <c:pt idx="134">
                  <c:v>4.5463530341964811E-3</c:v>
                </c:pt>
                <c:pt idx="135">
                  <c:v>4.5257772530499802E-3</c:v>
                </c:pt>
                <c:pt idx="136">
                  <c:v>4.5053868756121445E-3</c:v>
                </c:pt>
                <c:pt idx="137">
                  <c:v>4.4851794071762872E-3</c:v>
                </c:pt>
                <c:pt idx="138">
                  <c:v>4.465152397592701E-3</c:v>
                </c:pt>
                <c:pt idx="139">
                  <c:v>4.4453034402783149E-3</c:v>
                </c:pt>
                <c:pt idx="140">
                  <c:v>4.4256301712526456E-3</c:v>
                </c:pt>
                <c:pt idx="141">
                  <c:v>4.4061302681992339E-3</c:v>
                </c:pt>
                <c:pt idx="142">
                  <c:v>4.386801449551783E-3</c:v>
                </c:pt>
                <c:pt idx="143">
                  <c:v>4.3676414736042533E-3</c:v>
                </c:pt>
                <c:pt idx="144">
                  <c:v>4.348648137644167E-3</c:v>
                </c:pt>
                <c:pt idx="145">
                  <c:v>4.3298192771084338E-3</c:v>
                </c:pt>
                <c:pt idx="146">
                  <c:v>4.3111527647610118E-3</c:v>
                </c:pt>
                <c:pt idx="147">
                  <c:v>4.2926465098917501E-3</c:v>
                </c:pt>
                <c:pt idx="148">
                  <c:v>4.2742984575357742E-3</c:v>
                </c:pt>
                <c:pt idx="149">
                  <c:v>4.2561065877128055E-3</c:v>
                </c:pt>
                <c:pt idx="150">
                  <c:v>4.2380689146858308E-3</c:v>
                </c:pt>
                <c:pt idx="151">
                  <c:v>4.2201834862385327E-3</c:v>
                </c:pt>
                <c:pt idx="152">
                  <c:v>4.2024483829709485E-3</c:v>
                </c:pt>
                <c:pt idx="153">
                  <c:v>4.1848617176128092E-3</c:v>
                </c:pt>
                <c:pt idx="154">
                  <c:v>4.1674216343540495E-3</c:v>
                </c:pt>
                <c:pt idx="155">
                  <c:v>4.1501263081919889E-3</c:v>
                </c:pt>
                <c:pt idx="156">
                  <c:v>4.1329739442946996E-3</c:v>
                </c:pt>
                <c:pt idx="157">
                  <c:v>4.1159627773801003E-3</c:v>
                </c:pt>
                <c:pt idx="158">
                  <c:v>4.099091071110319E-3</c:v>
                </c:pt>
                <c:pt idx="159">
                  <c:v>4.0823571175008875E-3</c:v>
                </c:pt>
                <c:pt idx="160">
                  <c:v>4.0657592363443525E-3</c:v>
                </c:pt>
                <c:pt idx="161">
                  <c:v>4.0492957746478871E-3</c:v>
                </c:pt>
                <c:pt idx="162">
                  <c:v>4.0329651060845174E-3</c:v>
                </c:pt>
                <c:pt idx="163">
                  <c:v>4.0167656304575623E-3</c:v>
                </c:pt>
                <c:pt idx="164">
                  <c:v>4.0006957731779438E-3</c:v>
                </c:pt>
                <c:pt idx="165">
                  <c:v>3.9847539847539847E-3</c:v>
                </c:pt>
                <c:pt idx="166">
                  <c:v>3.9689387402933561E-3</c:v>
                </c:pt>
                <c:pt idx="167">
                  <c:v>3.9532485390168445E-3</c:v>
                </c:pt>
                <c:pt idx="168">
                  <c:v>3.9376819037835993E-3</c:v>
                </c:pt>
                <c:pt idx="169">
                  <c:v>3.9222373806275584E-3</c:v>
                </c:pt>
                <c:pt idx="170">
                  <c:v>3.906913538304739E-3</c:v>
                </c:pt>
                <c:pt idx="171">
                  <c:v>3.8917089678510998E-3</c:v>
                </c:pt>
                <c:pt idx="172">
                  <c:v>3.8766222821506827E-3</c:v>
                </c:pt>
                <c:pt idx="173">
                  <c:v>3.861652115513768E-3</c:v>
                </c:pt>
                <c:pt idx="174">
                  <c:v>3.8467971232647598E-3</c:v>
                </c:pt>
                <c:pt idx="175">
                  <c:v>3.8320559813395535E-3</c:v>
                </c:pt>
                <c:pt idx="176">
                  <c:v>3.817427385892116E-3</c:v>
                </c:pt>
                <c:pt idx="177">
                  <c:v>3.8029100529100527E-3</c:v>
                </c:pt>
                <c:pt idx="178">
                  <c:v>3.7885027178389064E-3</c:v>
                </c:pt>
                <c:pt idx="179">
                  <c:v>3.7742041352149653E-3</c:v>
                </c:pt>
                <c:pt idx="180">
                  <c:v>3.7600130783063592E-3</c:v>
                </c:pt>
                <c:pt idx="181">
                  <c:v>3.7459283387622153E-3</c:v>
                </c:pt>
                <c:pt idx="182">
                  <c:v>3.7319487262696734E-3</c:v>
                </c:pt>
                <c:pt idx="183">
                  <c:v>3.7180730682185581E-3</c:v>
                </c:pt>
                <c:pt idx="184">
                  <c:v>3.7043002093734901E-3</c:v>
                </c:pt>
                <c:pt idx="185">
                  <c:v>3.6906290115532731E-3</c:v>
                </c:pt>
                <c:pt idx="186">
                  <c:v>3.6770583533173463E-3</c:v>
                </c:pt>
                <c:pt idx="187">
                  <c:v>3.6635871296591275E-3</c:v>
                </c:pt>
                <c:pt idx="188">
                  <c:v>3.6502142517060784E-3</c:v>
                </c:pt>
                <c:pt idx="189">
                  <c:v>3.6369386464263124E-3</c:v>
                </c:pt>
                <c:pt idx="190">
                  <c:v>3.6237592563415789E-3</c:v>
                </c:pt>
                <c:pt idx="191">
                  <c:v>3.6106750392464679E-3</c:v>
                </c:pt>
                <c:pt idx="192">
                  <c:v>3.5976849679336775E-3</c:v>
                </c:pt>
                <c:pt idx="193">
                  <c:v>3.5847880299251867E-3</c:v>
                </c:pt>
                <c:pt idx="194">
                  <c:v>3.5719832272091941E-3</c:v>
                </c:pt>
                <c:pt idx="195">
                  <c:v>3.5592695759826681E-3</c:v>
                </c:pt>
                <c:pt idx="196">
                  <c:v>3.5466461063993829E-3</c:v>
                </c:pt>
                <c:pt idx="197">
                  <c:v>3.5341118623232943E-3</c:v>
                </c:pt>
                <c:pt idx="198">
                  <c:v>3.5216659010871231E-3</c:v>
                </c:pt>
                <c:pt idx="199">
                  <c:v>3.5093072932560268E-3</c:v>
                </c:pt>
                <c:pt idx="200">
                  <c:v>3.4970351223962293E-3</c:v>
                </c:pt>
                <c:pt idx="201">
                  <c:v>3.4848484848484852E-3</c:v>
                </c:pt>
                <c:pt idx="202">
                  <c:v>3.4727464895062659E-3</c:v>
                </c:pt>
                <c:pt idx="203">
                  <c:v>3.4607282575985555E-3</c:v>
                </c:pt>
                <c:pt idx="204">
                  <c:v>3.4487929224771333E-3</c:v>
                </c:pt>
                <c:pt idx="205">
                  <c:v>3.4369396294082486E-3</c:v>
                </c:pt>
                <c:pt idx="206">
                  <c:v>3.4251675353685778E-3</c:v>
                </c:pt>
                <c:pt idx="207">
                  <c:v>3.4134758088453549E-3</c:v>
                </c:pt>
                <c:pt idx="208">
                  <c:v>3.4018636296405855E-3</c:v>
                </c:pt>
                <c:pt idx="209">
                  <c:v>3.3903301886792454E-3</c:v>
                </c:pt>
                <c:pt idx="210">
                  <c:v>3.3788746878213607E-3</c:v>
                </c:pt>
                <c:pt idx="211">
                  <c:v>3.3674963396778915E-3</c:v>
                </c:pt>
                <c:pt idx="212">
                  <c:v>3.3561943674303226E-3</c:v>
                </c:pt>
                <c:pt idx="213">
                  <c:v>3.3449680046538682E-3</c:v>
                </c:pt>
                <c:pt idx="214">
                  <c:v>3.3338164951442237E-3</c:v>
                </c:pt>
                <c:pt idx="215">
                  <c:v>3.3227390927477608E-3</c:v>
                </c:pt>
                <c:pt idx="216">
                  <c:v>3.3117350611951042E-3</c:v>
                </c:pt>
                <c:pt idx="217">
                  <c:v>3.3008036739380023E-3</c:v>
                </c:pt>
                <c:pt idx="218">
                  <c:v>3.2899442139894151E-3</c:v>
                </c:pt>
                <c:pt idx="219">
                  <c:v>3.2791559737667519E-3</c:v>
                </c:pt>
                <c:pt idx="220">
                  <c:v>3.2684382549381837E-3</c:v>
                </c:pt>
                <c:pt idx="221">
                  <c:v>3.2577903682719546E-3</c:v>
                </c:pt>
                <c:pt idx="222">
                  <c:v>3.2472116334886347E-3</c:v>
                </c:pt>
                <c:pt idx="223">
                  <c:v>3.23670137911624E-3</c:v>
                </c:pt>
                <c:pt idx="224">
                  <c:v>3.2262589423481557E-3</c:v>
                </c:pt>
                <c:pt idx="225">
                  <c:v>3.2158836689038031E-3</c:v>
                </c:pt>
                <c:pt idx="226">
                  <c:v>3.2055749128919861E-3</c:v>
                </c:pt>
                <c:pt idx="227">
                  <c:v>3.1953320366768546E-3</c:v>
                </c:pt>
                <c:pt idx="228">
                  <c:v>3.1851544107464338E-3</c:v>
                </c:pt>
                <c:pt idx="229">
                  <c:v>3.1750414135836556E-3</c:v>
                </c:pt>
                <c:pt idx="230">
                  <c:v>3.1649924315398374E-3</c:v>
                </c:pt>
                <c:pt idx="231">
                  <c:v>3.1550068587105624E-3</c:v>
                </c:pt>
                <c:pt idx="232">
                  <c:v>3.1450840968138931E-3</c:v>
                </c:pt>
                <c:pt idx="233">
                  <c:v>3.1352235550708833E-3</c:v>
                </c:pt>
                <c:pt idx="234">
                  <c:v>3.1254246500883273E-3</c:v>
                </c:pt>
                <c:pt idx="235">
                  <c:v>3.1156868057437008E-3</c:v>
                </c:pt>
                <c:pt idx="236">
                  <c:v>3.1060094530722484E-3</c:v>
                </c:pt>
                <c:pt idx="237">
                  <c:v>3.0963920301561657E-3</c:v>
                </c:pt>
                <c:pt idx="238">
                  <c:v>3.0868339820158369E-3</c:v>
                </c:pt>
                <c:pt idx="239">
                  <c:v>3.0773347605030773E-3</c:v>
                </c:pt>
                <c:pt idx="240">
                  <c:v>3.0678938241963452E-3</c:v>
                </c:pt>
                <c:pt idx="241">
                  <c:v>3.0585106382978724E-3</c:v>
                </c:pt>
                <c:pt idx="242">
                  <c:v>3.0491846745326792E-3</c:v>
                </c:pt>
                <c:pt idx="243">
                  <c:v>3.0399154110494317E-3</c:v>
                </c:pt>
                <c:pt idx="244">
                  <c:v>3.0307023323230993E-3</c:v>
                </c:pt>
                <c:pt idx="245">
                  <c:v>3.0215449290593799E-3</c:v>
                </c:pt>
                <c:pt idx="246">
                  <c:v>3.0124426981008516E-3</c:v>
                </c:pt>
                <c:pt idx="247">
                  <c:v>3.0033951423348135E-3</c:v>
                </c:pt>
                <c:pt idx="248">
                  <c:v>2.9944017706027858E-3</c:v>
                </c:pt>
                <c:pt idx="249">
                  <c:v>2.9854620976116305E-3</c:v>
                </c:pt>
                <c:pt idx="250">
                  <c:v>2.9765756438462532E-3</c:v>
                </c:pt>
                <c:pt idx="251">
                  <c:v>2.9677419354838708E-3</c:v>
                </c:pt>
                <c:pt idx="252">
                  <c:v>2.9589605043097902E-3</c:v>
                </c:pt>
                <c:pt idx="253">
                  <c:v>2.9502308876346844E-3</c:v>
                </c:pt>
                <c:pt idx="254">
                  <c:v>2.9415526282133265E-3</c:v>
                </c:pt>
                <c:pt idx="255">
                  <c:v>2.9329252741647541E-3</c:v>
                </c:pt>
                <c:pt idx="256">
                  <c:v>2.9243483788938332E-3</c:v>
                </c:pt>
                <c:pt idx="257">
                  <c:v>2.9158215010141987E-3</c:v>
                </c:pt>
                <c:pt idx="258">
                  <c:v>2.9073442042725321E-3</c:v>
                </c:pt>
                <c:pt idx="259">
                  <c:v>2.8989160574741618E-3</c:v>
                </c:pt>
                <c:pt idx="260">
                  <c:v>2.8905366344099534E-3</c:v>
                </c:pt>
                <c:pt idx="261">
                  <c:v>2.8822055137844613E-3</c:v>
                </c:pt>
                <c:pt idx="262">
                  <c:v>2.8739222791453202E-3</c:v>
                </c:pt>
                <c:pt idx="263">
                  <c:v>2.8656865188138548E-3</c:v>
                </c:pt>
                <c:pt idx="264">
                  <c:v>2.857497825816872E-3</c:v>
                </c:pt>
                <c:pt idx="265">
                  <c:v>2.8493557978196238E-3</c:v>
                </c:pt>
                <c:pt idx="266">
                  <c:v>2.8412600370599137E-3</c:v>
                </c:pt>
                <c:pt idx="267">
                  <c:v>2.833210150283321E-3</c:v>
                </c:pt>
                <c:pt idx="268">
                  <c:v>2.8252057486795232E-3</c:v>
                </c:pt>
                <c:pt idx="269">
                  <c:v>2.8172464478196961E-3</c:v>
                </c:pt>
                <c:pt idx="270">
                  <c:v>2.8093318675949672E-3</c:v>
                </c:pt>
                <c:pt idx="271">
                  <c:v>2.8014616321559069E-3</c:v>
                </c:pt>
                <c:pt idx="272">
                  <c:v>2.7936353698530302E-3</c:v>
                </c:pt>
                <c:pt idx="273">
                  <c:v>2.7858527131782943E-3</c:v>
                </c:pt>
                <c:pt idx="274">
                  <c:v>2.7781132987075735E-3</c:v>
                </c:pt>
                <c:pt idx="275">
                  <c:v>2.7704167670440857E-3</c:v>
                </c:pt>
                <c:pt idx="276">
                  <c:v>2.7627627627627629E-3</c:v>
                </c:pt>
                <c:pt idx="277">
                  <c:v>2.7551509343555344E-3</c:v>
                </c:pt>
                <c:pt idx="278">
                  <c:v>2.7475809341775182E-3</c:v>
                </c:pt>
                <c:pt idx="279">
                  <c:v>2.7400524183940908E-3</c:v>
                </c:pt>
                <c:pt idx="280">
                  <c:v>2.7325650469288347E-3</c:v>
                </c:pt>
                <c:pt idx="281">
                  <c:v>2.7251184834123222E-3</c:v>
                </c:pt>
                <c:pt idx="282">
                  <c:v>2.7177123951317495E-3</c:v>
                </c:pt>
                <c:pt idx="283">
                  <c:v>2.7103464529813809E-3</c:v>
                </c:pt>
                <c:pt idx="284">
                  <c:v>2.703020331413797E-3</c:v>
                </c:pt>
                <c:pt idx="285">
                  <c:v>2.6957337083919363E-3</c:v>
                </c:pt>
                <c:pt idx="286">
                  <c:v>2.6884862653419055E-3</c:v>
                </c:pt>
                <c:pt idx="287">
                  <c:v>2.6812776871065519E-3</c:v>
                </c:pt>
                <c:pt idx="288">
                  <c:v>2.6741076618997791E-3</c:v>
                </c:pt>
                <c:pt idx="289">
                  <c:v>2.6669758812615961E-3</c:v>
                </c:pt>
                <c:pt idx="290">
                  <c:v>2.6598820400138773E-3</c:v>
                </c:pt>
                <c:pt idx="291">
                  <c:v>2.6528258362168398E-3</c:v>
                </c:pt>
                <c:pt idx="292">
                  <c:v>2.6458069711261935E-3</c:v>
                </c:pt>
                <c:pt idx="293">
                  <c:v>2.6388251491509863E-3</c:v>
                </c:pt>
                <c:pt idx="294">
                  <c:v>2.6318800778121062E-3</c:v>
                </c:pt>
                <c:pt idx="295">
                  <c:v>2.6249714677014377E-3</c:v>
                </c:pt>
                <c:pt idx="296">
                  <c:v>2.6180990324416618E-3</c:v>
                </c:pt>
                <c:pt idx="297">
                  <c:v>2.6112624886466848E-3</c:v>
                </c:pt>
                <c:pt idx="298">
                  <c:v>2.604461555882686E-3</c:v>
                </c:pt>
                <c:pt idx="299">
                  <c:v>2.5976959566297721E-3</c:v>
                </c:pt>
                <c:pt idx="300">
                  <c:v>2.5909654162442268E-3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89-48E3-9723-36628D93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行秋属性收益曲线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C-4E6A-8E5B-07EC26D26C07}"/>
            </c:ext>
          </c:extLst>
        </c:ser>
        <c:ser>
          <c:idx val="1"/>
          <c:order val="1"/>
          <c:tx>
            <c:v>水伤收益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AC-4E6A-8E5B-07EC26D26C07}"/>
            </c:ext>
          </c:extLst>
        </c:ser>
        <c:ser>
          <c:idx val="2"/>
          <c:order val="2"/>
          <c:tx>
            <c:v>攻击收益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AC-4E6A-8E5B-07EC26D26C07}"/>
            </c:ext>
          </c:extLst>
        </c:ser>
        <c:ser>
          <c:idx val="3"/>
          <c:order val="3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AC-4E6A-8E5B-07EC26D2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达达利亚属性收益曲线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E-4AF9-A8B3-E2F6732E6CDB}"/>
            </c:ext>
          </c:extLst>
        </c:ser>
        <c:ser>
          <c:idx val="1"/>
          <c:order val="1"/>
          <c:tx>
            <c:v>水伤收益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曲线素材!$M$2:$M$302</c:f>
              <c:numCache>
                <c:formatCode>General</c:formatCode>
                <c:ptCount val="301"/>
                <c:pt idx="0">
                  <c:v>1.1645962732919254E-2</c:v>
                </c:pt>
                <c:pt idx="1">
                  <c:v>1.1511895625479662E-2</c:v>
                </c:pt>
                <c:pt idx="2">
                  <c:v>1.1380880121396054E-2</c:v>
                </c:pt>
                <c:pt idx="3">
                  <c:v>1.1252813203300824E-2</c:v>
                </c:pt>
                <c:pt idx="4">
                  <c:v>1.1127596439169139E-2</c:v>
                </c:pt>
                <c:pt idx="5">
                  <c:v>1.1005135730007337E-2</c:v>
                </c:pt>
                <c:pt idx="6">
                  <c:v>1.0885341074020317E-2</c:v>
                </c:pt>
                <c:pt idx="7">
                  <c:v>1.0768126346015794E-2</c:v>
                </c:pt>
                <c:pt idx="8">
                  <c:v>1.065340909090909E-2</c:v>
                </c:pt>
                <c:pt idx="9">
                  <c:v>1.0541110330288123E-2</c:v>
                </c:pt>
                <c:pt idx="10">
                  <c:v>1.0431154381084841E-2</c:v>
                </c:pt>
                <c:pt idx="11">
                  <c:v>1.0323468685478321E-2</c:v>
                </c:pt>
                <c:pt idx="12">
                  <c:v>1.0217983651226158E-2</c:v>
                </c:pt>
                <c:pt idx="13">
                  <c:v>1.0114632501685771E-2</c:v>
                </c:pt>
                <c:pt idx="14">
                  <c:v>1.0013351134846462E-2</c:v>
                </c:pt>
                <c:pt idx="15">
                  <c:v>9.9140779907468599E-3</c:v>
                </c:pt>
                <c:pt idx="16">
                  <c:v>9.8167539267015706E-3</c:v>
                </c:pt>
                <c:pt idx="17">
                  <c:v>9.7213220998055745E-3</c:v>
                </c:pt>
                <c:pt idx="18">
                  <c:v>9.6277278562259296E-3</c:v>
                </c:pt>
                <c:pt idx="19">
                  <c:v>9.5359186268277173E-3</c:v>
                </c:pt>
                <c:pt idx="20">
                  <c:v>9.4458438287153643E-3</c:v>
                </c:pt>
                <c:pt idx="21">
                  <c:v>9.3574547723019336E-3</c:v>
                </c:pt>
                <c:pt idx="22">
                  <c:v>9.270704573547589E-3</c:v>
                </c:pt>
                <c:pt idx="23">
                  <c:v>9.1855480710349054E-3</c:v>
                </c:pt>
                <c:pt idx="24">
                  <c:v>9.101941747572815E-3</c:v>
                </c:pt>
                <c:pt idx="25">
                  <c:v>9.019843656043294E-3</c:v>
                </c:pt>
                <c:pt idx="26">
                  <c:v>8.9392133492252664E-3</c:v>
                </c:pt>
                <c:pt idx="27">
                  <c:v>8.8600118133490835E-3</c:v>
                </c:pt>
                <c:pt idx="28">
                  <c:v>8.7822014051522242E-3</c:v>
                </c:pt>
                <c:pt idx="29">
                  <c:v>8.7057457922228663E-3</c:v>
                </c:pt>
                <c:pt idx="30">
                  <c:v>8.6306098964326807E-3</c:v>
                </c:pt>
                <c:pt idx="31">
                  <c:v>8.5567598402738164E-3</c:v>
                </c:pt>
                <c:pt idx="32">
                  <c:v>8.4841628959276012E-3</c:v>
                </c:pt>
                <c:pt idx="33">
                  <c:v>8.4127874369040925E-3</c:v>
                </c:pt>
                <c:pt idx="34">
                  <c:v>8.3426028921023358E-3</c:v>
                </c:pt>
                <c:pt idx="35">
                  <c:v>8.2735797021511303E-3</c:v>
                </c:pt>
                <c:pt idx="36">
                  <c:v>8.2056892778993428E-3</c:v>
                </c:pt>
                <c:pt idx="37">
                  <c:v>8.1389039609332612E-3</c:v>
                </c:pt>
                <c:pt idx="38">
                  <c:v>8.0731969860064583E-3</c:v>
                </c:pt>
                <c:pt idx="39">
                  <c:v>8.0085424452749597E-3</c:v>
                </c:pt>
                <c:pt idx="40">
                  <c:v>7.9449152542372878E-3</c:v>
                </c:pt>
                <c:pt idx="41">
                  <c:v>7.8822911192853382E-3</c:v>
                </c:pt>
                <c:pt idx="42">
                  <c:v>7.8206465067778945E-3</c:v>
                </c:pt>
                <c:pt idx="43">
                  <c:v>7.7599586135540608E-3</c:v>
                </c:pt>
                <c:pt idx="44">
                  <c:v>7.7002053388090345E-3</c:v>
                </c:pt>
                <c:pt idx="45">
                  <c:v>7.641365257259297E-3</c:v>
                </c:pt>
                <c:pt idx="46">
                  <c:v>7.5834175935288167E-3</c:v>
                </c:pt>
                <c:pt idx="47">
                  <c:v>7.5263421976919211E-3</c:v>
                </c:pt>
                <c:pt idx="48">
                  <c:v>7.47011952191235E-3</c:v>
                </c:pt>
                <c:pt idx="49">
                  <c:v>7.4147305981216022E-3</c:v>
                </c:pt>
                <c:pt idx="50">
                  <c:v>7.3601570166830213E-3</c:v>
                </c:pt>
                <c:pt idx="51">
                  <c:v>7.306380905991232E-3</c:v>
                </c:pt>
                <c:pt idx="52">
                  <c:v>7.2533849129593807E-3</c:v>
                </c:pt>
                <c:pt idx="53">
                  <c:v>7.2011521843494946E-3</c:v>
                </c:pt>
                <c:pt idx="54">
                  <c:v>7.1496663489037183E-3</c:v>
                </c:pt>
                <c:pt idx="55">
                  <c:v>7.0989115002366302E-3</c:v>
                </c:pt>
                <c:pt idx="56">
                  <c:v>7.0488721804511274E-3</c:v>
                </c:pt>
                <c:pt idx="57">
                  <c:v>6.9995333644423709E-3</c:v>
                </c:pt>
                <c:pt idx="58">
                  <c:v>6.9508804448563466E-3</c:v>
                </c:pt>
                <c:pt idx="59">
                  <c:v>6.9028992176714214E-3</c:v>
                </c:pt>
                <c:pt idx="60">
                  <c:v>6.8555758683729439E-3</c:v>
                </c:pt>
                <c:pt idx="61">
                  <c:v>6.8088969586926904E-3</c:v>
                </c:pt>
                <c:pt idx="62">
                  <c:v>6.762849413886384E-3</c:v>
                </c:pt>
                <c:pt idx="63">
                  <c:v>6.7174205105239599E-3</c:v>
                </c:pt>
                <c:pt idx="64">
                  <c:v>6.6725978647686826E-3</c:v>
                </c:pt>
                <c:pt idx="65">
                  <c:v>6.6283694211224037E-3</c:v>
                </c:pt>
                <c:pt idx="66">
                  <c:v>6.5847234416154515E-3</c:v>
                </c:pt>
                <c:pt idx="67">
                  <c:v>6.5416484954208456E-3</c:v>
                </c:pt>
                <c:pt idx="68">
                  <c:v>6.4991334488734842E-3</c:v>
                </c:pt>
                <c:pt idx="69">
                  <c:v>6.4571674558760207E-3</c:v>
                </c:pt>
                <c:pt idx="70">
                  <c:v>6.4157399486740796E-3</c:v>
                </c:pt>
                <c:pt idx="71">
                  <c:v>6.3748406289842758E-3</c:v>
                </c:pt>
                <c:pt idx="72">
                  <c:v>6.3344594594594581E-3</c:v>
                </c:pt>
                <c:pt idx="73">
                  <c:v>6.29458665547629E-3</c:v>
                </c:pt>
                <c:pt idx="74">
                  <c:v>6.255212677231026E-3</c:v>
                </c:pt>
                <c:pt idx="75">
                  <c:v>6.2163282221301278E-3</c:v>
                </c:pt>
                <c:pt idx="76">
                  <c:v>6.1779242174629326E-3</c:v>
                </c:pt>
                <c:pt idx="77">
                  <c:v>6.139991813344247E-3</c:v>
                </c:pt>
                <c:pt idx="78">
                  <c:v>6.1025223759153778E-3</c:v>
                </c:pt>
                <c:pt idx="79">
                  <c:v>6.0655074807925598E-3</c:v>
                </c:pt>
                <c:pt idx="80">
                  <c:v>6.0289389067524103E-3</c:v>
                </c:pt>
                <c:pt idx="81">
                  <c:v>5.9928086296444265E-3</c:v>
                </c:pt>
                <c:pt idx="82">
                  <c:v>5.9571088165210487E-3</c:v>
                </c:pt>
                <c:pt idx="83">
                  <c:v>5.9218318199763115E-3</c:v>
                </c:pt>
                <c:pt idx="84">
                  <c:v>5.8869701726844579E-3</c:v>
                </c:pt>
                <c:pt idx="85">
                  <c:v>5.8525165821303165E-3</c:v>
                </c:pt>
                <c:pt idx="86">
                  <c:v>5.8184639255236606E-3</c:v>
                </c:pt>
                <c:pt idx="87">
                  <c:v>5.7848052448900887E-3</c:v>
                </c:pt>
                <c:pt idx="88">
                  <c:v>5.751533742331289E-3</c:v>
                </c:pt>
                <c:pt idx="89">
                  <c:v>5.7186427754479597E-3</c:v>
                </c:pt>
                <c:pt idx="90">
                  <c:v>5.6861258529188781E-3</c:v>
                </c:pt>
                <c:pt idx="91">
                  <c:v>5.6539766302299271E-3</c:v>
                </c:pt>
                <c:pt idx="92">
                  <c:v>5.6221889055472259E-3</c:v>
                </c:pt>
                <c:pt idx="93">
                  <c:v>5.5907566157286622E-3</c:v>
                </c:pt>
                <c:pt idx="94">
                  <c:v>5.5596738324684945E-3</c:v>
                </c:pt>
                <c:pt idx="95">
                  <c:v>5.5289347585698485E-3</c:v>
                </c:pt>
                <c:pt idx="96">
                  <c:v>5.4985337243401763E-3</c:v>
                </c:pt>
                <c:pt idx="97">
                  <c:v>5.4684651841049939E-3</c:v>
                </c:pt>
                <c:pt idx="98">
                  <c:v>5.4387237128353874E-3</c:v>
                </c:pt>
                <c:pt idx="99">
                  <c:v>5.4093040028849624E-3</c:v>
                </c:pt>
                <c:pt idx="100">
                  <c:v>5.3802008608321373E-3</c:v>
                </c:pt>
                <c:pt idx="101">
                  <c:v>5.3514092044238317E-3</c:v>
                </c:pt>
                <c:pt idx="102">
                  <c:v>5.3229240596167487E-3</c:v>
                </c:pt>
                <c:pt idx="103">
                  <c:v>5.2947405577126712E-3</c:v>
                </c:pt>
                <c:pt idx="104">
                  <c:v>5.2668539325842695E-3</c:v>
                </c:pt>
                <c:pt idx="105">
                  <c:v>5.2392595179881233E-3</c:v>
                </c:pt>
                <c:pt idx="106">
                  <c:v>5.2119527449617786E-3</c:v>
                </c:pt>
                <c:pt idx="107">
                  <c:v>5.1849291393017633E-3</c:v>
                </c:pt>
                <c:pt idx="108">
                  <c:v>5.1581843191196687E-3</c:v>
                </c:pt>
                <c:pt idx="109">
                  <c:v>5.1317139924734858E-3</c:v>
                </c:pt>
                <c:pt idx="110">
                  <c:v>5.1055139550714775E-3</c:v>
                </c:pt>
                <c:pt idx="111">
                  <c:v>5.0795800880460542E-3</c:v>
                </c:pt>
                <c:pt idx="112">
                  <c:v>5.0539083557951479E-3</c:v>
                </c:pt>
                <c:pt idx="113">
                  <c:v>5.0284948038887027E-3</c:v>
                </c:pt>
                <c:pt idx="114">
                  <c:v>5.0033355570380245E-3</c:v>
                </c:pt>
                <c:pt idx="115">
                  <c:v>4.9784268171257882E-3</c:v>
                </c:pt>
                <c:pt idx="116">
                  <c:v>4.9537648612945828E-3</c:v>
                </c:pt>
                <c:pt idx="117">
                  <c:v>4.9293460400920142E-3</c:v>
                </c:pt>
                <c:pt idx="118">
                  <c:v>4.9051667756703733E-3</c:v>
                </c:pt>
                <c:pt idx="119">
                  <c:v>4.8812235600390486E-3</c:v>
                </c:pt>
                <c:pt idx="120">
                  <c:v>4.8575129533678756E-3</c:v>
                </c:pt>
                <c:pt idx="121">
                  <c:v>4.8340315823396712E-3</c:v>
                </c:pt>
                <c:pt idx="122">
                  <c:v>4.8107761385503519E-3</c:v>
                </c:pt>
                <c:pt idx="123">
                  <c:v>4.7877433769549947E-3</c:v>
                </c:pt>
                <c:pt idx="124">
                  <c:v>4.7649301143583228E-3</c:v>
                </c:pt>
                <c:pt idx="125">
                  <c:v>4.7423332279481496E-3</c:v>
                </c:pt>
                <c:pt idx="126">
                  <c:v>4.7199496538703582E-3</c:v>
                </c:pt>
                <c:pt idx="127">
                  <c:v>4.6977763858440328E-3</c:v>
                </c:pt>
                <c:pt idx="128">
                  <c:v>4.6758104738154607E-3</c:v>
                </c:pt>
                <c:pt idx="129">
                  <c:v>4.6540490226497054E-3</c:v>
                </c:pt>
                <c:pt idx="130">
                  <c:v>4.6324891908585538E-3</c:v>
                </c:pt>
                <c:pt idx="131">
                  <c:v>4.6111281893636636E-3</c:v>
                </c:pt>
                <c:pt idx="132">
                  <c:v>4.5899632802937577E-3</c:v>
                </c:pt>
                <c:pt idx="133">
                  <c:v>4.5689917758148027E-3</c:v>
                </c:pt>
                <c:pt idx="134">
                  <c:v>4.5482110369921159E-3</c:v>
                </c:pt>
                <c:pt idx="135">
                  <c:v>4.5276184726833688E-3</c:v>
                </c:pt>
                <c:pt idx="136">
                  <c:v>4.5072115384615381E-3</c:v>
                </c:pt>
                <c:pt idx="137">
                  <c:v>4.4869877355668561E-3</c:v>
                </c:pt>
                <c:pt idx="138">
                  <c:v>4.4669446098868377E-3</c:v>
                </c:pt>
                <c:pt idx="139">
                  <c:v>4.4470797509635332E-3</c:v>
                </c:pt>
                <c:pt idx="140">
                  <c:v>4.427390791027155E-3</c:v>
                </c:pt>
                <c:pt idx="141">
                  <c:v>4.4078754040552453E-3</c:v>
                </c:pt>
                <c:pt idx="142">
                  <c:v>4.388531304856641E-3</c:v>
                </c:pt>
                <c:pt idx="143">
                  <c:v>4.3693562481794349E-3</c:v>
                </c:pt>
                <c:pt idx="144">
                  <c:v>4.3503480278422263E-3</c:v>
                </c:pt>
                <c:pt idx="145">
                  <c:v>4.3315044758879583E-3</c:v>
                </c:pt>
                <c:pt idx="146">
                  <c:v>4.3128234617596318E-3</c:v>
                </c:pt>
                <c:pt idx="147">
                  <c:v>4.2943028914972795E-3</c:v>
                </c:pt>
                <c:pt idx="148">
                  <c:v>4.2759407069555304E-3</c:v>
                </c:pt>
                <c:pt idx="149">
                  <c:v>4.2577348850411584E-3</c:v>
                </c:pt>
                <c:pt idx="150">
                  <c:v>4.2396834369700393E-3</c:v>
                </c:pt>
                <c:pt idx="151">
                  <c:v>4.2217844075429214E-3</c:v>
                </c:pt>
                <c:pt idx="152">
                  <c:v>4.2040358744394619E-3</c:v>
                </c:pt>
                <c:pt idx="153">
                  <c:v>4.186435947530002E-3</c:v>
                </c:pt>
                <c:pt idx="154">
                  <c:v>4.168982768204558E-3</c:v>
                </c:pt>
                <c:pt idx="155">
                  <c:v>4.1516745087185171E-3</c:v>
                </c:pt>
                <c:pt idx="156">
                  <c:v>4.1345093715545751E-3</c:v>
                </c:pt>
                <c:pt idx="157">
                  <c:v>4.1174855888004395E-3</c:v>
                </c:pt>
                <c:pt idx="158">
                  <c:v>4.1006014215418255E-3</c:v>
                </c:pt>
                <c:pt idx="159">
                  <c:v>4.0838551592703512E-3</c:v>
                </c:pt>
                <c:pt idx="160">
                  <c:v>4.0672451193058566E-3</c:v>
                </c:pt>
                <c:pt idx="161">
                  <c:v>4.0507696462327835E-3</c:v>
                </c:pt>
                <c:pt idx="162">
                  <c:v>4.0344271113501879E-3</c:v>
                </c:pt>
                <c:pt idx="163">
                  <c:v>4.0182159121350119E-3</c:v>
                </c:pt>
                <c:pt idx="164">
                  <c:v>4.0021344717182496E-3</c:v>
                </c:pt>
                <c:pt idx="165">
                  <c:v>3.9861812383736378E-3</c:v>
                </c:pt>
                <c:pt idx="166">
                  <c:v>3.9703546850185286E-3</c:v>
                </c:pt>
                <c:pt idx="167">
                  <c:v>3.9546533087266014E-3</c:v>
                </c:pt>
                <c:pt idx="168">
                  <c:v>3.9390756302521007E-3</c:v>
                </c:pt>
                <c:pt idx="169">
                  <c:v>3.9236201935652628E-3</c:v>
                </c:pt>
                <c:pt idx="170">
                  <c:v>3.9082855653986446E-3</c:v>
                </c:pt>
                <c:pt idx="171">
                  <c:v>3.8930703348040488E-3</c:v>
                </c:pt>
                <c:pt idx="172">
                  <c:v>3.8779731127197513E-3</c:v>
                </c:pt>
                <c:pt idx="173">
                  <c:v>3.8629925315477724E-3</c:v>
                </c:pt>
                <c:pt idx="174">
                  <c:v>3.8481272447408931E-3</c:v>
                </c:pt>
                <c:pt idx="175">
                  <c:v>3.8333759263991817E-3</c:v>
                </c:pt>
                <c:pt idx="176">
                  <c:v>3.8187372708757637E-3</c:v>
                </c:pt>
                <c:pt idx="177">
                  <c:v>3.8042099923915802E-3</c:v>
                </c:pt>
                <c:pt idx="178">
                  <c:v>3.7897928246589181E-3</c:v>
                </c:pt>
                <c:pt idx="179">
                  <c:v>3.7754845205134661E-3</c:v>
                </c:pt>
                <c:pt idx="180">
                  <c:v>3.7612838515546643E-3</c:v>
                </c:pt>
                <c:pt idx="181">
                  <c:v>3.7471896077941541E-3</c:v>
                </c:pt>
                <c:pt idx="182">
                  <c:v>3.7332005973120955E-3</c:v>
                </c:pt>
                <c:pt idx="183">
                  <c:v>3.7193156459211498E-3</c:v>
                </c:pt>
                <c:pt idx="184">
                  <c:v>3.7055335968379445E-3</c:v>
                </c:pt>
                <c:pt idx="185">
                  <c:v>3.6918533103618019E-3</c:v>
                </c:pt>
                <c:pt idx="186">
                  <c:v>3.6782736635605686E-3</c:v>
                </c:pt>
                <c:pt idx="187">
                  <c:v>3.6647935499633522E-3</c:v>
                </c:pt>
                <c:pt idx="188">
                  <c:v>3.6514118792599806E-3</c:v>
                </c:pt>
                <c:pt idx="189">
                  <c:v>3.6381275770070334E-3</c:v>
                </c:pt>
                <c:pt idx="190">
                  <c:v>3.6249395843402608E-3</c:v>
                </c:pt>
                <c:pt idx="191">
                  <c:v>3.6118468576932339E-3</c:v>
                </c:pt>
                <c:pt idx="192">
                  <c:v>3.5988483685220726E-3</c:v>
                </c:pt>
                <c:pt idx="193">
                  <c:v>3.5859431030360986E-3</c:v>
                </c:pt>
                <c:pt idx="194">
                  <c:v>3.5731300619342545E-3</c:v>
                </c:pt>
                <c:pt idx="195">
                  <c:v>3.5604082601471635E-3</c:v>
                </c:pt>
                <c:pt idx="196">
                  <c:v>3.5477767265846738E-3</c:v>
                </c:pt>
                <c:pt idx="197">
                  <c:v>3.5352345038887575E-3</c:v>
                </c:pt>
                <c:pt idx="198">
                  <c:v>3.5227806481916393E-3</c:v>
                </c:pt>
                <c:pt idx="199">
                  <c:v>3.5104142288790077E-3</c:v>
                </c:pt>
                <c:pt idx="200">
                  <c:v>3.4981343283582086E-3</c:v>
                </c:pt>
                <c:pt idx="201">
                  <c:v>3.4859400418312805E-3</c:v>
                </c:pt>
                <c:pt idx="202">
                  <c:v>3.4738304770727192E-3</c:v>
                </c:pt>
                <c:pt idx="203">
                  <c:v>3.461804754211862E-3</c:v>
                </c:pt>
                <c:pt idx="204">
                  <c:v>3.4498620055197784E-3</c:v>
                </c:pt>
                <c:pt idx="205">
                  <c:v>3.4380013752005503E-3</c:v>
                </c:pt>
                <c:pt idx="206">
                  <c:v>3.4262220191868431E-3</c:v>
                </c:pt>
                <c:pt idx="207">
                  <c:v>3.4145231049396759E-3</c:v>
                </c:pt>
                <c:pt idx="208">
                  <c:v>3.4029038112522681E-3</c:v>
                </c:pt>
                <c:pt idx="209">
                  <c:v>3.3913633280578791E-3</c:v>
                </c:pt>
                <c:pt idx="210">
                  <c:v>3.3799008562415498E-3</c:v>
                </c:pt>
                <c:pt idx="211">
                  <c:v>3.3685156074556477E-3</c:v>
                </c:pt>
                <c:pt idx="212">
                  <c:v>3.3572068039391225E-3</c:v>
                </c:pt>
                <c:pt idx="213">
                  <c:v>3.3459736783403964E-3</c:v>
                </c:pt>
                <c:pt idx="214">
                  <c:v>3.3348154735437971E-3</c:v>
                </c:pt>
                <c:pt idx="215">
                  <c:v>3.3237314424994458E-3</c:v>
                </c:pt>
                <c:pt idx="216">
                  <c:v>3.3127208480565368E-3</c:v>
                </c:pt>
                <c:pt idx="217">
                  <c:v>3.3017829627999119E-3</c:v>
                </c:pt>
                <c:pt idx="218">
                  <c:v>3.2909170688898638E-3</c:v>
                </c:pt>
                <c:pt idx="219">
                  <c:v>3.2801224579050948E-3</c:v>
                </c:pt>
                <c:pt idx="220">
                  <c:v>3.2693984306887531E-3</c:v>
                </c:pt>
                <c:pt idx="221">
                  <c:v>3.2587442971974798E-3</c:v>
                </c:pt>
                <c:pt idx="222">
                  <c:v>3.2481593763533994E-3</c:v>
                </c:pt>
                <c:pt idx="223">
                  <c:v>3.2376429958989855E-3</c:v>
                </c:pt>
                <c:pt idx="224">
                  <c:v>3.2271944922547331E-3</c:v>
                </c:pt>
                <c:pt idx="225">
                  <c:v>3.2168132103795838E-3</c:v>
                </c:pt>
                <c:pt idx="226">
                  <c:v>3.2064985036340315E-3</c:v>
                </c:pt>
                <c:pt idx="227">
                  <c:v>3.1962497336458558E-3</c:v>
                </c:pt>
                <c:pt idx="228">
                  <c:v>3.1860662701784196E-3</c:v>
                </c:pt>
                <c:pt idx="229">
                  <c:v>3.1759474910014814E-3</c:v>
                </c:pt>
                <c:pt idx="230">
                  <c:v>3.1658927817644579E-3</c:v>
                </c:pt>
                <c:pt idx="231">
                  <c:v>3.1559015358720807E-3</c:v>
                </c:pt>
                <c:pt idx="232">
                  <c:v>3.1459731543624155E-3</c:v>
                </c:pt>
                <c:pt idx="233">
                  <c:v>3.1361070457871631E-3</c:v>
                </c:pt>
                <c:pt idx="234">
                  <c:v>3.1263026260942056E-3</c:v>
                </c:pt>
                <c:pt idx="235">
                  <c:v>3.116559318512362E-3</c:v>
                </c:pt>
                <c:pt idx="236">
                  <c:v>3.1068765534382763E-3</c:v>
                </c:pt>
                <c:pt idx="237">
                  <c:v>3.0972537683254179E-3</c:v>
                </c:pt>
                <c:pt idx="238">
                  <c:v>3.0876904075751335E-3</c:v>
                </c:pt>
                <c:pt idx="239">
                  <c:v>3.0781859224297144E-3</c:v>
                </c:pt>
                <c:pt idx="240">
                  <c:v>3.0687397708674302E-3</c:v>
                </c:pt>
                <c:pt idx="241">
                  <c:v>3.0593514174994895E-3</c:v>
                </c:pt>
                <c:pt idx="242">
                  <c:v>3.0500203334688897E-3</c:v>
                </c:pt>
                <c:pt idx="243">
                  <c:v>3.040745996351105E-3</c:v>
                </c:pt>
                <c:pt idx="244">
                  <c:v>3.0315278900565883E-3</c:v>
                </c:pt>
                <c:pt idx="245">
                  <c:v>3.0223655047350393E-3</c:v>
                </c:pt>
                <c:pt idx="246">
                  <c:v>3.013258336681398E-3</c:v>
                </c:pt>
                <c:pt idx="247">
                  <c:v>3.0042058882435406E-3</c:v>
                </c:pt>
                <c:pt idx="248">
                  <c:v>2.9952076677316293E-3</c:v>
                </c:pt>
                <c:pt idx="249">
                  <c:v>2.9862631893290861E-3</c:v>
                </c:pt>
                <c:pt idx="250">
                  <c:v>2.9773719730051603E-3</c:v>
                </c:pt>
                <c:pt idx="251">
                  <c:v>2.9685335444290519E-3</c:v>
                </c:pt>
                <c:pt idx="252">
                  <c:v>2.9597474348855564E-3</c:v>
                </c:pt>
                <c:pt idx="253">
                  <c:v>2.951013181192209E-3</c:v>
                </c:pt>
                <c:pt idx="254">
                  <c:v>2.9423303256178889E-3</c:v>
                </c:pt>
                <c:pt idx="255">
                  <c:v>2.9336984158028555E-3</c:v>
                </c:pt>
                <c:pt idx="256">
                  <c:v>2.9251170046801869E-3</c:v>
                </c:pt>
                <c:pt idx="257">
                  <c:v>2.9165856503985997E-3</c:v>
                </c:pt>
                <c:pt idx="258">
                  <c:v>2.9081039162466072E-3</c:v>
                </c:pt>
                <c:pt idx="259">
                  <c:v>2.8996713705780009E-3</c:v>
                </c:pt>
                <c:pt idx="260">
                  <c:v>2.8912875867386271E-3</c:v>
                </c:pt>
                <c:pt idx="261">
                  <c:v>2.882952142994426E-3</c:v>
                </c:pt>
                <c:pt idx="262">
                  <c:v>2.8746646224607126E-3</c:v>
                </c:pt>
                <c:pt idx="263">
                  <c:v>2.8664246130326769E-3</c:v>
                </c:pt>
                <c:pt idx="264">
                  <c:v>2.8582317073170731E-3</c:v>
                </c:pt>
                <c:pt idx="265">
                  <c:v>2.8500855025650768E-3</c:v>
                </c:pt>
                <c:pt idx="266">
                  <c:v>2.84198560060629E-3</c:v>
                </c:pt>
                <c:pt idx="267">
                  <c:v>2.8339316077838654E-3</c:v>
                </c:pt>
                <c:pt idx="268">
                  <c:v>2.8259231348907311E-3</c:v>
                </c:pt>
                <c:pt idx="269">
                  <c:v>2.8179597971068945E-3</c:v>
                </c:pt>
                <c:pt idx="270">
                  <c:v>2.8100412139378042E-3</c:v>
                </c:pt>
                <c:pt idx="271">
                  <c:v>2.8021670091537454E-3</c:v>
                </c:pt>
                <c:pt idx="272">
                  <c:v>2.794336810730253E-3</c:v>
                </c:pt>
                <c:pt idx="273">
                  <c:v>2.7865502507895224E-3</c:v>
                </c:pt>
                <c:pt idx="274">
                  <c:v>2.7788069655427937E-3</c:v>
                </c:pt>
                <c:pt idx="275">
                  <c:v>2.7711065952336963E-3</c:v>
                </c:pt>
                <c:pt idx="276">
                  <c:v>2.763448784082535E-3</c:v>
                </c:pt>
                <c:pt idx="277">
                  <c:v>2.7558331802314895E-3</c:v>
                </c:pt>
                <c:pt idx="278">
                  <c:v>2.748259435690729E-3</c:v>
                </c:pt>
                <c:pt idx="279">
                  <c:v>2.7407272062854012E-3</c:v>
                </c:pt>
                <c:pt idx="280">
                  <c:v>2.7332361516034984E-3</c:v>
                </c:pt>
                <c:pt idx="281">
                  <c:v>2.7257859349445754E-3</c:v>
                </c:pt>
                <c:pt idx="282">
                  <c:v>2.7183762232693004E-3</c:v>
                </c:pt>
                <c:pt idx="283">
                  <c:v>2.7110066871498281E-3</c:v>
                </c:pt>
                <c:pt idx="284">
                  <c:v>2.7036770007209804E-3</c:v>
                </c:pt>
                <c:pt idx="285">
                  <c:v>2.696386841632213E-3</c:v>
                </c:pt>
                <c:pt idx="286">
                  <c:v>2.6891358910003582E-3</c:v>
                </c:pt>
                <c:pt idx="287">
                  <c:v>2.6819238333631325E-3</c:v>
                </c:pt>
                <c:pt idx="288">
                  <c:v>2.6747503566333804E-3</c:v>
                </c:pt>
                <c:pt idx="289">
                  <c:v>2.6676151520540633E-3</c:v>
                </c:pt>
                <c:pt idx="290">
                  <c:v>2.6605179141539551E-3</c:v>
                </c:pt>
                <c:pt idx="291">
                  <c:v>2.6534583407040505E-3</c:v>
                </c:pt>
                <c:pt idx="292">
                  <c:v>2.6464361326746645E-3</c:v>
                </c:pt>
                <c:pt idx="293">
                  <c:v>2.639450994193208E-3</c:v>
                </c:pt>
                <c:pt idx="294">
                  <c:v>2.6325026325026324E-3</c:v>
                </c:pt>
                <c:pt idx="295">
                  <c:v>2.625590757920532E-3</c:v>
                </c:pt>
                <c:pt idx="296">
                  <c:v>2.6187150837988825E-3</c:v>
                </c:pt>
                <c:pt idx="297">
                  <c:v>2.6118753264844155E-3</c:v>
                </c:pt>
                <c:pt idx="298">
                  <c:v>2.6050712052796111E-3</c:v>
                </c:pt>
                <c:pt idx="299">
                  <c:v>2.5983024424042957E-3</c:v>
                </c:pt>
                <c:pt idx="300">
                  <c:v>2.5915687629578434E-3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E-4AF9-A8B3-E2F6732E6CDB}"/>
            </c:ext>
          </c:extLst>
        </c:ser>
        <c:ser>
          <c:idx val="2"/>
          <c:order val="2"/>
          <c:tx>
            <c:v>攻击收益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7E-4AF9-A8B3-E2F6732E6CDB}"/>
            </c:ext>
          </c:extLst>
        </c:ser>
        <c:ser>
          <c:idx val="3"/>
          <c:order val="3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7E-4AF9-A8B3-E2F6732E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莫娜属性收益曲线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326-9B42-D9223A38F68C}"/>
            </c:ext>
          </c:extLst>
        </c:ser>
        <c:ser>
          <c:idx val="1"/>
          <c:order val="1"/>
          <c:tx>
            <c:v>水伤收益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曲线素材!$S$2:$S$302</c:f>
              <c:numCache>
                <c:formatCode>General</c:formatCode>
                <c:ptCount val="301"/>
                <c:pt idx="0">
                  <c:v>1.0714285714285714E-2</c:v>
                </c:pt>
                <c:pt idx="1">
                  <c:v>1.0600706713780918E-2</c:v>
                </c:pt>
                <c:pt idx="2">
                  <c:v>1.0489510489510488E-2</c:v>
                </c:pt>
                <c:pt idx="3">
                  <c:v>1.0380622837370243E-2</c:v>
                </c:pt>
                <c:pt idx="4">
                  <c:v>1.0273972602739725E-2</c:v>
                </c:pt>
                <c:pt idx="5">
                  <c:v>1.0169491525423728E-2</c:v>
                </c:pt>
                <c:pt idx="6">
                  <c:v>1.0067114093959729E-2</c:v>
                </c:pt>
                <c:pt idx="7">
                  <c:v>9.9667774086378749E-3</c:v>
                </c:pt>
                <c:pt idx="8">
                  <c:v>9.8684210526315784E-3</c:v>
                </c:pt>
                <c:pt idx="9">
                  <c:v>9.7719869706840382E-3</c:v>
                </c:pt>
                <c:pt idx="10">
                  <c:v>9.6774193548387101E-3</c:v>
                </c:pt>
                <c:pt idx="11">
                  <c:v>9.5846645367412137E-3</c:v>
                </c:pt>
                <c:pt idx="12">
                  <c:v>9.4936708860759479E-3</c:v>
                </c:pt>
                <c:pt idx="13">
                  <c:v>9.4043887147335411E-3</c:v>
                </c:pt>
                <c:pt idx="14">
                  <c:v>9.316770186335404E-3</c:v>
                </c:pt>
                <c:pt idx="15">
                  <c:v>9.2307692307692299E-3</c:v>
                </c:pt>
                <c:pt idx="16">
                  <c:v>9.1463414634146336E-3</c:v>
                </c:pt>
                <c:pt idx="17">
                  <c:v>9.0634441087613302E-3</c:v>
                </c:pt>
                <c:pt idx="18">
                  <c:v>8.9820359281437123E-3</c:v>
                </c:pt>
                <c:pt idx="19">
                  <c:v>8.9020771513353102E-3</c:v>
                </c:pt>
                <c:pt idx="20">
                  <c:v>8.823529411764704E-3</c:v>
                </c:pt>
                <c:pt idx="21">
                  <c:v>8.7463556851311956E-3</c:v>
                </c:pt>
                <c:pt idx="22">
                  <c:v>8.670520231213872E-3</c:v>
                </c:pt>
                <c:pt idx="23">
                  <c:v>8.5959885386819469E-3</c:v>
                </c:pt>
                <c:pt idx="24">
                  <c:v>8.5227272727272738E-3</c:v>
                </c:pt>
                <c:pt idx="25">
                  <c:v>8.4507042253521136E-3</c:v>
                </c:pt>
                <c:pt idx="26">
                  <c:v>8.3798882681564244E-3</c:v>
                </c:pt>
                <c:pt idx="27">
                  <c:v>8.3102493074792231E-3</c:v>
                </c:pt>
                <c:pt idx="28">
                  <c:v>8.241758241758242E-3</c:v>
                </c:pt>
                <c:pt idx="29">
                  <c:v>8.1743869209809257E-3</c:v>
                </c:pt>
                <c:pt idx="30">
                  <c:v>8.1081081081081068E-3</c:v>
                </c:pt>
                <c:pt idx="31">
                  <c:v>8.0428954423592495E-3</c:v>
                </c:pt>
                <c:pt idx="32">
                  <c:v>7.9787234042553185E-3</c:v>
                </c:pt>
                <c:pt idx="33">
                  <c:v>7.9155672823218986E-3</c:v>
                </c:pt>
                <c:pt idx="34">
                  <c:v>7.8534031413612562E-3</c:v>
                </c:pt>
                <c:pt idx="35">
                  <c:v>7.7922077922077931E-3</c:v>
                </c:pt>
                <c:pt idx="36">
                  <c:v>7.7319587628865982E-3</c:v>
                </c:pt>
                <c:pt idx="37">
                  <c:v>7.6726342710997436E-3</c:v>
                </c:pt>
                <c:pt idx="38">
                  <c:v>7.6142131979695434E-3</c:v>
                </c:pt>
                <c:pt idx="39">
                  <c:v>7.556675062972292E-3</c:v>
                </c:pt>
                <c:pt idx="40">
                  <c:v>7.4999999999999997E-3</c:v>
                </c:pt>
                <c:pt idx="41">
                  <c:v>7.4441687344913143E-3</c:v>
                </c:pt>
                <c:pt idx="42">
                  <c:v>7.3891625615763552E-3</c:v>
                </c:pt>
                <c:pt idx="43">
                  <c:v>7.3349633251833741E-3</c:v>
                </c:pt>
                <c:pt idx="44">
                  <c:v>7.2815533980582518E-3</c:v>
                </c:pt>
                <c:pt idx="45">
                  <c:v>7.2289156626506035E-3</c:v>
                </c:pt>
                <c:pt idx="46">
                  <c:v>7.1770334928229667E-3</c:v>
                </c:pt>
                <c:pt idx="47">
                  <c:v>7.1258907363420422E-3</c:v>
                </c:pt>
                <c:pt idx="48">
                  <c:v>7.0754716981132068E-3</c:v>
                </c:pt>
                <c:pt idx="49">
                  <c:v>7.0257611241217807E-3</c:v>
                </c:pt>
                <c:pt idx="50">
                  <c:v>6.9767441860465115E-3</c:v>
                </c:pt>
                <c:pt idx="51">
                  <c:v>6.9284064665127015E-3</c:v>
                </c:pt>
                <c:pt idx="52">
                  <c:v>6.880733944954128E-3</c:v>
                </c:pt>
                <c:pt idx="53">
                  <c:v>6.8337129840546698E-3</c:v>
                </c:pt>
                <c:pt idx="54">
                  <c:v>6.7873303167420816E-3</c:v>
                </c:pt>
                <c:pt idx="55">
                  <c:v>6.7415730337078645E-3</c:v>
                </c:pt>
                <c:pt idx="56">
                  <c:v>6.6964285714285719E-3</c:v>
                </c:pt>
                <c:pt idx="57">
                  <c:v>6.6518847006651885E-3</c:v>
                </c:pt>
                <c:pt idx="58">
                  <c:v>6.6079295154185015E-3</c:v>
                </c:pt>
                <c:pt idx="59">
                  <c:v>6.5645514223194746E-3</c:v>
                </c:pt>
                <c:pt idx="60">
                  <c:v>6.5217391304347831E-3</c:v>
                </c:pt>
                <c:pt idx="61">
                  <c:v>6.4794816414686825E-3</c:v>
                </c:pt>
                <c:pt idx="62">
                  <c:v>6.4377682403433476E-3</c:v>
                </c:pt>
                <c:pt idx="63">
                  <c:v>6.3965884861407257E-3</c:v>
                </c:pt>
                <c:pt idx="64">
                  <c:v>6.3559322033898309E-3</c:v>
                </c:pt>
                <c:pt idx="65">
                  <c:v>6.3157894736842104E-3</c:v>
                </c:pt>
                <c:pt idx="66">
                  <c:v>6.2761506276150618E-3</c:v>
                </c:pt>
                <c:pt idx="67">
                  <c:v>6.2370062370062374E-3</c:v>
                </c:pt>
                <c:pt idx="68">
                  <c:v>6.1983471074380167E-3</c:v>
                </c:pt>
                <c:pt idx="69">
                  <c:v>6.1601642710472273E-3</c:v>
                </c:pt>
                <c:pt idx="70">
                  <c:v>6.1224489795918373E-3</c:v>
                </c:pt>
                <c:pt idx="71">
                  <c:v>6.0851926977687626E-3</c:v>
                </c:pt>
                <c:pt idx="72">
                  <c:v>6.0483870967741934E-3</c:v>
                </c:pt>
                <c:pt idx="73">
                  <c:v>6.0120240480961932E-3</c:v>
                </c:pt>
                <c:pt idx="74">
                  <c:v>5.9760956175298804E-3</c:v>
                </c:pt>
                <c:pt idx="75">
                  <c:v>5.9405940594059407E-3</c:v>
                </c:pt>
                <c:pt idx="76">
                  <c:v>5.9055118110236228E-3</c:v>
                </c:pt>
                <c:pt idx="77">
                  <c:v>5.8708414872798431E-3</c:v>
                </c:pt>
                <c:pt idx="78">
                  <c:v>5.8365758754863814E-3</c:v>
                </c:pt>
                <c:pt idx="79">
                  <c:v>5.8027079303675051E-3</c:v>
                </c:pt>
                <c:pt idx="80">
                  <c:v>5.7692307692307687E-3</c:v>
                </c:pt>
                <c:pt idx="81">
                  <c:v>5.7361376673040155E-3</c:v>
                </c:pt>
                <c:pt idx="82">
                  <c:v>5.7034220532319393E-3</c:v>
                </c:pt>
                <c:pt idx="83">
                  <c:v>5.6710775047258974E-3</c:v>
                </c:pt>
                <c:pt idx="84">
                  <c:v>5.6390977443609028E-3</c:v>
                </c:pt>
                <c:pt idx="85">
                  <c:v>5.6074766355140191E-3</c:v>
                </c:pt>
                <c:pt idx="86">
                  <c:v>5.5762081784386614E-3</c:v>
                </c:pt>
                <c:pt idx="87">
                  <c:v>5.5452865064695017E-3</c:v>
                </c:pt>
                <c:pt idx="88">
                  <c:v>5.5147058823529415E-3</c:v>
                </c:pt>
                <c:pt idx="89">
                  <c:v>5.4844606946983544E-3</c:v>
                </c:pt>
                <c:pt idx="90">
                  <c:v>5.454545454545455E-3</c:v>
                </c:pt>
                <c:pt idx="91">
                  <c:v>5.4249547920433988E-3</c:v>
                </c:pt>
                <c:pt idx="92">
                  <c:v>5.3956834532374104E-3</c:v>
                </c:pt>
                <c:pt idx="93">
                  <c:v>5.3667262969588547E-3</c:v>
                </c:pt>
                <c:pt idx="94">
                  <c:v>5.3380782918149459E-3</c:v>
                </c:pt>
                <c:pt idx="95">
                  <c:v>5.3097345132743362E-3</c:v>
                </c:pt>
                <c:pt idx="96">
                  <c:v>5.2816901408450703E-3</c:v>
                </c:pt>
                <c:pt idx="97">
                  <c:v>5.2539404553415062E-3</c:v>
                </c:pt>
                <c:pt idx="98">
                  <c:v>5.2264808362369342E-3</c:v>
                </c:pt>
                <c:pt idx="99">
                  <c:v>5.1993067590987872E-3</c:v>
                </c:pt>
                <c:pt idx="100">
                  <c:v>5.1724137931034482E-3</c:v>
                </c:pt>
                <c:pt idx="101">
                  <c:v>5.1457975986277877E-3</c:v>
                </c:pt>
                <c:pt idx="102">
                  <c:v>5.1194539249146756E-3</c:v>
                </c:pt>
                <c:pt idx="103">
                  <c:v>5.0933786078098476E-3</c:v>
                </c:pt>
                <c:pt idx="104">
                  <c:v>5.0675675675675678E-3</c:v>
                </c:pt>
                <c:pt idx="105">
                  <c:v>5.0420168067226885E-3</c:v>
                </c:pt>
                <c:pt idx="106">
                  <c:v>5.016722408026756E-3</c:v>
                </c:pt>
                <c:pt idx="107">
                  <c:v>4.9916805324459234E-3</c:v>
                </c:pt>
                <c:pt idx="108">
                  <c:v>4.9668874172185433E-3</c:v>
                </c:pt>
                <c:pt idx="109">
                  <c:v>4.9423393739703465E-3</c:v>
                </c:pt>
                <c:pt idx="110">
                  <c:v>4.9180327868852463E-3</c:v>
                </c:pt>
                <c:pt idx="111">
                  <c:v>4.8939641109298528E-3</c:v>
                </c:pt>
                <c:pt idx="112">
                  <c:v>4.8701298701298709E-3</c:v>
                </c:pt>
                <c:pt idx="113">
                  <c:v>4.8465266558966073E-3</c:v>
                </c:pt>
                <c:pt idx="114">
                  <c:v>4.8231511254019296E-3</c:v>
                </c:pt>
                <c:pt idx="115">
                  <c:v>4.8000000000000004E-3</c:v>
                </c:pt>
                <c:pt idx="116">
                  <c:v>4.7770700636942673E-3</c:v>
                </c:pt>
                <c:pt idx="117">
                  <c:v>4.7543581616481777E-3</c:v>
                </c:pt>
                <c:pt idx="118">
                  <c:v>4.7318611987381704E-3</c:v>
                </c:pt>
                <c:pt idx="119">
                  <c:v>4.7095761381475663E-3</c:v>
                </c:pt>
                <c:pt idx="120">
                  <c:v>4.6874999999999998E-3</c:v>
                </c:pt>
                <c:pt idx="121">
                  <c:v>4.6656298600311046E-3</c:v>
                </c:pt>
                <c:pt idx="122">
                  <c:v>4.6439628482972135E-3</c:v>
                </c:pt>
                <c:pt idx="123">
                  <c:v>4.6224961479198771E-3</c:v>
                </c:pt>
                <c:pt idx="124">
                  <c:v>4.601226993865031E-3</c:v>
                </c:pt>
                <c:pt idx="125">
                  <c:v>4.5801526717557254E-3</c:v>
                </c:pt>
                <c:pt idx="126">
                  <c:v>4.5592705167173259E-3</c:v>
                </c:pt>
                <c:pt idx="127">
                  <c:v>4.5385779122541596E-3</c:v>
                </c:pt>
                <c:pt idx="128">
                  <c:v>4.5180722891566263E-3</c:v>
                </c:pt>
                <c:pt idx="129">
                  <c:v>4.4977511244377816E-3</c:v>
                </c:pt>
                <c:pt idx="130">
                  <c:v>4.4776119402985069E-3</c:v>
                </c:pt>
                <c:pt idx="131">
                  <c:v>4.4576523031203564E-3</c:v>
                </c:pt>
                <c:pt idx="132">
                  <c:v>4.4378698224852072E-3</c:v>
                </c:pt>
                <c:pt idx="133">
                  <c:v>4.418262150220913E-3</c:v>
                </c:pt>
                <c:pt idx="134">
                  <c:v>4.3988269794721412E-3</c:v>
                </c:pt>
                <c:pt idx="135">
                  <c:v>4.3795620437956208E-3</c:v>
                </c:pt>
                <c:pt idx="136">
                  <c:v>4.3604651162790697E-3</c:v>
                </c:pt>
                <c:pt idx="137">
                  <c:v>4.3415340086830683E-3</c:v>
                </c:pt>
                <c:pt idx="138">
                  <c:v>4.3227665706051877E-3</c:v>
                </c:pt>
                <c:pt idx="139">
                  <c:v>4.30416068866571E-3</c:v>
                </c:pt>
                <c:pt idx="140">
                  <c:v>4.2857142857142859E-3</c:v>
                </c:pt>
                <c:pt idx="141">
                  <c:v>4.2674253200568994E-3</c:v>
                </c:pt>
                <c:pt idx="142">
                  <c:v>4.24929178470255E-3</c:v>
                </c:pt>
                <c:pt idx="143">
                  <c:v>4.2313117066290545E-3</c:v>
                </c:pt>
                <c:pt idx="144">
                  <c:v>4.2134831460674156E-3</c:v>
                </c:pt>
                <c:pt idx="145">
                  <c:v>4.1958041958041958E-3</c:v>
                </c:pt>
                <c:pt idx="146">
                  <c:v>4.178272980501393E-3</c:v>
                </c:pt>
                <c:pt idx="147">
                  <c:v>4.160887656033287E-3</c:v>
                </c:pt>
                <c:pt idx="148">
                  <c:v>4.1436464088397788E-3</c:v>
                </c:pt>
                <c:pt idx="149">
                  <c:v>4.1265474552957364E-3</c:v>
                </c:pt>
                <c:pt idx="150">
                  <c:v>4.10958904109589E-3</c:v>
                </c:pt>
                <c:pt idx="151">
                  <c:v>4.0927694406548429E-3</c:v>
                </c:pt>
                <c:pt idx="152">
                  <c:v>4.076086956521739E-3</c:v>
                </c:pt>
                <c:pt idx="153">
                  <c:v>4.0595399188092015E-3</c:v>
                </c:pt>
                <c:pt idx="154">
                  <c:v>4.0431266846361188E-3</c:v>
                </c:pt>
                <c:pt idx="155">
                  <c:v>4.0268456375838931E-3</c:v>
                </c:pt>
                <c:pt idx="156">
                  <c:v>4.0106951871657758E-3</c:v>
                </c:pt>
                <c:pt idx="157">
                  <c:v>3.9946737683089215E-3</c:v>
                </c:pt>
                <c:pt idx="158">
                  <c:v>3.9787798408488064E-3</c:v>
                </c:pt>
                <c:pt idx="159">
                  <c:v>3.9630118890356669E-3</c:v>
                </c:pt>
                <c:pt idx="160">
                  <c:v>3.9473684210526317E-3</c:v>
                </c:pt>
                <c:pt idx="161">
                  <c:v>3.9318479685452159E-3</c:v>
                </c:pt>
                <c:pt idx="162">
                  <c:v>3.9164490861618804E-3</c:v>
                </c:pt>
                <c:pt idx="163">
                  <c:v>3.9011703511053317E-3</c:v>
                </c:pt>
                <c:pt idx="164">
                  <c:v>3.8860103626943004E-3</c:v>
                </c:pt>
                <c:pt idx="165">
                  <c:v>3.8709677419354839E-3</c:v>
                </c:pt>
                <c:pt idx="166">
                  <c:v>3.8560411311053988E-3</c:v>
                </c:pt>
                <c:pt idx="167">
                  <c:v>3.8412291933418692E-3</c:v>
                </c:pt>
                <c:pt idx="168">
                  <c:v>3.8265306122448979E-3</c:v>
                </c:pt>
                <c:pt idx="169">
                  <c:v>3.8119440914866584E-3</c:v>
                </c:pt>
                <c:pt idx="170">
                  <c:v>3.79746835443038E-3</c:v>
                </c:pt>
                <c:pt idx="171">
                  <c:v>3.7831021437578815E-3</c:v>
                </c:pt>
                <c:pt idx="172">
                  <c:v>3.7688442211055275E-3</c:v>
                </c:pt>
                <c:pt idx="173">
                  <c:v>3.7546933667083858E-3</c:v>
                </c:pt>
                <c:pt idx="174">
                  <c:v>3.740648379052369E-3</c:v>
                </c:pt>
                <c:pt idx="175">
                  <c:v>3.726708074534161E-3</c:v>
                </c:pt>
                <c:pt idx="176">
                  <c:v>3.7128712871287127E-3</c:v>
                </c:pt>
                <c:pt idx="177">
                  <c:v>3.6991368680641184E-3</c:v>
                </c:pt>
                <c:pt idx="178">
                  <c:v>3.6855036855036852E-3</c:v>
                </c:pt>
                <c:pt idx="179">
                  <c:v>3.6719706242350062E-3</c:v>
                </c:pt>
                <c:pt idx="180">
                  <c:v>3.6585365853658539E-3</c:v>
                </c:pt>
                <c:pt idx="181">
                  <c:v>3.6452004860267309E-3</c:v>
                </c:pt>
                <c:pt idx="182">
                  <c:v>3.6319612590799033E-3</c:v>
                </c:pt>
                <c:pt idx="183">
                  <c:v>3.6188178528347402E-3</c:v>
                </c:pt>
                <c:pt idx="184">
                  <c:v>3.6057692307692305E-3</c:v>
                </c:pt>
                <c:pt idx="185">
                  <c:v>3.592814371257485E-3</c:v>
                </c:pt>
                <c:pt idx="186">
                  <c:v>3.5799522673031024E-3</c:v>
                </c:pt>
                <c:pt idx="187">
                  <c:v>3.5671819262782399E-3</c:v>
                </c:pt>
                <c:pt idx="188">
                  <c:v>3.5545023696682467E-3</c:v>
                </c:pt>
                <c:pt idx="189">
                  <c:v>3.5419126328217233E-3</c:v>
                </c:pt>
                <c:pt idx="190">
                  <c:v>3.529411764705882E-3</c:v>
                </c:pt>
                <c:pt idx="191">
                  <c:v>3.5169988276670576E-3</c:v>
                </c:pt>
                <c:pt idx="192">
                  <c:v>3.5046728971962612E-3</c:v>
                </c:pt>
                <c:pt idx="193">
                  <c:v>3.4924330616996507E-3</c:v>
                </c:pt>
                <c:pt idx="194">
                  <c:v>3.4802784222737822E-3</c:v>
                </c:pt>
                <c:pt idx="195">
                  <c:v>3.4682080924855487E-3</c:v>
                </c:pt>
                <c:pt idx="196">
                  <c:v>3.4562211981566818E-3</c:v>
                </c:pt>
                <c:pt idx="197">
                  <c:v>3.4443168771526975E-3</c:v>
                </c:pt>
                <c:pt idx="198">
                  <c:v>3.4324942791762012E-3</c:v>
                </c:pt>
                <c:pt idx="199">
                  <c:v>3.4207525655644243E-3</c:v>
                </c:pt>
                <c:pt idx="200">
                  <c:v>3.4090909090909085E-3</c:v>
                </c:pt>
                <c:pt idx="201">
                  <c:v>3.3975084937712344E-3</c:v>
                </c:pt>
                <c:pt idx="202">
                  <c:v>3.3860045146726862E-3</c:v>
                </c:pt>
                <c:pt idx="203">
                  <c:v>3.3745781777277835E-3</c:v>
                </c:pt>
                <c:pt idx="204">
                  <c:v>3.3632286995515688E-3</c:v>
                </c:pt>
                <c:pt idx="205">
                  <c:v>3.3519553072625698E-3</c:v>
                </c:pt>
                <c:pt idx="206">
                  <c:v>3.3407572383073493E-3</c:v>
                </c:pt>
                <c:pt idx="207">
                  <c:v>3.3296337402885677E-3</c:v>
                </c:pt>
                <c:pt idx="208">
                  <c:v>3.3185840707964597E-3</c:v>
                </c:pt>
                <c:pt idx="209">
                  <c:v>3.30760749724366E-3</c:v>
                </c:pt>
                <c:pt idx="210">
                  <c:v>3.2967032967032963E-3</c:v>
                </c:pt>
                <c:pt idx="211">
                  <c:v>3.2858707557502733E-3</c:v>
                </c:pt>
                <c:pt idx="212">
                  <c:v>3.2751091703056767E-3</c:v>
                </c:pt>
                <c:pt idx="213">
                  <c:v>3.2644178454842212E-3</c:v>
                </c:pt>
                <c:pt idx="214">
                  <c:v>3.2537960954446849E-3</c:v>
                </c:pt>
                <c:pt idx="215">
                  <c:v>3.2432432432432431E-3</c:v>
                </c:pt>
                <c:pt idx="216">
                  <c:v>3.2327586206896547E-3</c:v>
                </c:pt>
                <c:pt idx="217">
                  <c:v>3.2223415682062296E-3</c:v>
                </c:pt>
                <c:pt idx="218">
                  <c:v>3.2119914346895075E-3</c:v>
                </c:pt>
                <c:pt idx="219">
                  <c:v>3.2017075773745993E-3</c:v>
                </c:pt>
                <c:pt idx="220">
                  <c:v>3.1914893617021275E-3</c:v>
                </c:pt>
                <c:pt idx="221">
                  <c:v>3.1813361611876989E-3</c:v>
                </c:pt>
                <c:pt idx="222">
                  <c:v>3.1712473572938684E-3</c:v>
                </c:pt>
                <c:pt idx="223">
                  <c:v>3.1612223393045311E-3</c:v>
                </c:pt>
                <c:pt idx="224">
                  <c:v>3.1512605042016808E-3</c:v>
                </c:pt>
                <c:pt idx="225">
                  <c:v>3.1413612565445023E-3</c:v>
                </c:pt>
                <c:pt idx="226">
                  <c:v>3.1315240083507304E-3</c:v>
                </c:pt>
                <c:pt idx="227">
                  <c:v>3.1217481789802288E-3</c:v>
                </c:pt>
                <c:pt idx="228">
                  <c:v>3.1120331950207467E-3</c:v>
                </c:pt>
                <c:pt idx="229">
                  <c:v>3.1023784901758008E-3</c:v>
                </c:pt>
                <c:pt idx="230">
                  <c:v>3.0927835051546395E-3</c:v>
                </c:pt>
                <c:pt idx="231">
                  <c:v>3.0832476875642342E-3</c:v>
                </c:pt>
                <c:pt idx="232">
                  <c:v>3.0737704918032782E-3</c:v>
                </c:pt>
                <c:pt idx="233">
                  <c:v>3.0643513789581208E-3</c:v>
                </c:pt>
                <c:pt idx="234">
                  <c:v>3.0549898167006109E-3</c:v>
                </c:pt>
                <c:pt idx="235">
                  <c:v>3.0456852791878168E-3</c:v>
                </c:pt>
                <c:pt idx="236">
                  <c:v>3.0364372469635624E-3</c:v>
                </c:pt>
                <c:pt idx="237">
                  <c:v>3.0272452068617556E-3</c:v>
                </c:pt>
                <c:pt idx="238">
                  <c:v>3.0181086519114682E-3</c:v>
                </c:pt>
                <c:pt idx="239">
                  <c:v>3.009027081243731E-3</c:v>
                </c:pt>
                <c:pt idx="240">
                  <c:v>3.0000000000000001E-3</c:v>
                </c:pt>
                <c:pt idx="241">
                  <c:v>2.9910269192422729E-3</c:v>
                </c:pt>
                <c:pt idx="242">
                  <c:v>2.982107355864811E-3</c:v>
                </c:pt>
                <c:pt idx="243">
                  <c:v>2.973240832507433E-3</c:v>
                </c:pt>
                <c:pt idx="244">
                  <c:v>2.9644268774703555E-3</c:v>
                </c:pt>
                <c:pt idx="245">
                  <c:v>2.9556650246305416E-3</c:v>
                </c:pt>
                <c:pt idx="246">
                  <c:v>2.9469548133595285E-3</c:v>
                </c:pt>
                <c:pt idx="247">
                  <c:v>2.9382957884427027E-3</c:v>
                </c:pt>
                <c:pt idx="248">
                  <c:v>2.9296875E-3</c:v>
                </c:pt>
                <c:pt idx="249">
                  <c:v>2.9211295034079843E-3</c:v>
                </c:pt>
                <c:pt idx="250">
                  <c:v>2.9126213592233006E-3</c:v>
                </c:pt>
                <c:pt idx="251">
                  <c:v>2.9041626331074537E-3</c:v>
                </c:pt>
                <c:pt idx="252">
                  <c:v>2.8957528957528956E-3</c:v>
                </c:pt>
                <c:pt idx="253">
                  <c:v>2.8873917228103944E-3</c:v>
                </c:pt>
                <c:pt idx="254">
                  <c:v>2.8790786948176576E-3</c:v>
                </c:pt>
                <c:pt idx="255">
                  <c:v>2.8708133971291866E-3</c:v>
                </c:pt>
                <c:pt idx="256">
                  <c:v>2.8625954198473278E-3</c:v>
                </c:pt>
                <c:pt idx="257">
                  <c:v>2.8544243577545191E-3</c:v>
                </c:pt>
                <c:pt idx="258">
                  <c:v>2.8462998102466793E-3</c:v>
                </c:pt>
                <c:pt idx="259">
                  <c:v>2.8382213812677389E-3</c:v>
                </c:pt>
                <c:pt idx="260">
                  <c:v>2.8301886792452824E-3</c:v>
                </c:pt>
                <c:pt idx="261">
                  <c:v>2.822201317027281E-3</c:v>
                </c:pt>
                <c:pt idx="262">
                  <c:v>2.8142589118198874E-3</c:v>
                </c:pt>
                <c:pt idx="263">
                  <c:v>2.8063610851262856E-3</c:v>
                </c:pt>
                <c:pt idx="264">
                  <c:v>2.798507462686567E-3</c:v>
                </c:pt>
                <c:pt idx="265">
                  <c:v>2.7906976744186047E-3</c:v>
                </c:pt>
                <c:pt idx="266">
                  <c:v>2.7829313543599253E-3</c:v>
                </c:pt>
                <c:pt idx="267">
                  <c:v>2.7752081406105457E-3</c:v>
                </c:pt>
                <c:pt idx="268">
                  <c:v>2.7675276752767526E-3</c:v>
                </c:pt>
                <c:pt idx="269">
                  <c:v>2.7598896044158231E-3</c:v>
                </c:pt>
                <c:pt idx="270">
                  <c:v>2.7522935779816511E-3</c:v>
                </c:pt>
                <c:pt idx="271">
                  <c:v>2.7447392497712718E-3</c:v>
                </c:pt>
                <c:pt idx="272">
                  <c:v>2.7372262773722625E-3</c:v>
                </c:pt>
                <c:pt idx="273">
                  <c:v>2.7297543221110098E-3</c:v>
                </c:pt>
                <c:pt idx="274">
                  <c:v>2.7223230490018148E-3</c:v>
                </c:pt>
                <c:pt idx="275">
                  <c:v>2.7149321266968325E-3</c:v>
                </c:pt>
                <c:pt idx="276">
                  <c:v>2.707581227436823E-3</c:v>
                </c:pt>
                <c:pt idx="277">
                  <c:v>2.7002700270026998E-3</c:v>
                </c:pt>
                <c:pt idx="278">
                  <c:v>2.6929982046678632E-3</c:v>
                </c:pt>
                <c:pt idx="279">
                  <c:v>2.6857654431512979E-3</c:v>
                </c:pt>
                <c:pt idx="280">
                  <c:v>2.6785714285714282E-3</c:v>
                </c:pt>
                <c:pt idx="281">
                  <c:v>2.671415850400712E-3</c:v>
                </c:pt>
                <c:pt idx="282">
                  <c:v>2.6642984014209592E-3</c:v>
                </c:pt>
                <c:pt idx="283">
                  <c:v>2.6572187776793621E-3</c:v>
                </c:pt>
                <c:pt idx="284">
                  <c:v>2.6501766784452294E-3</c:v>
                </c:pt>
                <c:pt idx="285">
                  <c:v>2.6431718061674008E-3</c:v>
                </c:pt>
                <c:pt idx="286">
                  <c:v>2.6362038664323371E-3</c:v>
                </c:pt>
                <c:pt idx="287">
                  <c:v>2.6292725679228747E-3</c:v>
                </c:pt>
                <c:pt idx="288">
                  <c:v>2.6223776223776221E-3</c:v>
                </c:pt>
                <c:pt idx="289">
                  <c:v>2.6155187445510023E-3</c:v>
                </c:pt>
                <c:pt idx="290">
                  <c:v>2.6086956521739128E-3</c:v>
                </c:pt>
                <c:pt idx="291">
                  <c:v>2.6019080659150039E-3</c:v>
                </c:pt>
                <c:pt idx="292">
                  <c:v>2.5951557093425604E-3</c:v>
                </c:pt>
                <c:pt idx="293">
                  <c:v>2.5884383088869713E-3</c:v>
                </c:pt>
                <c:pt idx="294">
                  <c:v>2.5817555938037863E-3</c:v>
                </c:pt>
                <c:pt idx="295">
                  <c:v>2.5751072961373387E-3</c:v>
                </c:pt>
                <c:pt idx="296">
                  <c:v>2.5684931506849314E-3</c:v>
                </c:pt>
                <c:pt idx="297">
                  <c:v>2.561912894961571E-3</c:v>
                </c:pt>
                <c:pt idx="298">
                  <c:v>2.5553662691652468E-3</c:v>
                </c:pt>
                <c:pt idx="299">
                  <c:v>2.5488530161427358E-3</c:v>
                </c:pt>
                <c:pt idx="300">
                  <c:v>2.542372881355932E-3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F-4326-9B42-D9223A38F68C}"/>
            </c:ext>
          </c:extLst>
        </c:ser>
        <c:ser>
          <c:idx val="2"/>
          <c:order val="2"/>
          <c:tx>
            <c:v>攻击收益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CF-4326-9B42-D9223A38F68C}"/>
            </c:ext>
          </c:extLst>
        </c:ser>
        <c:ser>
          <c:idx val="3"/>
          <c:order val="3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CF-4326-9B42-D9223A38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珊瑚宫心海属性收益曲线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水伤收益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曲线素材!$M$2:$M$302</c:f>
              <c:numCache>
                <c:formatCode>General</c:formatCode>
                <c:ptCount val="301"/>
                <c:pt idx="0">
                  <c:v>1.1645962732919254E-2</c:v>
                </c:pt>
                <c:pt idx="1">
                  <c:v>1.1511895625479662E-2</c:v>
                </c:pt>
                <c:pt idx="2">
                  <c:v>1.1380880121396054E-2</c:v>
                </c:pt>
                <c:pt idx="3">
                  <c:v>1.1252813203300824E-2</c:v>
                </c:pt>
                <c:pt idx="4">
                  <c:v>1.1127596439169139E-2</c:v>
                </c:pt>
                <c:pt idx="5">
                  <c:v>1.1005135730007337E-2</c:v>
                </c:pt>
                <c:pt idx="6">
                  <c:v>1.0885341074020317E-2</c:v>
                </c:pt>
                <c:pt idx="7">
                  <c:v>1.0768126346015794E-2</c:v>
                </c:pt>
                <c:pt idx="8">
                  <c:v>1.065340909090909E-2</c:v>
                </c:pt>
                <c:pt idx="9">
                  <c:v>1.0541110330288123E-2</c:v>
                </c:pt>
                <c:pt idx="10">
                  <c:v>1.0431154381084841E-2</c:v>
                </c:pt>
                <c:pt idx="11">
                  <c:v>1.0323468685478321E-2</c:v>
                </c:pt>
                <c:pt idx="12">
                  <c:v>1.0217983651226158E-2</c:v>
                </c:pt>
                <c:pt idx="13">
                  <c:v>1.0114632501685771E-2</c:v>
                </c:pt>
                <c:pt idx="14">
                  <c:v>1.0013351134846462E-2</c:v>
                </c:pt>
                <c:pt idx="15">
                  <c:v>9.9140779907468599E-3</c:v>
                </c:pt>
                <c:pt idx="16">
                  <c:v>9.8167539267015706E-3</c:v>
                </c:pt>
                <c:pt idx="17">
                  <c:v>9.7213220998055745E-3</c:v>
                </c:pt>
                <c:pt idx="18">
                  <c:v>9.6277278562259296E-3</c:v>
                </c:pt>
                <c:pt idx="19">
                  <c:v>9.5359186268277173E-3</c:v>
                </c:pt>
                <c:pt idx="20">
                  <c:v>9.4458438287153643E-3</c:v>
                </c:pt>
                <c:pt idx="21">
                  <c:v>9.3574547723019336E-3</c:v>
                </c:pt>
                <c:pt idx="22">
                  <c:v>9.270704573547589E-3</c:v>
                </c:pt>
                <c:pt idx="23">
                  <c:v>9.1855480710349054E-3</c:v>
                </c:pt>
                <c:pt idx="24">
                  <c:v>9.101941747572815E-3</c:v>
                </c:pt>
                <c:pt idx="25">
                  <c:v>9.019843656043294E-3</c:v>
                </c:pt>
                <c:pt idx="26">
                  <c:v>8.9392133492252664E-3</c:v>
                </c:pt>
                <c:pt idx="27">
                  <c:v>8.8600118133490835E-3</c:v>
                </c:pt>
                <c:pt idx="28">
                  <c:v>8.7822014051522242E-3</c:v>
                </c:pt>
                <c:pt idx="29">
                  <c:v>8.7057457922228663E-3</c:v>
                </c:pt>
                <c:pt idx="30">
                  <c:v>8.6306098964326807E-3</c:v>
                </c:pt>
                <c:pt idx="31">
                  <c:v>8.5567598402738164E-3</c:v>
                </c:pt>
                <c:pt idx="32">
                  <c:v>8.4841628959276012E-3</c:v>
                </c:pt>
                <c:pt idx="33">
                  <c:v>8.4127874369040925E-3</c:v>
                </c:pt>
                <c:pt idx="34">
                  <c:v>8.3426028921023358E-3</c:v>
                </c:pt>
                <c:pt idx="35">
                  <c:v>8.2735797021511303E-3</c:v>
                </c:pt>
                <c:pt idx="36">
                  <c:v>8.2056892778993428E-3</c:v>
                </c:pt>
                <c:pt idx="37">
                  <c:v>8.1389039609332612E-3</c:v>
                </c:pt>
                <c:pt idx="38">
                  <c:v>8.0731969860064583E-3</c:v>
                </c:pt>
                <c:pt idx="39">
                  <c:v>8.0085424452749597E-3</c:v>
                </c:pt>
                <c:pt idx="40">
                  <c:v>7.9449152542372878E-3</c:v>
                </c:pt>
                <c:pt idx="41">
                  <c:v>7.8822911192853382E-3</c:v>
                </c:pt>
                <c:pt idx="42">
                  <c:v>7.8206465067778945E-3</c:v>
                </c:pt>
                <c:pt idx="43">
                  <c:v>7.7599586135540608E-3</c:v>
                </c:pt>
                <c:pt idx="44">
                  <c:v>7.7002053388090345E-3</c:v>
                </c:pt>
                <c:pt idx="45">
                  <c:v>7.641365257259297E-3</c:v>
                </c:pt>
                <c:pt idx="46">
                  <c:v>7.5834175935288167E-3</c:v>
                </c:pt>
                <c:pt idx="47">
                  <c:v>7.5263421976919211E-3</c:v>
                </c:pt>
                <c:pt idx="48">
                  <c:v>7.47011952191235E-3</c:v>
                </c:pt>
                <c:pt idx="49">
                  <c:v>7.4147305981216022E-3</c:v>
                </c:pt>
                <c:pt idx="50">
                  <c:v>7.3601570166830213E-3</c:v>
                </c:pt>
                <c:pt idx="51">
                  <c:v>7.306380905991232E-3</c:v>
                </c:pt>
                <c:pt idx="52">
                  <c:v>7.2533849129593807E-3</c:v>
                </c:pt>
                <c:pt idx="53">
                  <c:v>7.2011521843494946E-3</c:v>
                </c:pt>
                <c:pt idx="54">
                  <c:v>7.1496663489037183E-3</c:v>
                </c:pt>
                <c:pt idx="55">
                  <c:v>7.0989115002366302E-3</c:v>
                </c:pt>
                <c:pt idx="56">
                  <c:v>7.0488721804511274E-3</c:v>
                </c:pt>
                <c:pt idx="57">
                  <c:v>6.9995333644423709E-3</c:v>
                </c:pt>
                <c:pt idx="58">
                  <c:v>6.9508804448563466E-3</c:v>
                </c:pt>
                <c:pt idx="59">
                  <c:v>6.9028992176714214E-3</c:v>
                </c:pt>
                <c:pt idx="60">
                  <c:v>6.8555758683729439E-3</c:v>
                </c:pt>
                <c:pt idx="61">
                  <c:v>6.8088969586926904E-3</c:v>
                </c:pt>
                <c:pt idx="62">
                  <c:v>6.762849413886384E-3</c:v>
                </c:pt>
                <c:pt idx="63">
                  <c:v>6.7174205105239599E-3</c:v>
                </c:pt>
                <c:pt idx="64">
                  <c:v>6.6725978647686826E-3</c:v>
                </c:pt>
                <c:pt idx="65">
                  <c:v>6.6283694211224037E-3</c:v>
                </c:pt>
                <c:pt idx="66">
                  <c:v>6.5847234416154515E-3</c:v>
                </c:pt>
                <c:pt idx="67">
                  <c:v>6.5416484954208456E-3</c:v>
                </c:pt>
                <c:pt idx="68">
                  <c:v>6.4991334488734842E-3</c:v>
                </c:pt>
                <c:pt idx="69">
                  <c:v>6.4571674558760207E-3</c:v>
                </c:pt>
                <c:pt idx="70">
                  <c:v>6.4157399486740796E-3</c:v>
                </c:pt>
                <c:pt idx="71">
                  <c:v>6.3748406289842758E-3</c:v>
                </c:pt>
                <c:pt idx="72">
                  <c:v>6.3344594594594581E-3</c:v>
                </c:pt>
                <c:pt idx="73">
                  <c:v>6.29458665547629E-3</c:v>
                </c:pt>
                <c:pt idx="74">
                  <c:v>6.255212677231026E-3</c:v>
                </c:pt>
                <c:pt idx="75">
                  <c:v>6.2163282221301278E-3</c:v>
                </c:pt>
                <c:pt idx="76">
                  <c:v>6.1779242174629326E-3</c:v>
                </c:pt>
                <c:pt idx="77">
                  <c:v>6.139991813344247E-3</c:v>
                </c:pt>
                <c:pt idx="78">
                  <c:v>6.1025223759153778E-3</c:v>
                </c:pt>
                <c:pt idx="79">
                  <c:v>6.0655074807925598E-3</c:v>
                </c:pt>
                <c:pt idx="80">
                  <c:v>6.0289389067524103E-3</c:v>
                </c:pt>
                <c:pt idx="81">
                  <c:v>5.9928086296444265E-3</c:v>
                </c:pt>
                <c:pt idx="82">
                  <c:v>5.9571088165210487E-3</c:v>
                </c:pt>
                <c:pt idx="83">
                  <c:v>5.9218318199763115E-3</c:v>
                </c:pt>
                <c:pt idx="84">
                  <c:v>5.8869701726844579E-3</c:v>
                </c:pt>
                <c:pt idx="85">
                  <c:v>5.8525165821303165E-3</c:v>
                </c:pt>
                <c:pt idx="86">
                  <c:v>5.8184639255236606E-3</c:v>
                </c:pt>
                <c:pt idx="87">
                  <c:v>5.7848052448900887E-3</c:v>
                </c:pt>
                <c:pt idx="88">
                  <c:v>5.751533742331289E-3</c:v>
                </c:pt>
                <c:pt idx="89">
                  <c:v>5.7186427754479597E-3</c:v>
                </c:pt>
                <c:pt idx="90">
                  <c:v>5.6861258529188781E-3</c:v>
                </c:pt>
                <c:pt idx="91">
                  <c:v>5.6539766302299271E-3</c:v>
                </c:pt>
                <c:pt idx="92">
                  <c:v>5.6221889055472259E-3</c:v>
                </c:pt>
                <c:pt idx="93">
                  <c:v>5.5907566157286622E-3</c:v>
                </c:pt>
                <c:pt idx="94">
                  <c:v>5.5596738324684945E-3</c:v>
                </c:pt>
                <c:pt idx="95">
                  <c:v>5.5289347585698485E-3</c:v>
                </c:pt>
                <c:pt idx="96">
                  <c:v>5.4985337243401763E-3</c:v>
                </c:pt>
                <c:pt idx="97">
                  <c:v>5.4684651841049939E-3</c:v>
                </c:pt>
                <c:pt idx="98">
                  <c:v>5.4387237128353874E-3</c:v>
                </c:pt>
                <c:pt idx="99">
                  <c:v>5.4093040028849624E-3</c:v>
                </c:pt>
                <c:pt idx="100">
                  <c:v>5.3802008608321373E-3</c:v>
                </c:pt>
                <c:pt idx="101">
                  <c:v>5.3514092044238317E-3</c:v>
                </c:pt>
                <c:pt idx="102">
                  <c:v>5.3229240596167487E-3</c:v>
                </c:pt>
                <c:pt idx="103">
                  <c:v>5.2947405577126712E-3</c:v>
                </c:pt>
                <c:pt idx="104">
                  <c:v>5.2668539325842695E-3</c:v>
                </c:pt>
                <c:pt idx="105">
                  <c:v>5.2392595179881233E-3</c:v>
                </c:pt>
                <c:pt idx="106">
                  <c:v>5.2119527449617786E-3</c:v>
                </c:pt>
                <c:pt idx="107">
                  <c:v>5.1849291393017633E-3</c:v>
                </c:pt>
                <c:pt idx="108">
                  <c:v>5.1581843191196687E-3</c:v>
                </c:pt>
                <c:pt idx="109">
                  <c:v>5.1317139924734858E-3</c:v>
                </c:pt>
                <c:pt idx="110">
                  <c:v>5.1055139550714775E-3</c:v>
                </c:pt>
                <c:pt idx="111">
                  <c:v>5.0795800880460542E-3</c:v>
                </c:pt>
                <c:pt idx="112">
                  <c:v>5.0539083557951479E-3</c:v>
                </c:pt>
                <c:pt idx="113">
                  <c:v>5.0284948038887027E-3</c:v>
                </c:pt>
                <c:pt idx="114">
                  <c:v>5.0033355570380245E-3</c:v>
                </c:pt>
                <c:pt idx="115">
                  <c:v>4.9784268171257882E-3</c:v>
                </c:pt>
                <c:pt idx="116">
                  <c:v>4.9537648612945828E-3</c:v>
                </c:pt>
                <c:pt idx="117">
                  <c:v>4.9293460400920142E-3</c:v>
                </c:pt>
                <c:pt idx="118">
                  <c:v>4.9051667756703733E-3</c:v>
                </c:pt>
                <c:pt idx="119">
                  <c:v>4.8812235600390486E-3</c:v>
                </c:pt>
                <c:pt idx="120">
                  <c:v>4.8575129533678756E-3</c:v>
                </c:pt>
                <c:pt idx="121">
                  <c:v>4.8340315823396712E-3</c:v>
                </c:pt>
                <c:pt idx="122">
                  <c:v>4.8107761385503519E-3</c:v>
                </c:pt>
                <c:pt idx="123">
                  <c:v>4.7877433769549947E-3</c:v>
                </c:pt>
                <c:pt idx="124">
                  <c:v>4.7649301143583228E-3</c:v>
                </c:pt>
                <c:pt idx="125">
                  <c:v>4.7423332279481496E-3</c:v>
                </c:pt>
                <c:pt idx="126">
                  <c:v>4.7199496538703582E-3</c:v>
                </c:pt>
                <c:pt idx="127">
                  <c:v>4.6977763858440328E-3</c:v>
                </c:pt>
                <c:pt idx="128">
                  <c:v>4.6758104738154607E-3</c:v>
                </c:pt>
                <c:pt idx="129">
                  <c:v>4.6540490226497054E-3</c:v>
                </c:pt>
                <c:pt idx="130">
                  <c:v>4.6324891908585538E-3</c:v>
                </c:pt>
                <c:pt idx="131">
                  <c:v>4.6111281893636636E-3</c:v>
                </c:pt>
                <c:pt idx="132">
                  <c:v>4.5899632802937577E-3</c:v>
                </c:pt>
                <c:pt idx="133">
                  <c:v>4.5689917758148027E-3</c:v>
                </c:pt>
                <c:pt idx="134">
                  <c:v>4.5482110369921159E-3</c:v>
                </c:pt>
                <c:pt idx="135">
                  <c:v>4.5276184726833688E-3</c:v>
                </c:pt>
                <c:pt idx="136">
                  <c:v>4.5072115384615381E-3</c:v>
                </c:pt>
                <c:pt idx="137">
                  <c:v>4.4869877355668561E-3</c:v>
                </c:pt>
                <c:pt idx="138">
                  <c:v>4.4669446098868377E-3</c:v>
                </c:pt>
                <c:pt idx="139">
                  <c:v>4.4470797509635332E-3</c:v>
                </c:pt>
                <c:pt idx="140">
                  <c:v>4.427390791027155E-3</c:v>
                </c:pt>
                <c:pt idx="141">
                  <c:v>4.4078754040552453E-3</c:v>
                </c:pt>
                <c:pt idx="142">
                  <c:v>4.388531304856641E-3</c:v>
                </c:pt>
                <c:pt idx="143">
                  <c:v>4.3693562481794349E-3</c:v>
                </c:pt>
                <c:pt idx="144">
                  <c:v>4.3503480278422263E-3</c:v>
                </c:pt>
                <c:pt idx="145">
                  <c:v>4.3315044758879583E-3</c:v>
                </c:pt>
                <c:pt idx="146">
                  <c:v>4.3128234617596318E-3</c:v>
                </c:pt>
                <c:pt idx="147">
                  <c:v>4.2943028914972795E-3</c:v>
                </c:pt>
                <c:pt idx="148">
                  <c:v>4.2759407069555304E-3</c:v>
                </c:pt>
                <c:pt idx="149">
                  <c:v>4.2577348850411584E-3</c:v>
                </c:pt>
                <c:pt idx="150">
                  <c:v>4.2396834369700393E-3</c:v>
                </c:pt>
                <c:pt idx="151">
                  <c:v>4.2217844075429214E-3</c:v>
                </c:pt>
                <c:pt idx="152">
                  <c:v>4.2040358744394619E-3</c:v>
                </c:pt>
                <c:pt idx="153">
                  <c:v>4.186435947530002E-3</c:v>
                </c:pt>
                <c:pt idx="154">
                  <c:v>4.168982768204558E-3</c:v>
                </c:pt>
                <c:pt idx="155">
                  <c:v>4.1516745087185171E-3</c:v>
                </c:pt>
                <c:pt idx="156">
                  <c:v>4.1345093715545751E-3</c:v>
                </c:pt>
                <c:pt idx="157">
                  <c:v>4.1174855888004395E-3</c:v>
                </c:pt>
                <c:pt idx="158">
                  <c:v>4.1006014215418255E-3</c:v>
                </c:pt>
                <c:pt idx="159">
                  <c:v>4.0838551592703512E-3</c:v>
                </c:pt>
                <c:pt idx="160">
                  <c:v>4.0672451193058566E-3</c:v>
                </c:pt>
                <c:pt idx="161">
                  <c:v>4.0507696462327835E-3</c:v>
                </c:pt>
                <c:pt idx="162">
                  <c:v>4.0344271113501879E-3</c:v>
                </c:pt>
                <c:pt idx="163">
                  <c:v>4.0182159121350119E-3</c:v>
                </c:pt>
                <c:pt idx="164">
                  <c:v>4.0021344717182496E-3</c:v>
                </c:pt>
                <c:pt idx="165">
                  <c:v>3.9861812383736378E-3</c:v>
                </c:pt>
                <c:pt idx="166">
                  <c:v>3.9703546850185286E-3</c:v>
                </c:pt>
                <c:pt idx="167">
                  <c:v>3.9546533087266014E-3</c:v>
                </c:pt>
                <c:pt idx="168">
                  <c:v>3.9390756302521007E-3</c:v>
                </c:pt>
                <c:pt idx="169">
                  <c:v>3.9236201935652628E-3</c:v>
                </c:pt>
                <c:pt idx="170">
                  <c:v>3.9082855653986446E-3</c:v>
                </c:pt>
                <c:pt idx="171">
                  <c:v>3.8930703348040488E-3</c:v>
                </c:pt>
                <c:pt idx="172">
                  <c:v>3.8779731127197513E-3</c:v>
                </c:pt>
                <c:pt idx="173">
                  <c:v>3.8629925315477724E-3</c:v>
                </c:pt>
                <c:pt idx="174">
                  <c:v>3.8481272447408931E-3</c:v>
                </c:pt>
                <c:pt idx="175">
                  <c:v>3.8333759263991817E-3</c:v>
                </c:pt>
                <c:pt idx="176">
                  <c:v>3.8187372708757637E-3</c:v>
                </c:pt>
                <c:pt idx="177">
                  <c:v>3.8042099923915802E-3</c:v>
                </c:pt>
                <c:pt idx="178">
                  <c:v>3.7897928246589181E-3</c:v>
                </c:pt>
                <c:pt idx="179">
                  <c:v>3.7754845205134661E-3</c:v>
                </c:pt>
                <c:pt idx="180">
                  <c:v>3.7612838515546643E-3</c:v>
                </c:pt>
                <c:pt idx="181">
                  <c:v>3.7471896077941541E-3</c:v>
                </c:pt>
                <c:pt idx="182">
                  <c:v>3.7332005973120955E-3</c:v>
                </c:pt>
                <c:pt idx="183">
                  <c:v>3.7193156459211498E-3</c:v>
                </c:pt>
                <c:pt idx="184">
                  <c:v>3.7055335968379445E-3</c:v>
                </c:pt>
                <c:pt idx="185">
                  <c:v>3.6918533103618019E-3</c:v>
                </c:pt>
                <c:pt idx="186">
                  <c:v>3.6782736635605686E-3</c:v>
                </c:pt>
                <c:pt idx="187">
                  <c:v>3.6647935499633522E-3</c:v>
                </c:pt>
                <c:pt idx="188">
                  <c:v>3.6514118792599806E-3</c:v>
                </c:pt>
                <c:pt idx="189">
                  <c:v>3.6381275770070334E-3</c:v>
                </c:pt>
                <c:pt idx="190">
                  <c:v>3.6249395843402608E-3</c:v>
                </c:pt>
                <c:pt idx="191">
                  <c:v>3.6118468576932339E-3</c:v>
                </c:pt>
                <c:pt idx="192">
                  <c:v>3.5988483685220726E-3</c:v>
                </c:pt>
                <c:pt idx="193">
                  <c:v>3.5859431030360986E-3</c:v>
                </c:pt>
                <c:pt idx="194">
                  <c:v>3.5731300619342545E-3</c:v>
                </c:pt>
                <c:pt idx="195">
                  <c:v>3.5604082601471635E-3</c:v>
                </c:pt>
                <c:pt idx="196">
                  <c:v>3.5477767265846738E-3</c:v>
                </c:pt>
                <c:pt idx="197">
                  <c:v>3.5352345038887575E-3</c:v>
                </c:pt>
                <c:pt idx="198">
                  <c:v>3.5227806481916393E-3</c:v>
                </c:pt>
                <c:pt idx="199">
                  <c:v>3.5104142288790077E-3</c:v>
                </c:pt>
                <c:pt idx="200">
                  <c:v>3.4981343283582086E-3</c:v>
                </c:pt>
                <c:pt idx="201">
                  <c:v>3.4859400418312805E-3</c:v>
                </c:pt>
                <c:pt idx="202">
                  <c:v>3.4738304770727192E-3</c:v>
                </c:pt>
                <c:pt idx="203">
                  <c:v>3.461804754211862E-3</c:v>
                </c:pt>
                <c:pt idx="204">
                  <c:v>3.4498620055197784E-3</c:v>
                </c:pt>
                <c:pt idx="205">
                  <c:v>3.4380013752005503E-3</c:v>
                </c:pt>
                <c:pt idx="206">
                  <c:v>3.4262220191868431E-3</c:v>
                </c:pt>
                <c:pt idx="207">
                  <c:v>3.4145231049396759E-3</c:v>
                </c:pt>
                <c:pt idx="208">
                  <c:v>3.4029038112522681E-3</c:v>
                </c:pt>
                <c:pt idx="209">
                  <c:v>3.3913633280578791E-3</c:v>
                </c:pt>
                <c:pt idx="210">
                  <c:v>3.3799008562415498E-3</c:v>
                </c:pt>
                <c:pt idx="211">
                  <c:v>3.3685156074556477E-3</c:v>
                </c:pt>
                <c:pt idx="212">
                  <c:v>3.3572068039391225E-3</c:v>
                </c:pt>
                <c:pt idx="213">
                  <c:v>3.3459736783403964E-3</c:v>
                </c:pt>
                <c:pt idx="214">
                  <c:v>3.3348154735437971E-3</c:v>
                </c:pt>
                <c:pt idx="215">
                  <c:v>3.3237314424994458E-3</c:v>
                </c:pt>
                <c:pt idx="216">
                  <c:v>3.3127208480565368E-3</c:v>
                </c:pt>
                <c:pt idx="217">
                  <c:v>3.3017829627999119E-3</c:v>
                </c:pt>
                <c:pt idx="218">
                  <c:v>3.2909170688898638E-3</c:v>
                </c:pt>
                <c:pt idx="219">
                  <c:v>3.2801224579050948E-3</c:v>
                </c:pt>
                <c:pt idx="220">
                  <c:v>3.2693984306887531E-3</c:v>
                </c:pt>
                <c:pt idx="221">
                  <c:v>3.2587442971974798E-3</c:v>
                </c:pt>
                <c:pt idx="222">
                  <c:v>3.2481593763533994E-3</c:v>
                </c:pt>
                <c:pt idx="223">
                  <c:v>3.2376429958989855E-3</c:v>
                </c:pt>
                <c:pt idx="224">
                  <c:v>3.2271944922547331E-3</c:v>
                </c:pt>
                <c:pt idx="225">
                  <c:v>3.2168132103795838E-3</c:v>
                </c:pt>
                <c:pt idx="226">
                  <c:v>3.2064985036340315E-3</c:v>
                </c:pt>
                <c:pt idx="227">
                  <c:v>3.1962497336458558E-3</c:v>
                </c:pt>
                <c:pt idx="228">
                  <c:v>3.1860662701784196E-3</c:v>
                </c:pt>
                <c:pt idx="229">
                  <c:v>3.1759474910014814E-3</c:v>
                </c:pt>
                <c:pt idx="230">
                  <c:v>3.1658927817644579E-3</c:v>
                </c:pt>
                <c:pt idx="231">
                  <c:v>3.1559015358720807E-3</c:v>
                </c:pt>
                <c:pt idx="232">
                  <c:v>3.1459731543624155E-3</c:v>
                </c:pt>
                <c:pt idx="233">
                  <c:v>3.1361070457871631E-3</c:v>
                </c:pt>
                <c:pt idx="234">
                  <c:v>3.1263026260942056E-3</c:v>
                </c:pt>
                <c:pt idx="235">
                  <c:v>3.116559318512362E-3</c:v>
                </c:pt>
                <c:pt idx="236">
                  <c:v>3.1068765534382763E-3</c:v>
                </c:pt>
                <c:pt idx="237">
                  <c:v>3.0972537683254179E-3</c:v>
                </c:pt>
                <c:pt idx="238">
                  <c:v>3.0876904075751335E-3</c:v>
                </c:pt>
                <c:pt idx="239">
                  <c:v>3.0781859224297144E-3</c:v>
                </c:pt>
                <c:pt idx="240">
                  <c:v>3.0687397708674302E-3</c:v>
                </c:pt>
                <c:pt idx="241">
                  <c:v>3.0593514174994895E-3</c:v>
                </c:pt>
                <c:pt idx="242">
                  <c:v>3.0500203334688897E-3</c:v>
                </c:pt>
                <c:pt idx="243">
                  <c:v>3.040745996351105E-3</c:v>
                </c:pt>
                <c:pt idx="244">
                  <c:v>3.0315278900565883E-3</c:v>
                </c:pt>
                <c:pt idx="245">
                  <c:v>3.0223655047350393E-3</c:v>
                </c:pt>
                <c:pt idx="246">
                  <c:v>3.013258336681398E-3</c:v>
                </c:pt>
                <c:pt idx="247">
                  <c:v>3.0042058882435406E-3</c:v>
                </c:pt>
                <c:pt idx="248">
                  <c:v>2.9952076677316293E-3</c:v>
                </c:pt>
                <c:pt idx="249">
                  <c:v>2.9862631893290861E-3</c:v>
                </c:pt>
                <c:pt idx="250">
                  <c:v>2.9773719730051603E-3</c:v>
                </c:pt>
                <c:pt idx="251">
                  <c:v>2.9685335444290519E-3</c:v>
                </c:pt>
                <c:pt idx="252">
                  <c:v>2.9597474348855564E-3</c:v>
                </c:pt>
                <c:pt idx="253">
                  <c:v>2.951013181192209E-3</c:v>
                </c:pt>
                <c:pt idx="254">
                  <c:v>2.9423303256178889E-3</c:v>
                </c:pt>
                <c:pt idx="255">
                  <c:v>2.9336984158028555E-3</c:v>
                </c:pt>
                <c:pt idx="256">
                  <c:v>2.9251170046801869E-3</c:v>
                </c:pt>
                <c:pt idx="257">
                  <c:v>2.9165856503985997E-3</c:v>
                </c:pt>
                <c:pt idx="258">
                  <c:v>2.9081039162466072E-3</c:v>
                </c:pt>
                <c:pt idx="259">
                  <c:v>2.8996713705780009E-3</c:v>
                </c:pt>
                <c:pt idx="260">
                  <c:v>2.8912875867386271E-3</c:v>
                </c:pt>
                <c:pt idx="261">
                  <c:v>2.882952142994426E-3</c:v>
                </c:pt>
                <c:pt idx="262">
                  <c:v>2.8746646224607126E-3</c:v>
                </c:pt>
                <c:pt idx="263">
                  <c:v>2.8664246130326769E-3</c:v>
                </c:pt>
                <c:pt idx="264">
                  <c:v>2.8582317073170731E-3</c:v>
                </c:pt>
                <c:pt idx="265">
                  <c:v>2.8500855025650768E-3</c:v>
                </c:pt>
                <c:pt idx="266">
                  <c:v>2.84198560060629E-3</c:v>
                </c:pt>
                <c:pt idx="267">
                  <c:v>2.8339316077838654E-3</c:v>
                </c:pt>
                <c:pt idx="268">
                  <c:v>2.8259231348907311E-3</c:v>
                </c:pt>
                <c:pt idx="269">
                  <c:v>2.8179597971068945E-3</c:v>
                </c:pt>
                <c:pt idx="270">
                  <c:v>2.8100412139378042E-3</c:v>
                </c:pt>
                <c:pt idx="271">
                  <c:v>2.8021670091537454E-3</c:v>
                </c:pt>
                <c:pt idx="272">
                  <c:v>2.794336810730253E-3</c:v>
                </c:pt>
                <c:pt idx="273">
                  <c:v>2.7865502507895224E-3</c:v>
                </c:pt>
                <c:pt idx="274">
                  <c:v>2.7788069655427937E-3</c:v>
                </c:pt>
                <c:pt idx="275">
                  <c:v>2.7711065952336963E-3</c:v>
                </c:pt>
                <c:pt idx="276">
                  <c:v>2.763448784082535E-3</c:v>
                </c:pt>
                <c:pt idx="277">
                  <c:v>2.7558331802314895E-3</c:v>
                </c:pt>
                <c:pt idx="278">
                  <c:v>2.748259435690729E-3</c:v>
                </c:pt>
                <c:pt idx="279">
                  <c:v>2.7407272062854012E-3</c:v>
                </c:pt>
                <c:pt idx="280">
                  <c:v>2.7332361516034984E-3</c:v>
                </c:pt>
                <c:pt idx="281">
                  <c:v>2.7257859349445754E-3</c:v>
                </c:pt>
                <c:pt idx="282">
                  <c:v>2.7183762232693004E-3</c:v>
                </c:pt>
                <c:pt idx="283">
                  <c:v>2.7110066871498281E-3</c:v>
                </c:pt>
                <c:pt idx="284">
                  <c:v>2.7036770007209804E-3</c:v>
                </c:pt>
                <c:pt idx="285">
                  <c:v>2.696386841632213E-3</c:v>
                </c:pt>
                <c:pt idx="286">
                  <c:v>2.6891358910003582E-3</c:v>
                </c:pt>
                <c:pt idx="287">
                  <c:v>2.6819238333631325E-3</c:v>
                </c:pt>
                <c:pt idx="288">
                  <c:v>2.6747503566333804E-3</c:v>
                </c:pt>
                <c:pt idx="289">
                  <c:v>2.6676151520540633E-3</c:v>
                </c:pt>
                <c:pt idx="290">
                  <c:v>2.6605179141539551E-3</c:v>
                </c:pt>
                <c:pt idx="291">
                  <c:v>2.6534583407040505E-3</c:v>
                </c:pt>
                <c:pt idx="292">
                  <c:v>2.6464361326746645E-3</c:v>
                </c:pt>
                <c:pt idx="293">
                  <c:v>2.639450994193208E-3</c:v>
                </c:pt>
                <c:pt idx="294">
                  <c:v>2.6325026325026324E-3</c:v>
                </c:pt>
                <c:pt idx="295">
                  <c:v>2.625590757920532E-3</c:v>
                </c:pt>
                <c:pt idx="296">
                  <c:v>2.6187150837988825E-3</c:v>
                </c:pt>
                <c:pt idx="297">
                  <c:v>2.6118753264844155E-3</c:v>
                </c:pt>
                <c:pt idx="298">
                  <c:v>2.6050712052796111E-3</c:v>
                </c:pt>
                <c:pt idx="299">
                  <c:v>2.5983024424042957E-3</c:v>
                </c:pt>
                <c:pt idx="300">
                  <c:v>2.5915687629578434E-3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7E-42B7-8C1E-B8C94B98D54A}"/>
            </c:ext>
          </c:extLst>
        </c:ser>
        <c:ser>
          <c:idx val="2"/>
          <c:order val="1"/>
          <c:tx>
            <c:v>生命收益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曲线素材!$T$2:$T$302</c:f>
              <c:numCache>
                <c:formatCode>General</c:formatCode>
                <c:ptCount val="301"/>
                <c:pt idx="0">
                  <c:v>8.5038079690884505E-3</c:v>
                </c:pt>
                <c:pt idx="1">
                  <c:v>8.4321029845324524E-3</c:v>
                </c:pt>
                <c:pt idx="2">
                  <c:v>8.36159713636353E-3</c:v>
                </c:pt>
                <c:pt idx="3">
                  <c:v>8.2922605939270699E-3</c:v>
                </c:pt>
                <c:pt idx="4">
                  <c:v>8.224064507886597E-3</c:v>
                </c:pt>
                <c:pt idx="5">
                  <c:v>8.1569809701977913E-3</c:v>
                </c:pt>
                <c:pt idx="6">
                  <c:v>8.0909829760322793E-3</c:v>
                </c:pt>
                <c:pt idx="7">
                  <c:v>8.0260443875281862E-3</c:v>
                </c:pt>
                <c:pt idx="8">
                  <c:v>7.9621398992766323E-3</c:v>
                </c:pt>
                <c:pt idx="9">
                  <c:v>7.8992450054446994E-3</c:v>
                </c:pt>
                <c:pt idx="10">
                  <c:v>7.8373359684400512E-3</c:v>
                </c:pt>
                <c:pt idx="11">
                  <c:v>7.7763897890417155E-3</c:v>
                </c:pt>
                <c:pt idx="12">
                  <c:v>7.7163841779122055E-3</c:v>
                </c:pt>
                <c:pt idx="13">
                  <c:v>7.657297528418594E-3</c:v>
                </c:pt>
                <c:pt idx="14">
                  <c:v>7.5991088906914861E-3</c:v>
                </c:pt>
                <c:pt idx="15">
                  <c:v>7.5417979468614949E-3</c:v>
                </c:pt>
                <c:pt idx="16">
                  <c:v>7.4853449874043854E-3</c:v>
                </c:pt>
                <c:pt idx="17">
                  <c:v>7.4297308885395985E-3</c:v>
                </c:pt>
                <c:pt idx="18">
                  <c:v>7.3749370906361911E-3</c:v>
                </c:pt>
                <c:pt idx="19">
                  <c:v>7.3209455775582466E-3</c:v>
                </c:pt>
                <c:pt idx="20">
                  <c:v>7.2677388569146739E-3</c:v>
                </c:pt>
                <c:pt idx="21">
                  <c:v>7.2152999411678742E-3</c:v>
                </c:pt>
                <c:pt idx="22">
                  <c:v>7.1636123295479859E-3</c:v>
                </c:pt>
                <c:pt idx="23">
                  <c:v>7.1126599907425092E-3</c:v>
                </c:pt>
                <c:pt idx="24">
                  <c:v>7.0624273463186782E-3</c:v>
                </c:pt>
                <c:pt idx="25">
                  <c:v>7.0128992548446067E-3</c:v>
                </c:pt>
                <c:pt idx="26">
                  <c:v>6.9640609966703515E-3</c:v>
                </c:pt>
                <c:pt idx="27">
                  <c:v>6.9158982593451324E-3</c:v>
                </c:pt>
                <c:pt idx="28">
                  <c:v>6.8683971236336294E-3</c:v>
                </c:pt>
                <c:pt idx="29">
                  <c:v>6.8215440501011582E-3</c:v>
                </c:pt>
                <c:pt idx="30">
                  <c:v>6.7753258662504035E-3</c:v>
                </c:pt>
                <c:pt idx="31">
                  <c:v>6.7297297541744072E-3</c:v>
                </c:pt>
                <c:pt idx="32">
                  <c:v>6.6847432387018291E-3</c:v>
                </c:pt>
                <c:pt idx="33">
                  <c:v>6.640354176020935E-3</c:v>
                </c:pt>
                <c:pt idx="34">
                  <c:v>6.5965507427490078E-3</c:v>
                </c:pt>
                <c:pt idx="35">
                  <c:v>6.5533214254325234E-3</c:v>
                </c:pt>
                <c:pt idx="36">
                  <c:v>6.5106550104589989E-3</c:v>
                </c:pt>
                <c:pt idx="37">
                  <c:v>6.4685405743580837E-3</c:v>
                </c:pt>
                <c:pt idx="38">
                  <c:v>6.4269674744794614E-3</c:v>
                </c:pt>
                <c:pt idx="39">
                  <c:v>6.3859253400244675E-3</c:v>
                </c:pt>
                <c:pt idx="40">
                  <c:v>6.3454040634234321E-3</c:v>
                </c:pt>
                <c:pt idx="41">
                  <c:v>6.3053937920340974E-3</c:v>
                </c:pt>
                <c:pt idx="42">
                  <c:v>6.2658849201564504E-3</c:v>
                </c:pt>
                <c:pt idx="43">
                  <c:v>6.226868081345982E-3</c:v>
                </c:pt>
                <c:pt idx="44">
                  <c:v>6.1883341410069459E-3</c:v>
                </c:pt>
                <c:pt idx="45">
                  <c:v>6.1502741892645041E-3</c:v>
                </c:pt>
                <c:pt idx="46">
                  <c:v>6.112679534098886E-3</c:v>
                </c:pt>
                <c:pt idx="47">
                  <c:v>6.07554169472313E-3</c:v>
                </c:pt>
                <c:pt idx="48">
                  <c:v>6.0388523952075168E-3</c:v>
                </c:pt>
                <c:pt idx="49">
                  <c:v>6.0026035583318205E-3</c:v>
                </c:pt>
                <c:pt idx="50">
                  <c:v>5.966787299655385E-3</c:v>
                </c:pt>
                <c:pt idx="51">
                  <c:v>5.9313959217999201E-3</c:v>
                </c:pt>
                <c:pt idx="52">
                  <c:v>5.8964219089356895E-3</c:v>
                </c:pt>
                <c:pt idx="53">
                  <c:v>5.8618579214608779E-3</c:v>
                </c:pt>
                <c:pt idx="54">
                  <c:v>5.8276967908632571E-3</c:v>
                </c:pt>
                <c:pt idx="55">
                  <c:v>5.7939315147681469E-3</c:v>
                </c:pt>
                <c:pt idx="56">
                  <c:v>5.7605552521504677E-3</c:v>
                </c:pt>
                <c:pt idx="57">
                  <c:v>5.7275613187137697E-3</c:v>
                </c:pt>
                <c:pt idx="58">
                  <c:v>5.6949431824295793E-3</c:v>
                </c:pt>
                <c:pt idx="59">
                  <c:v>5.6626944592250705E-3</c:v>
                </c:pt>
                <c:pt idx="60">
                  <c:v>5.6308089088159541E-3</c:v>
                </c:pt>
                <c:pt idx="61">
                  <c:v>5.5992804306839172E-3</c:v>
                </c:pt>
                <c:pt idx="62">
                  <c:v>5.5681030601832937E-3</c:v>
                </c:pt>
                <c:pt idx="63">
                  <c:v>5.537270964778962E-3</c:v>
                </c:pt>
                <c:pt idx="64">
                  <c:v>5.506778440411253E-3</c:v>
                </c:pt>
                <c:pt idx="65">
                  <c:v>5.4766199079758771E-3</c:v>
                </c:pt>
                <c:pt idx="66">
                  <c:v>5.4467899099208683E-3</c:v>
                </c:pt>
                <c:pt idx="67">
                  <c:v>5.4172831069543292E-3</c:v>
                </c:pt>
                <c:pt idx="68">
                  <c:v>5.3880942748607552E-3</c:v>
                </c:pt>
                <c:pt idx="69">
                  <c:v>5.3592183014132821E-3</c:v>
                </c:pt>
                <c:pt idx="70">
                  <c:v>5.3306501833920716E-3</c:v>
                </c:pt>
                <c:pt idx="71">
                  <c:v>5.3023850236930681E-3</c:v>
                </c:pt>
                <c:pt idx="72">
                  <c:v>5.2744180285297926E-3</c:v>
                </c:pt>
                <c:pt idx="73">
                  <c:v>5.2467445047230665E-3</c:v>
                </c:pt>
                <c:pt idx="74">
                  <c:v>5.219359857074668E-3</c:v>
                </c:pt>
                <c:pt idx="75">
                  <c:v>5.192259585824921E-3</c:v>
                </c:pt>
                <c:pt idx="76">
                  <c:v>5.1654392841866681E-3</c:v>
                </c:pt>
                <c:pt idx="77">
                  <c:v>5.1388946359565146E-3</c:v>
                </c:pt>
                <c:pt idx="78">
                  <c:v>5.1126214132009018E-3</c:v>
                </c:pt>
                <c:pt idx="79">
                  <c:v>5.0866154740074609E-3</c:v>
                </c:pt>
                <c:pt idx="80">
                  <c:v>5.0608727603131953E-3</c:v>
                </c:pt>
                <c:pt idx="81">
                  <c:v>5.035389295788395E-3</c:v>
                </c:pt>
                <c:pt idx="82">
                  <c:v>5.0101611837931603E-3</c:v>
                </c:pt>
                <c:pt idx="83">
                  <c:v>4.9851846053894366E-3</c:v>
                </c:pt>
                <c:pt idx="84">
                  <c:v>4.9604558174127789E-3</c:v>
                </c:pt>
                <c:pt idx="85">
                  <c:v>4.9359711506038462E-3</c:v>
                </c:pt>
                <c:pt idx="86">
                  <c:v>4.9117270077940756E-3</c:v>
                </c:pt>
                <c:pt idx="87">
                  <c:v>4.8877198621404272E-3</c:v>
                </c:pt>
                <c:pt idx="88">
                  <c:v>4.8639462554196378E-3</c:v>
                </c:pt>
                <c:pt idx="89">
                  <c:v>4.8404027963635521E-3</c:v>
                </c:pt>
                <c:pt idx="90">
                  <c:v>4.8170861590486336E-3</c:v>
                </c:pt>
                <c:pt idx="91">
                  <c:v>4.7939930813303278E-3</c:v>
                </c:pt>
                <c:pt idx="92">
                  <c:v>4.771120363318504E-3</c:v>
                </c:pt>
                <c:pt idx="93">
                  <c:v>4.7484648659021911E-3</c:v>
                </c:pt>
                <c:pt idx="94">
                  <c:v>4.7260235093127267E-3</c:v>
                </c:pt>
                <c:pt idx="95">
                  <c:v>4.7037932717277631E-3</c:v>
                </c:pt>
                <c:pt idx="96">
                  <c:v>4.6817711879141299E-3</c:v>
                </c:pt>
                <c:pt idx="97">
                  <c:v>4.6599543479111105E-3</c:v>
                </c:pt>
                <c:pt idx="98">
                  <c:v>4.6383398957468014E-3</c:v>
                </c:pt>
                <c:pt idx="99">
                  <c:v>4.6169250281928864E-3</c:v>
                </c:pt>
                <c:pt idx="100">
                  <c:v>4.5957069935520511E-3</c:v>
                </c:pt>
                <c:pt idx="101">
                  <c:v>4.5746830904800362E-3</c:v>
                </c:pt>
                <c:pt idx="102">
                  <c:v>4.5538506668378886E-3</c:v>
                </c:pt>
                <c:pt idx="103">
                  <c:v>4.5332071185779643E-3</c:v>
                </c:pt>
                <c:pt idx="104">
                  <c:v>4.5127498886581296E-3</c:v>
                </c:pt>
                <c:pt idx="105">
                  <c:v>4.4924764659866057E-3</c:v>
                </c:pt>
                <c:pt idx="106">
                  <c:v>4.4723843843930133E-3</c:v>
                </c:pt>
                <c:pt idx="107">
                  <c:v>4.4524712216291729E-3</c:v>
                </c:pt>
                <c:pt idx="108">
                  <c:v>4.4327345983967703E-3</c:v>
                </c:pt>
                <c:pt idx="109">
                  <c:v>4.4131721773972288E-3</c:v>
                </c:pt>
                <c:pt idx="110">
                  <c:v>4.3937816624113335E-3</c:v>
                </c:pt>
                <c:pt idx="111">
                  <c:v>4.3745607973986189E-3</c:v>
                </c:pt>
                <c:pt idx="112">
                  <c:v>4.3555073656238452E-3</c:v>
                </c:pt>
                <c:pt idx="113">
                  <c:v>4.3366191888054573E-3</c:v>
                </c:pt>
                <c:pt idx="114">
                  <c:v>4.3178941262822512E-3</c:v>
                </c:pt>
                <c:pt idx="115">
                  <c:v>4.2993300742075746E-3</c:v>
                </c:pt>
                <c:pt idx="116">
                  <c:v>4.2809249647612901E-3</c:v>
                </c:pt>
                <c:pt idx="117">
                  <c:v>4.2626767653797248E-3</c:v>
                </c:pt>
                <c:pt idx="118">
                  <c:v>4.2445834780093783E-3</c:v>
                </c:pt>
                <c:pt idx="119">
                  <c:v>4.2266431383766179E-3</c:v>
                </c:pt>
                <c:pt idx="120">
                  <c:v>4.2088538152780242E-3</c:v>
                </c:pt>
                <c:pt idx="121">
                  <c:v>4.1912136098853914E-3</c:v>
                </c:pt>
                <c:pt idx="122">
                  <c:v>4.173720655071822E-3</c:v>
                </c:pt>
                <c:pt idx="123">
                  <c:v>4.1563731147526983E-3</c:v>
                </c:pt>
                <c:pt idx="124">
                  <c:v>4.1391691832419752E-3</c:v>
                </c:pt>
                <c:pt idx="125">
                  <c:v>4.1221070846273467E-3</c:v>
                </c:pt>
                <c:pt idx="126">
                  <c:v>4.1051850721576244E-3</c:v>
                </c:pt>
                <c:pt idx="127">
                  <c:v>4.0884014276478808E-3</c:v>
                </c:pt>
                <c:pt idx="128">
                  <c:v>4.0717544608968037E-3</c:v>
                </c:pt>
                <c:pt idx="129">
                  <c:v>4.0552425091204825E-3</c:v>
                </c:pt>
                <c:pt idx="130">
                  <c:v>4.0388639363970746E-3</c:v>
                </c:pt>
                <c:pt idx="131">
                  <c:v>4.0226171331279037E-3</c:v>
                </c:pt>
                <c:pt idx="132">
                  <c:v>4.0065005155105471E-3</c:v>
                </c:pt>
                <c:pt idx="133">
                  <c:v>3.9905125250219164E-3</c:v>
                </c:pt>
                <c:pt idx="134">
                  <c:v>3.974651627917769E-3</c:v>
                </c:pt>
                <c:pt idx="135">
                  <c:v>3.9589163147428774E-3</c:v>
                </c:pt>
                <c:pt idx="136">
                  <c:v>3.9433050998489705E-3</c:v>
                </c:pt>
                <c:pt idx="137">
                  <c:v>3.9278165209308824E-3</c:v>
                </c:pt>
                <c:pt idx="138">
                  <c:v>3.9124491385671423E-3</c:v>
                </c:pt>
                <c:pt idx="139">
                  <c:v>3.8972015357756629E-3</c:v>
                </c:pt>
                <c:pt idx="140">
                  <c:v>3.882072317577423E-3</c:v>
                </c:pt>
                <c:pt idx="141">
                  <c:v>3.8670601105719182E-3</c:v>
                </c:pt>
                <c:pt idx="142">
                  <c:v>3.8521635625199391E-3</c:v>
                </c:pt>
                <c:pt idx="143">
                  <c:v>3.8373813419390057E-3</c:v>
                </c:pt>
                <c:pt idx="144">
                  <c:v>3.8227121377061302E-3</c:v>
                </c:pt>
                <c:pt idx="145">
                  <c:v>3.8081546586701265E-3</c:v>
                </c:pt>
                <c:pt idx="146">
                  <c:v>3.7937076332728026E-3</c:v>
                </c:pt>
                <c:pt idx="147">
                  <c:v>3.7793698091785899E-3</c:v>
                </c:pt>
                <c:pt idx="148">
                  <c:v>3.7651399529134988E-3</c:v>
                </c:pt>
                <c:pt idx="149">
                  <c:v>3.7510168495094032E-3</c:v>
                </c:pt>
                <c:pt idx="150">
                  <c:v>3.7369993021600934E-3</c:v>
                </c:pt>
                <c:pt idx="151">
                  <c:v>3.7230861318835462E-3</c:v>
                </c:pt>
                <c:pt idx="152">
                  <c:v>3.7092761771888583E-3</c:v>
                </c:pt>
                <c:pt idx="153">
                  <c:v>3.6955682937556134E-3</c:v>
                </c:pt>
                <c:pt idx="154">
                  <c:v>3.6819613541165808E-3</c:v>
                </c:pt>
                <c:pt idx="155">
                  <c:v>3.6684542473484072E-3</c:v>
                </c:pt>
                <c:pt idx="156">
                  <c:v>3.6550458787703022E-3</c:v>
                </c:pt>
                <c:pt idx="157">
                  <c:v>3.6417351696469424E-3</c:v>
                </c:pt>
                <c:pt idx="158">
                  <c:v>3.6285210569002579E-3</c:v>
                </c:pt>
                <c:pt idx="159">
                  <c:v>3.615402492825881E-3</c:v>
                </c:pt>
                <c:pt idx="160">
                  <c:v>3.6023784448162566E-3</c:v>
                </c:pt>
                <c:pt idx="161">
                  <c:v>3.589447895090192E-3</c:v>
                </c:pt>
                <c:pt idx="162">
                  <c:v>3.5766098404270696E-3</c:v>
                </c:pt>
                <c:pt idx="163">
                  <c:v>3.5638632919072766E-3</c:v>
                </c:pt>
                <c:pt idx="164">
                  <c:v>3.5512072746590739E-3</c:v>
                </c:pt>
                <c:pt idx="165">
                  <c:v>3.5386408276096848E-3</c:v>
                </c:pt>
                <c:pt idx="166">
                  <c:v>3.5261630032417113E-3</c:v>
                </c:pt>
                <c:pt idx="167">
                  <c:v>3.5137728673548807E-3</c:v>
                </c:pt>
                <c:pt idx="168">
                  <c:v>3.5014694988340089E-3</c:v>
                </c:pt>
                <c:pt idx="169">
                  <c:v>3.4892519894194063E-3</c:v>
                </c:pt>
                <c:pt idx="170">
                  <c:v>3.4771194434837227E-3</c:v>
                </c:pt>
                <c:pt idx="171">
                  <c:v>3.4650709778136779E-3</c:v>
                </c:pt>
                <c:pt idx="172">
                  <c:v>3.4531057213951222E-3</c:v>
                </c:pt>
                <c:pt idx="173">
                  <c:v>3.4412228152034263E-3</c:v>
                </c:pt>
                <c:pt idx="174">
                  <c:v>3.4294214119976463E-3</c:v>
                </c:pt>
                <c:pt idx="175">
                  <c:v>3.4177006761189066E-3</c:v>
                </c:pt>
                <c:pt idx="176">
                  <c:v>3.4060597832947792E-3</c:v>
                </c:pt>
                <c:pt idx="177">
                  <c:v>3.394497920443218E-3</c:v>
                </c:pt>
                <c:pt idx="178">
                  <c:v>3.3830142854864853E-3</c:v>
                </c:pt>
                <c:pt idx="179">
                  <c:v>3.3716080871626364E-3</c:v>
                </c:pt>
                <c:pt idx="180">
                  <c:v>3.3602785448454409E-3</c:v>
                </c:pt>
                <c:pt idx="181">
                  <c:v>3.3490248883671914E-3</c:v>
                </c:pt>
                <c:pt idx="182">
                  <c:v>3.3378463578412898E-3</c:v>
                </c:pt>
                <c:pt idx="183">
                  <c:v>3.3267422034937155E-3</c:v>
                </c:pt>
                <c:pt idx="184">
                  <c:v>3.3157116854951596E-3</c:v>
                </c:pt>
                <c:pt idx="185">
                  <c:v>3.3047540737949355E-3</c:v>
                </c:pt>
                <c:pt idx="186">
                  <c:v>3.293868647961995E-3</c:v>
                </c:pt>
                <c:pt idx="187">
                  <c:v>3.2830546970259444E-3</c:v>
                </c:pt>
                <c:pt idx="188">
                  <c:v>3.2723115193222796E-3</c:v>
                </c:pt>
                <c:pt idx="189">
                  <c:v>3.2616384223409511E-3</c:v>
                </c:pt>
                <c:pt idx="190">
                  <c:v>3.2510347225773728E-3</c:v>
                </c:pt>
                <c:pt idx="191">
                  <c:v>3.2404997453867601E-3</c:v>
                </c:pt>
                <c:pt idx="192">
                  <c:v>3.2300328248400234E-3</c:v>
                </c:pt>
                <c:pt idx="193">
                  <c:v>3.2196333035856561E-3</c:v>
                </c:pt>
                <c:pt idx="194">
                  <c:v>3.2093005327094026E-3</c:v>
                </c:pt>
                <c:pt idx="195">
                  <c:v>3.1990338716008093E-3</c:v>
                </c:pt>
                <c:pt idx="196">
                  <c:v>3.1888326878217743E-3</c:v>
                </c:pt>
                <c:pt idx="197">
                  <c:v>3.1786963569739868E-3</c:v>
                </c:pt>
                <c:pt idx="198">
                  <c:v>3.1686242625739158E-3</c:v>
                </c:pt>
                <c:pt idx="199">
                  <c:v>3.1586157959269112E-3</c:v>
                </c:pt>
                <c:pt idx="200">
                  <c:v>3.1486703560041907E-3</c:v>
                </c:pt>
                <c:pt idx="201">
                  <c:v>3.1387873493236018E-3</c:v>
                </c:pt>
                <c:pt idx="202">
                  <c:v>3.1289661898306065E-3</c:v>
                </c:pt>
                <c:pt idx="203">
                  <c:v>3.1192062987823732E-3</c:v>
                </c:pt>
                <c:pt idx="204">
                  <c:v>3.1095071046354228E-3</c:v>
                </c:pt>
                <c:pt idx="205">
                  <c:v>3.0998680429328296E-3</c:v>
                </c:pt>
                <c:pt idx="206">
                  <c:v>3.0902885561938653E-3</c:v>
                </c:pt>
                <c:pt idx="207">
                  <c:v>3.0807680938091941E-3</c:v>
                </c:pt>
                <c:pt idx="208">
                  <c:v>3.0713061119334029E-3</c:v>
                </c:pt>
                <c:pt idx="209">
                  <c:v>3.0619020733810842E-3</c:v>
                </c:pt>
                <c:pt idx="210">
                  <c:v>3.0525554475271388E-3</c:v>
                </c:pt>
                <c:pt idx="211">
                  <c:v>3.0432657102053007E-3</c:v>
                </c:pt>
                <c:pt idx="212">
                  <c:v>3.0340323436104377E-3</c:v>
                </c:pt>
                <c:pt idx="213">
                  <c:v>3.0248548362026284E-3</c:v>
                </c:pt>
                <c:pt idx="214">
                  <c:v>3.0157326826127928E-3</c:v>
                </c:pt>
                <c:pt idx="215">
                  <c:v>3.0066653835501E-3</c:v>
                </c:pt>
                <c:pt idx="216">
                  <c:v>2.9976524457095977E-3</c:v>
                </c:pt>
                <c:pt idx="217">
                  <c:v>2.988693381684504E-3</c:v>
                </c:pt>
                <c:pt idx="218">
                  <c:v>2.9797877098773906E-3</c:v>
                </c:pt>
                <c:pt idx="219">
                  <c:v>2.9709349544131403E-3</c:v>
                </c:pt>
                <c:pt idx="220">
                  <c:v>2.9621346450563468E-3</c:v>
                </c:pt>
                <c:pt idx="221">
                  <c:v>2.953386317126494E-3</c:v>
                </c:pt>
                <c:pt idx="222">
                  <c:v>2.9446895114151328E-3</c:v>
                </c:pt>
                <c:pt idx="223">
                  <c:v>2.9360437741083878E-3</c:v>
                </c:pt>
                <c:pt idx="224">
                  <c:v>2.927448656705911E-3</c:v>
                </c:pt>
                <c:pt idx="225">
                  <c:v>2.9189037159436104E-3</c:v>
                </c:pt>
                <c:pt idx="226">
                  <c:v>2.9104085137179325E-3</c:v>
                </c:pt>
                <c:pt idx="227">
                  <c:v>2.9019626170108115E-3</c:v>
                </c:pt>
                <c:pt idx="228">
                  <c:v>2.8935655978161723E-3</c:v>
                </c:pt>
                <c:pt idx="229">
                  <c:v>2.8852170330671001E-3</c:v>
                </c:pt>
                <c:pt idx="230">
                  <c:v>2.8769165045654521E-3</c:v>
                </c:pt>
                <c:pt idx="231">
                  <c:v>2.8686635989116915E-3</c:v>
                </c:pt>
                <c:pt idx="232">
                  <c:v>2.8604579074362757E-3</c:v>
                </c:pt>
                <c:pt idx="233">
                  <c:v>2.8522990261325987E-3</c:v>
                </c:pt>
                <c:pt idx="234">
                  <c:v>2.8441865555901558E-3</c:v>
                </c:pt>
                <c:pt idx="235">
                  <c:v>2.8361201009288184E-3</c:v>
                </c:pt>
                <c:pt idx="236">
                  <c:v>2.8280992717368836E-3</c:v>
                </c:pt>
                <c:pt idx="237">
                  <c:v>2.8201236820057929E-3</c:v>
                </c:pt>
                <c:pt idx="238">
                  <c:v>2.8121929500688481E-3</c:v>
                </c:pt>
                <c:pt idx="239">
                  <c:v>2.804306698541259E-3</c:v>
                </c:pt>
                <c:pt idx="240">
                  <c:v>2.7964645542597477E-3</c:v>
                </c:pt>
                <c:pt idx="241">
                  <c:v>2.788666148222374E-3</c:v>
                </c:pt>
                <c:pt idx="242">
                  <c:v>2.7809111155332467E-3</c:v>
                </c:pt>
                <c:pt idx="243">
                  <c:v>2.7731990953436814E-3</c:v>
                </c:pt>
                <c:pt idx="244">
                  <c:v>2.7655297307958016E-3</c:v>
                </c:pt>
                <c:pt idx="245">
                  <c:v>2.7579026689701358E-3</c:v>
                </c:pt>
                <c:pt idx="246">
                  <c:v>2.7503175608287744E-3</c:v>
                </c:pt>
                <c:pt idx="247">
                  <c:v>2.742774061162967E-3</c:v>
                </c:pt>
                <c:pt idx="248">
                  <c:v>2.7352718285413857E-3</c:v>
                </c:pt>
                <c:pt idx="249">
                  <c:v>2.7278105252579454E-3</c:v>
                </c:pt>
                <c:pt idx="250">
                  <c:v>2.720389817281621E-3</c:v>
                </c:pt>
                <c:pt idx="251">
                  <c:v>2.7130093742058214E-3</c:v>
                </c:pt>
                <c:pt idx="252">
                  <c:v>2.7056688692002062E-3</c:v>
                </c:pt>
                <c:pt idx="253">
                  <c:v>2.6983679789620574E-3</c:v>
                </c:pt>
                <c:pt idx="254">
                  <c:v>2.691106383668096E-3</c:v>
                </c:pt>
                <c:pt idx="255">
                  <c:v>2.683883766930073E-3</c:v>
                </c:pt>
                <c:pt idx="256">
                  <c:v>2.6766998157456978E-3</c:v>
                </c:pt>
                <c:pt idx="257">
                  <c:v>2.6695542204555611E-3</c:v>
                </c:pt>
                <c:pt idx="258">
                  <c:v>2.6624466746982822E-3</c:v>
                </c:pt>
                <c:pt idx="259">
                  <c:v>2.6553768753665441E-3</c:v>
                </c:pt>
                <c:pt idx="260">
                  <c:v>2.6483445225631286E-3</c:v>
                </c:pt>
                <c:pt idx="261">
                  <c:v>2.6413493195605042E-3</c:v>
                </c:pt>
                <c:pt idx="262">
                  <c:v>2.6343909727573056E-3</c:v>
                </c:pt>
                <c:pt idx="263">
                  <c:v>2.6274691916376991E-3</c:v>
                </c:pt>
                <c:pt idx="264">
                  <c:v>2.6205836887314149E-3</c:v>
                </c:pt>
                <c:pt idx="265">
                  <c:v>2.613734179573779E-3</c:v>
                </c:pt>
                <c:pt idx="266">
                  <c:v>2.6069203826661891E-3</c:v>
                </c:pt>
                <c:pt idx="267">
                  <c:v>2.6001420194377012E-3</c:v>
                </c:pt>
                <c:pt idx="268">
                  <c:v>2.5933988142077258E-3</c:v>
                </c:pt>
                <c:pt idx="269">
                  <c:v>2.5866904941476143E-3</c:v>
                </c:pt>
                <c:pt idx="270">
                  <c:v>2.5800167892440218E-3</c:v>
                </c:pt>
                <c:pt idx="271">
                  <c:v>2.5733774322638236E-3</c:v>
                </c:pt>
                <c:pt idx="272">
                  <c:v>2.5667721587168124E-3</c:v>
                </c:pt>
                <c:pt idx="273">
                  <c:v>2.5602007068217247E-3</c:v>
                </c:pt>
                <c:pt idx="274">
                  <c:v>2.5536628174716025E-3</c:v>
                </c:pt>
                <c:pt idx="275">
                  <c:v>2.5471582341987098E-3</c:v>
                </c:pt>
                <c:pt idx="276">
                  <c:v>2.5406867031421143E-3</c:v>
                </c:pt>
                <c:pt idx="277">
                  <c:v>2.5342479730146028E-3</c:v>
                </c:pt>
                <c:pt idx="278">
                  <c:v>2.5278417950695964E-3</c:v>
                </c:pt>
                <c:pt idx="279">
                  <c:v>2.52146792306851E-3</c:v>
                </c:pt>
                <c:pt idx="280">
                  <c:v>2.5151261132514424E-3</c:v>
                </c:pt>
                <c:pt idx="281">
                  <c:v>2.5088161243040918E-3</c:v>
                </c:pt>
                <c:pt idx="282">
                  <c:v>2.5025377173271135E-3</c:v>
                </c:pt>
                <c:pt idx="283">
                  <c:v>2.496290655807476E-3</c:v>
                </c:pt>
                <c:pt idx="284">
                  <c:v>2.4900747055878192E-3</c:v>
                </c:pt>
                <c:pt idx="285">
                  <c:v>2.4838896348364781E-3</c:v>
                </c:pt>
                <c:pt idx="286">
                  <c:v>2.4777352140203934E-3</c:v>
                </c:pt>
                <c:pt idx="287">
                  <c:v>2.4716112158755799E-3</c:v>
                </c:pt>
                <c:pt idx="288">
                  <c:v>2.4655174153787041E-3</c:v>
                </c:pt>
                <c:pt idx="289">
                  <c:v>2.4594535897208836E-3</c:v>
                </c:pt>
                <c:pt idx="290">
                  <c:v>2.4534195182797092E-3</c:v>
                </c:pt>
                <c:pt idx="291">
                  <c:v>2.4474149825919334E-3</c:v>
                </c:pt>
                <c:pt idx="292">
                  <c:v>2.4414397663288234E-3</c:v>
                </c:pt>
                <c:pt idx="293">
                  <c:v>2.4354936552681838E-3</c:v>
                </c:pt>
                <c:pt idx="294">
                  <c:v>2.4295764372703754E-3</c:v>
                </c:pt>
                <c:pt idx="295">
                  <c:v>2.42368790225167E-3</c:v>
                </c:pt>
                <c:pt idx="296">
                  <c:v>2.4178278421609356E-3</c:v>
                </c:pt>
                <c:pt idx="297">
                  <c:v>2.4119960509538796E-3</c:v>
                </c:pt>
                <c:pt idx="298">
                  <c:v>2.4061923245690675E-3</c:v>
                </c:pt>
                <c:pt idx="299">
                  <c:v>2.4004164609050527E-3</c:v>
                </c:pt>
                <c:pt idx="300">
                  <c:v>2.3946682597959512E-3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7E-42B7-8C1E-B8C94B98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夜兰属性收益曲线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水伤收益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B-48BB-9519-B17672E2304B}"/>
            </c:ext>
          </c:extLst>
        </c:ser>
        <c:ser>
          <c:idx val="3"/>
          <c:order val="1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曲线素材!$K$2:$K$302</c:f>
              <c:numCache>
                <c:formatCode>0.000_);[Red]\(0.000\)</c:formatCode>
                <c:ptCount val="301"/>
                <c:pt idx="0">
                  <c:v>4.4603033006244425E-3</c:v>
                </c:pt>
                <c:pt idx="1">
                  <c:v>4.4404973357015992E-3</c:v>
                </c:pt>
                <c:pt idx="2">
                  <c:v>4.5130746427149235E-3</c:v>
                </c:pt>
                <c:pt idx="3">
                  <c:v>4.5806906272022547E-3</c:v>
                </c:pt>
                <c:pt idx="4">
                  <c:v>4.6472883510894824E-3</c:v>
                </c:pt>
                <c:pt idx="5">
                  <c:v>4.7128643742363422E-3</c:v>
                </c:pt>
                <c:pt idx="6">
                  <c:v>4.7774158523344185E-3</c:v>
                </c:pt>
                <c:pt idx="7">
                  <c:v>4.8409405255878286E-3</c:v>
                </c:pt>
                <c:pt idx="8">
                  <c:v>4.9034367069551383E-3</c:v>
                </c:pt>
                <c:pt idx="9">
                  <c:v>4.964903269988016E-3</c:v>
                </c:pt>
                <c:pt idx="10">
                  <c:v>5.0253396363016904E-3</c:v>
                </c:pt>
                <c:pt idx="11">
                  <c:v>5.0847457627118649E-3</c:v>
                </c:pt>
                <c:pt idx="12">
                  <c:v>5.1431221280721718E-3</c:v>
                </c:pt>
                <c:pt idx="13">
                  <c:v>5.2004697198456632E-3</c:v>
                </c:pt>
                <c:pt idx="14">
                  <c:v>5.2567900204430725E-3</c:v>
                </c:pt>
                <c:pt idx="15">
                  <c:v>5.3120849933598925E-3</c:v>
                </c:pt>
                <c:pt idx="16">
                  <c:v>5.3663570691434466E-3</c:v>
                </c:pt>
                <c:pt idx="17">
                  <c:v>5.4196091312202332E-3</c:v>
                </c:pt>
                <c:pt idx="18">
                  <c:v>5.4718445016129691E-3</c:v>
                </c:pt>
                <c:pt idx="19">
                  <c:v>5.5230669265756991E-3</c:v>
                </c:pt>
                <c:pt idx="20">
                  <c:v>5.5732805621743877E-3</c:v>
                </c:pt>
                <c:pt idx="21">
                  <c:v>5.6224899598393578E-3</c:v>
                </c:pt>
                <c:pt idx="22">
                  <c:v>5.6707000519148594E-3</c:v>
                </c:pt>
                <c:pt idx="23">
                  <c:v>5.7179161372299878E-3</c:v>
                </c:pt>
                <c:pt idx="24">
                  <c:v>5.7641438667140436E-3</c:v>
                </c:pt>
                <c:pt idx="25">
                  <c:v>5.8093892290783482E-3</c:v>
                </c:pt>
                <c:pt idx="26">
                  <c:v>5.8536585365853658E-3</c:v>
                </c:pt>
                <c:pt idx="27">
                  <c:v>5.8969584109248912E-3</c:v>
                </c:pt>
                <c:pt idx="28">
                  <c:v>5.9392957692159356E-3</c:v>
                </c:pt>
                <c:pt idx="29">
                  <c:v>5.9806778101518165E-3</c:v>
                </c:pt>
                <c:pt idx="30">
                  <c:v>6.0211120003048667E-3</c:v>
                </c:pt>
                <c:pt idx="31">
                  <c:v>6.0606060606060606E-3</c:v>
                </c:pt>
                <c:pt idx="32">
                  <c:v>6.0991679530138163E-3</c:v>
                </c:pt>
                <c:pt idx="33">
                  <c:v>6.1368058673851207E-3</c:v>
                </c:pt>
                <c:pt idx="34">
                  <c:v>6.1735282085611208E-3</c:v>
                </c:pt>
                <c:pt idx="35">
                  <c:v>6.2093435836782966E-3</c:v>
                </c:pt>
                <c:pt idx="36">
                  <c:v>6.2442607897153354E-3</c:v>
                </c:pt>
                <c:pt idx="37">
                  <c:v>6.2782888012848596E-3</c:v>
                </c:pt>
                <c:pt idx="38">
                  <c:v>6.3114367586782254E-3</c:v>
                </c:pt>
                <c:pt idx="39">
                  <c:v>6.3437139561707042E-3</c:v>
                </c:pt>
                <c:pt idx="40">
                  <c:v>6.3751298305934597E-3</c:v>
                </c:pt>
                <c:pt idx="41">
                  <c:v>6.4056939501779368E-3</c:v>
                </c:pt>
                <c:pt idx="42">
                  <c:v>6.4354160036773807E-3</c:v>
                </c:pt>
                <c:pt idx="43">
                  <c:v>6.4643057897695337E-3</c:v>
                </c:pt>
                <c:pt idx="44">
                  <c:v>6.4923732067436899E-3</c:v>
                </c:pt>
                <c:pt idx="45">
                  <c:v>6.5196282424746848E-3</c:v>
                </c:pt>
                <c:pt idx="46">
                  <c:v>6.5460809646856162E-3</c:v>
                </c:pt>
                <c:pt idx="47">
                  <c:v>6.5717415115005484E-3</c:v>
                </c:pt>
                <c:pt idx="48">
                  <c:v>6.5966200822877349E-3</c:v>
                </c:pt>
                <c:pt idx="49">
                  <c:v>6.6207269287934063E-3</c:v>
                </c:pt>
                <c:pt idx="50">
                  <c:v>6.6440723465655506E-3</c:v>
                </c:pt>
                <c:pt idx="51">
                  <c:v>6.6666666666666671E-3</c:v>
                </c:pt>
                <c:pt idx="52">
                  <c:v>6.6885202476739186E-3</c:v>
                </c:pt>
                <c:pt idx="53">
                  <c:v>6.709643467964742E-3</c:v>
                </c:pt>
                <c:pt idx="54">
                  <c:v>6.730046718285471E-3</c:v>
                </c:pt>
                <c:pt idx="55">
                  <c:v>6.7497403946002073E-3</c:v>
                </c:pt>
                <c:pt idx="56">
                  <c:v>6.7687348912167603E-3</c:v>
                </c:pt>
                <c:pt idx="57">
                  <c:v>6.7870405941861953E-3</c:v>
                </c:pt>
                <c:pt idx="58">
                  <c:v>6.8046678749721784E-3</c:v>
                </c:pt>
                <c:pt idx="59">
                  <c:v>6.8216270843860531E-3</c:v>
                </c:pt>
                <c:pt idx="60">
                  <c:v>6.8379285467833513E-3</c:v>
                </c:pt>
                <c:pt idx="61">
                  <c:v>6.853582554517134E-3</c:v>
                </c:pt>
                <c:pt idx="62">
                  <c:v>6.8685993626434834E-3</c:v>
                </c:pt>
                <c:pt idx="63">
                  <c:v>6.882989183874139E-3</c:v>
                </c:pt>
                <c:pt idx="64">
                  <c:v>6.8967621837712489E-3</c:v>
                </c:pt>
                <c:pt idx="65">
                  <c:v>6.9099284761789306E-3</c:v>
                </c:pt>
                <c:pt idx="66">
                  <c:v>6.9224981188863808E-3</c:v>
                </c:pt>
                <c:pt idx="67">
                  <c:v>6.9344811095169764E-3</c:v>
                </c:pt>
                <c:pt idx="68">
                  <c:v>6.9458873816379239E-3</c:v>
                </c:pt>
                <c:pt idx="69">
                  <c:v>6.9567268010847783E-3</c:v>
                </c:pt>
                <c:pt idx="70">
                  <c:v>6.9670091624952435E-3</c:v>
                </c:pt>
                <c:pt idx="71">
                  <c:v>6.9767441860465107E-3</c:v>
                </c:pt>
                <c:pt idx="72">
                  <c:v>6.9859415143904615E-3</c:v>
                </c:pt>
                <c:pt idx="73">
                  <c:v>6.9946107097809884E-3</c:v>
                </c:pt>
                <c:pt idx="74">
                  <c:v>7.0027612513877419E-3</c:v>
                </c:pt>
                <c:pt idx="75">
                  <c:v>7.0104025327905927E-3</c:v>
                </c:pt>
                <c:pt idx="76">
                  <c:v>7.0175438596491229E-3</c:v>
                </c:pt>
                <c:pt idx="77">
                  <c:v>7.0241944475415317E-3</c:v>
                </c:pt>
                <c:pt idx="78">
                  <c:v>7.0303634199673391E-3</c:v>
                </c:pt>
                <c:pt idx="79">
                  <c:v>7.0360598065083556E-3</c:v>
                </c:pt>
                <c:pt idx="80">
                  <c:v>7.0412925411424358E-3</c:v>
                </c:pt>
                <c:pt idx="81">
                  <c:v>7.0460704607046062E-3</c:v>
                </c:pt>
                <c:pt idx="82">
                  <c:v>7.050402303490219E-3</c:v>
                </c:pt>
                <c:pt idx="83">
                  <c:v>7.05429670799487E-3</c:v>
                </c:pt>
                <c:pt idx="84">
                  <c:v>7.0577622117859321E-3</c:v>
                </c:pt>
                <c:pt idx="85">
                  <c:v>7.0608072505005809E-3</c:v>
                </c:pt>
                <c:pt idx="86">
                  <c:v>7.0634401569653364E-3</c:v>
                </c:pt>
                <c:pt idx="87">
                  <c:v>7.0656691604322535E-3</c:v>
                </c:pt>
                <c:pt idx="88">
                  <c:v>7.0675023859269005E-3</c:v>
                </c:pt>
                <c:pt idx="89">
                  <c:v>7.068947853703514E-3</c:v>
                </c:pt>
                <c:pt idx="90">
                  <c:v>7.0700134788026755E-3</c:v>
                </c:pt>
                <c:pt idx="91">
                  <c:v>7.0707070707070711E-3</c:v>
                </c:pt>
                <c:pt idx="92">
                  <c:v>7.0710363330909447E-3</c:v>
                </c:pt>
                <c:pt idx="93">
                  <c:v>7.0710088636589986E-3</c:v>
                </c:pt>
                <c:pt idx="94">
                  <c:v>7.0706321540705578E-3</c:v>
                </c:pt>
                <c:pt idx="95">
                  <c:v>7.0699135899450118E-3</c:v>
                </c:pt>
                <c:pt idx="96">
                  <c:v>7.0688604509445445E-3</c:v>
                </c:pt>
                <c:pt idx="97">
                  <c:v>7.0674799109303908E-3</c:v>
                </c:pt>
                <c:pt idx="98">
                  <c:v>7.0657790381888535E-3</c:v>
                </c:pt>
                <c:pt idx="99">
                  <c:v>7.0637647957235584E-3</c:v>
                </c:pt>
                <c:pt idx="100">
                  <c:v>7.0614440416103879E-3</c:v>
                </c:pt>
                <c:pt idx="101">
                  <c:v>7.058823529411765E-3</c:v>
                </c:pt>
                <c:pt idx="102">
                  <c:v>7.0559099086469944E-3</c:v>
                </c:pt>
                <c:pt idx="103">
                  <c:v>7.0527097253155167E-3</c:v>
                </c:pt>
                <c:pt idx="104">
                  <c:v>7.0492294224699962E-3</c:v>
                </c:pt>
                <c:pt idx="105">
                  <c:v>7.0454753408363078E-3</c:v>
                </c:pt>
                <c:pt idx="106">
                  <c:v>7.04145371947757E-3</c:v>
                </c:pt>
                <c:pt idx="107">
                  <c:v>7.0371706964994585E-3</c:v>
                </c:pt>
                <c:pt idx="108">
                  <c:v>7.0326323097941717E-3</c:v>
                </c:pt>
                <c:pt idx="109">
                  <c:v>7.0278444978204785E-3</c:v>
                </c:pt>
                <c:pt idx="110">
                  <c:v>7.0228131004173933E-3</c:v>
                </c:pt>
                <c:pt idx="111">
                  <c:v>7.0175438596491221E-3</c:v>
                </c:pt>
                <c:pt idx="112">
                  <c:v>7.0120424206789912E-3</c:v>
                </c:pt>
                <c:pt idx="113">
                  <c:v>7.0063143326701827E-3</c:v>
                </c:pt>
                <c:pt idx="114">
                  <c:v>7.0003650497111819E-3</c:v>
                </c:pt>
                <c:pt idx="115">
                  <c:v>6.9941999317639017E-3</c:v>
                </c:pt>
                <c:pt idx="116">
                  <c:v>6.9878242456326099E-3</c:v>
                </c:pt>
                <c:pt idx="117">
                  <c:v>6.9812431659517209E-3</c:v>
                </c:pt>
                <c:pt idx="118">
                  <c:v>6.9744617761907744E-3</c:v>
                </c:pt>
                <c:pt idx="119">
                  <c:v>6.9674850696748516E-3</c:v>
                </c:pt>
                <c:pt idx="120">
                  <c:v>6.9603179506188091E-3</c:v>
                </c:pt>
                <c:pt idx="121">
                  <c:v>6.952965235173825E-3</c:v>
                </c:pt>
                <c:pt idx="122">
                  <c:v>6.9454316524847192E-3</c:v>
                </c:pt>
                <c:pt idx="123">
                  <c:v>6.9377218457566964E-3</c:v>
                </c:pt>
                <c:pt idx="124">
                  <c:v>6.9298403733301294E-3</c:v>
                </c:pt>
                <c:pt idx="125">
                  <c:v>6.9217917097621129E-3</c:v>
                </c:pt>
                <c:pt idx="126">
                  <c:v>6.9135802469135806E-3</c:v>
                </c:pt>
                <c:pt idx="127">
                  <c:v>6.9052102950408045E-3</c:v>
                </c:pt>
                <c:pt idx="128">
                  <c:v>6.8966860838901986E-3</c:v>
                </c:pt>
                <c:pt idx="129">
                  <c:v>6.8880117637953719E-3</c:v>
                </c:pt>
                <c:pt idx="130">
                  <c:v>6.8791914067754265E-3</c:v>
                </c:pt>
                <c:pt idx="131">
                  <c:v>6.8702290076335885E-3</c:v>
                </c:pt>
                <c:pt idx="132">
                  <c:v>6.8611284850552488E-3</c:v>
                </c:pt>
                <c:pt idx="133">
                  <c:v>6.8518936827046155E-3</c:v>
                </c:pt>
                <c:pt idx="134">
                  <c:v>6.8425283703191309E-3</c:v>
                </c:pt>
                <c:pt idx="135">
                  <c:v>6.8330362448009501E-3</c:v>
                </c:pt>
                <c:pt idx="136">
                  <c:v>6.8234209313047496E-3</c:v>
                </c:pt>
                <c:pt idx="137">
                  <c:v>6.8136859843211947E-3</c:v>
                </c:pt>
                <c:pt idx="138">
                  <c:v>6.8038348887554806E-3</c:v>
                </c:pt>
                <c:pt idx="139">
                  <c:v>6.793871061000289E-3</c:v>
                </c:pt>
                <c:pt idx="140">
                  <c:v>6.7837978500026909E-3</c:v>
                </c:pt>
                <c:pt idx="141">
                  <c:v>6.773618538324421E-3</c:v>
                </c:pt>
                <c:pt idx="142">
                  <c:v>6.7633363431950574E-3</c:v>
                </c:pt>
                <c:pt idx="143">
                  <c:v>6.7529544175576823E-3</c:v>
                </c:pt>
                <c:pt idx="144">
                  <c:v>6.7424758511065701E-3</c:v>
                </c:pt>
                <c:pt idx="145">
                  <c:v>6.731903671316538E-3</c:v>
                </c:pt>
                <c:pt idx="146">
                  <c:v>6.7212408444635927E-3</c:v>
                </c:pt>
                <c:pt idx="147">
                  <c:v>6.7104902766365378E-3</c:v>
                </c:pt>
                <c:pt idx="148">
                  <c:v>6.6996548147392407E-3</c:v>
                </c:pt>
                <c:pt idx="149">
                  <c:v>6.6887372474832779E-3</c:v>
                </c:pt>
                <c:pt idx="150">
                  <c:v>6.6777403063706985E-3</c:v>
                </c:pt>
                <c:pt idx="151">
                  <c:v>6.6666666666666671E-3</c:v>
                </c:pt>
                <c:pt idx="152">
                  <c:v>6.6666666666666671E-3</c:v>
                </c:pt>
                <c:pt idx="153">
                  <c:v>6.6225165562913907E-3</c:v>
                </c:pt>
                <c:pt idx="154">
                  <c:v>6.5789473684210523E-3</c:v>
                </c:pt>
                <c:pt idx="155">
                  <c:v>6.5359477124183009E-3</c:v>
                </c:pt>
                <c:pt idx="156">
                  <c:v>6.4935064935064931E-3</c:v>
                </c:pt>
                <c:pt idx="157">
                  <c:v>6.4516129032258064E-3</c:v>
                </c:pt>
                <c:pt idx="158">
                  <c:v>6.41025641025641E-3</c:v>
                </c:pt>
                <c:pt idx="159">
                  <c:v>6.3694267515923561E-3</c:v>
                </c:pt>
                <c:pt idx="160">
                  <c:v>6.3291139240506328E-3</c:v>
                </c:pt>
                <c:pt idx="161">
                  <c:v>6.2893081761006284E-3</c:v>
                </c:pt>
                <c:pt idx="162">
                  <c:v>6.2499999999999995E-3</c:v>
                </c:pt>
                <c:pt idx="163">
                  <c:v>6.2111801242236021E-3</c:v>
                </c:pt>
                <c:pt idx="164">
                  <c:v>6.1728395061728392E-3</c:v>
                </c:pt>
                <c:pt idx="165">
                  <c:v>6.1349693251533744E-3</c:v>
                </c:pt>
                <c:pt idx="166">
                  <c:v>6.0975609756097554E-3</c:v>
                </c:pt>
                <c:pt idx="167">
                  <c:v>6.0606060606060615E-3</c:v>
                </c:pt>
                <c:pt idx="168">
                  <c:v>6.024096385542169E-3</c:v>
                </c:pt>
                <c:pt idx="169">
                  <c:v>5.9880239520958087E-3</c:v>
                </c:pt>
                <c:pt idx="170">
                  <c:v>5.9523809523809529E-3</c:v>
                </c:pt>
                <c:pt idx="171">
                  <c:v>5.9171597633136102E-3</c:v>
                </c:pt>
                <c:pt idx="172">
                  <c:v>5.8823529411764705E-3</c:v>
                </c:pt>
                <c:pt idx="173">
                  <c:v>5.8479532163742695E-3</c:v>
                </c:pt>
                <c:pt idx="174">
                  <c:v>5.8139534883720929E-3</c:v>
                </c:pt>
                <c:pt idx="175">
                  <c:v>5.7803468208092491E-3</c:v>
                </c:pt>
                <c:pt idx="176">
                  <c:v>5.7471264367816091E-3</c:v>
                </c:pt>
                <c:pt idx="177">
                  <c:v>5.7142857142857143E-3</c:v>
                </c:pt>
                <c:pt idx="178">
                  <c:v>5.681818181818182E-3</c:v>
                </c:pt>
                <c:pt idx="179">
                  <c:v>5.6497175141242938E-3</c:v>
                </c:pt>
                <c:pt idx="180">
                  <c:v>5.6179775280898875E-3</c:v>
                </c:pt>
                <c:pt idx="181">
                  <c:v>5.5865921787709499E-3</c:v>
                </c:pt>
                <c:pt idx="182">
                  <c:v>5.5555555555555558E-3</c:v>
                </c:pt>
                <c:pt idx="183">
                  <c:v>5.5248618784530384E-3</c:v>
                </c:pt>
                <c:pt idx="184">
                  <c:v>5.4945054945054941E-3</c:v>
                </c:pt>
                <c:pt idx="185">
                  <c:v>5.4644808743169399E-3</c:v>
                </c:pt>
                <c:pt idx="186">
                  <c:v>5.434782608695652E-3</c:v>
                </c:pt>
                <c:pt idx="187">
                  <c:v>5.4054054054054048E-3</c:v>
                </c:pt>
                <c:pt idx="188">
                  <c:v>5.3763440860215058E-3</c:v>
                </c:pt>
                <c:pt idx="189">
                  <c:v>5.3475935828877002E-3</c:v>
                </c:pt>
                <c:pt idx="190">
                  <c:v>5.3191489361702135E-3</c:v>
                </c:pt>
                <c:pt idx="191">
                  <c:v>5.2910052910052907E-3</c:v>
                </c:pt>
                <c:pt idx="192">
                  <c:v>5.2631578947368429E-3</c:v>
                </c:pt>
                <c:pt idx="193">
                  <c:v>5.2356020942408371E-3</c:v>
                </c:pt>
                <c:pt idx="194">
                  <c:v>5.2083333333333339E-3</c:v>
                </c:pt>
                <c:pt idx="195">
                  <c:v>5.1813471502590676E-3</c:v>
                </c:pt>
                <c:pt idx="196">
                  <c:v>5.1546391752577319E-3</c:v>
                </c:pt>
                <c:pt idx="197">
                  <c:v>5.1282051282051282E-3</c:v>
                </c:pt>
                <c:pt idx="198">
                  <c:v>5.1020408163265311E-3</c:v>
                </c:pt>
                <c:pt idx="199">
                  <c:v>5.0761421319796959E-3</c:v>
                </c:pt>
                <c:pt idx="200">
                  <c:v>5.0505050505050509E-3</c:v>
                </c:pt>
                <c:pt idx="201">
                  <c:v>5.0251256281407036E-3</c:v>
                </c:pt>
                <c:pt idx="202">
                  <c:v>5.0000000000000001E-3</c:v>
                </c:pt>
                <c:pt idx="203">
                  <c:v>4.9751243781094535E-3</c:v>
                </c:pt>
                <c:pt idx="204">
                  <c:v>4.9504950495049506E-3</c:v>
                </c:pt>
                <c:pt idx="205">
                  <c:v>4.9261083743842356E-3</c:v>
                </c:pt>
                <c:pt idx="206">
                  <c:v>4.9019607843137254E-3</c:v>
                </c:pt>
                <c:pt idx="207">
                  <c:v>4.8780487804878057E-3</c:v>
                </c:pt>
                <c:pt idx="208">
                  <c:v>4.8543689320388345E-3</c:v>
                </c:pt>
                <c:pt idx="209">
                  <c:v>4.830917874396135E-3</c:v>
                </c:pt>
                <c:pt idx="210">
                  <c:v>4.807692307692308E-3</c:v>
                </c:pt>
                <c:pt idx="211">
                  <c:v>4.7846889952153117E-3</c:v>
                </c:pt>
                <c:pt idx="212">
                  <c:v>4.7619047619047615E-3</c:v>
                </c:pt>
                <c:pt idx="213">
                  <c:v>4.7393364928909956E-3</c:v>
                </c:pt>
                <c:pt idx="214">
                  <c:v>4.7169811320754715E-3</c:v>
                </c:pt>
                <c:pt idx="215">
                  <c:v>4.6948356807511738E-3</c:v>
                </c:pt>
                <c:pt idx="216">
                  <c:v>4.6728971962616819E-3</c:v>
                </c:pt>
                <c:pt idx="217">
                  <c:v>4.6511627906976744E-3</c:v>
                </c:pt>
                <c:pt idx="218">
                  <c:v>4.6296296296296294E-3</c:v>
                </c:pt>
                <c:pt idx="219">
                  <c:v>4.608294930875576E-3</c:v>
                </c:pt>
                <c:pt idx="220">
                  <c:v>4.5871559633027517E-3</c:v>
                </c:pt>
                <c:pt idx="221">
                  <c:v>4.5662100456621011E-3</c:v>
                </c:pt>
                <c:pt idx="222">
                  <c:v>4.5454545454545452E-3</c:v>
                </c:pt>
                <c:pt idx="223">
                  <c:v>4.5248868778280547E-3</c:v>
                </c:pt>
                <c:pt idx="224">
                  <c:v>4.5045045045045053E-3</c:v>
                </c:pt>
                <c:pt idx="225">
                  <c:v>4.4843049327354259E-3</c:v>
                </c:pt>
                <c:pt idx="226">
                  <c:v>4.464285714285714E-3</c:v>
                </c:pt>
                <c:pt idx="227">
                  <c:v>4.4444444444444444E-3</c:v>
                </c:pt>
                <c:pt idx="228">
                  <c:v>4.4247787610619477E-3</c:v>
                </c:pt>
                <c:pt idx="229">
                  <c:v>4.4052863436123352E-3</c:v>
                </c:pt>
                <c:pt idx="230">
                  <c:v>4.3859649122807015E-3</c:v>
                </c:pt>
                <c:pt idx="231">
                  <c:v>4.3668122270742356E-3</c:v>
                </c:pt>
                <c:pt idx="232">
                  <c:v>4.3478260869565218E-3</c:v>
                </c:pt>
                <c:pt idx="233">
                  <c:v>4.329004329004329E-3</c:v>
                </c:pt>
                <c:pt idx="234">
                  <c:v>4.3103448275862068E-3</c:v>
                </c:pt>
                <c:pt idx="235">
                  <c:v>4.2918454935622317E-3</c:v>
                </c:pt>
                <c:pt idx="236">
                  <c:v>4.2735042735042739E-3</c:v>
                </c:pt>
                <c:pt idx="237">
                  <c:v>4.2553191489361703E-3</c:v>
                </c:pt>
                <c:pt idx="238">
                  <c:v>4.2372881355932203E-3</c:v>
                </c:pt>
                <c:pt idx="239">
                  <c:v>4.2194092827004216E-3</c:v>
                </c:pt>
                <c:pt idx="240">
                  <c:v>4.2016806722689082E-3</c:v>
                </c:pt>
                <c:pt idx="241">
                  <c:v>4.1841004184100415E-3</c:v>
                </c:pt>
                <c:pt idx="242">
                  <c:v>4.1666666666666666E-3</c:v>
                </c:pt>
                <c:pt idx="243">
                  <c:v>4.1493775933609959E-3</c:v>
                </c:pt>
                <c:pt idx="244">
                  <c:v>4.1322314049586778E-3</c:v>
                </c:pt>
                <c:pt idx="245">
                  <c:v>4.1152263374485592E-3</c:v>
                </c:pt>
                <c:pt idx="246">
                  <c:v>4.0983606557377051E-3</c:v>
                </c:pt>
                <c:pt idx="247">
                  <c:v>4.081632653061224E-3</c:v>
                </c:pt>
                <c:pt idx="248">
                  <c:v>4.0650406504065045E-3</c:v>
                </c:pt>
                <c:pt idx="249">
                  <c:v>4.0485829959514179E-3</c:v>
                </c:pt>
                <c:pt idx="250">
                  <c:v>4.0322580645161289E-3</c:v>
                </c:pt>
                <c:pt idx="251">
                  <c:v>4.0160642570281121E-3</c:v>
                </c:pt>
                <c:pt idx="252">
                  <c:v>4.0000000000000001E-3</c:v>
                </c:pt>
                <c:pt idx="253">
                  <c:v>3.9840637450199211E-3</c:v>
                </c:pt>
                <c:pt idx="254">
                  <c:v>3.968253968253968E-3</c:v>
                </c:pt>
                <c:pt idx="255">
                  <c:v>3.952569169960474E-3</c:v>
                </c:pt>
                <c:pt idx="256">
                  <c:v>3.937007874015748E-3</c:v>
                </c:pt>
                <c:pt idx="257">
                  <c:v>3.9215686274509803E-3</c:v>
                </c:pt>
                <c:pt idx="258">
                  <c:v>3.90625E-3</c:v>
                </c:pt>
                <c:pt idx="259">
                  <c:v>3.8910505836575872E-3</c:v>
                </c:pt>
                <c:pt idx="260">
                  <c:v>3.875968992248062E-3</c:v>
                </c:pt>
                <c:pt idx="261">
                  <c:v>3.8610038610038611E-3</c:v>
                </c:pt>
                <c:pt idx="262">
                  <c:v>3.8461538461538459E-3</c:v>
                </c:pt>
                <c:pt idx="263">
                  <c:v>3.8314176245210726E-3</c:v>
                </c:pt>
                <c:pt idx="264">
                  <c:v>3.8167938931297708E-3</c:v>
                </c:pt>
                <c:pt idx="265">
                  <c:v>3.8022813688212932E-3</c:v>
                </c:pt>
                <c:pt idx="266">
                  <c:v>3.787878787878788E-3</c:v>
                </c:pt>
                <c:pt idx="267">
                  <c:v>3.773584905660377E-3</c:v>
                </c:pt>
                <c:pt idx="268">
                  <c:v>3.7593984962406013E-3</c:v>
                </c:pt>
                <c:pt idx="269">
                  <c:v>3.7453183520599251E-3</c:v>
                </c:pt>
                <c:pt idx="270">
                  <c:v>3.7313432835820899E-3</c:v>
                </c:pt>
                <c:pt idx="271">
                  <c:v>3.7174721189591081E-3</c:v>
                </c:pt>
                <c:pt idx="272">
                  <c:v>3.7037037037037034E-3</c:v>
                </c:pt>
                <c:pt idx="273">
                  <c:v>3.690036900369004E-3</c:v>
                </c:pt>
                <c:pt idx="274">
                  <c:v>3.6764705882352945E-3</c:v>
                </c:pt>
                <c:pt idx="275">
                  <c:v>3.663003663003663E-3</c:v>
                </c:pt>
                <c:pt idx="276">
                  <c:v>3.6496350364963502E-3</c:v>
                </c:pt>
                <c:pt idx="277">
                  <c:v>3.6363636363636364E-3</c:v>
                </c:pt>
                <c:pt idx="278">
                  <c:v>3.6231884057971019E-3</c:v>
                </c:pt>
                <c:pt idx="279">
                  <c:v>3.6101083032490976E-3</c:v>
                </c:pt>
                <c:pt idx="280">
                  <c:v>3.5971223021582731E-3</c:v>
                </c:pt>
                <c:pt idx="281">
                  <c:v>3.5842293906810036E-3</c:v>
                </c:pt>
                <c:pt idx="282">
                  <c:v>3.5714285714285718E-3</c:v>
                </c:pt>
                <c:pt idx="283">
                  <c:v>3.5587188612099642E-3</c:v>
                </c:pt>
                <c:pt idx="284">
                  <c:v>3.5460992907801418E-3</c:v>
                </c:pt>
                <c:pt idx="285">
                  <c:v>3.5335689045936395E-3</c:v>
                </c:pt>
                <c:pt idx="286">
                  <c:v>3.5211267605633804E-3</c:v>
                </c:pt>
                <c:pt idx="287">
                  <c:v>3.5087719298245615E-3</c:v>
                </c:pt>
                <c:pt idx="288">
                  <c:v>3.4965034965034961E-3</c:v>
                </c:pt>
                <c:pt idx="289">
                  <c:v>3.4843205574912892E-3</c:v>
                </c:pt>
                <c:pt idx="290">
                  <c:v>3.4722222222222225E-3</c:v>
                </c:pt>
                <c:pt idx="291">
                  <c:v>3.4602076124567475E-3</c:v>
                </c:pt>
                <c:pt idx="292">
                  <c:v>3.448275862068965E-3</c:v>
                </c:pt>
                <c:pt idx="293">
                  <c:v>3.4364261168384879E-3</c:v>
                </c:pt>
                <c:pt idx="294">
                  <c:v>3.4246575342465756E-3</c:v>
                </c:pt>
                <c:pt idx="295">
                  <c:v>3.412969283276451E-3</c:v>
                </c:pt>
                <c:pt idx="296">
                  <c:v>3.4013605442176874E-3</c:v>
                </c:pt>
                <c:pt idx="297">
                  <c:v>3.3898305084745762E-3</c:v>
                </c:pt>
                <c:pt idx="298">
                  <c:v>3.3783783783783786E-3</c:v>
                </c:pt>
                <c:pt idx="299">
                  <c:v>3.3670033670033673E-3</c:v>
                </c:pt>
                <c:pt idx="300">
                  <c:v>3.3557046979865771E-3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AB-48BB-9519-B17672E2304B}"/>
            </c:ext>
          </c:extLst>
        </c:ser>
        <c:ser>
          <c:idx val="0"/>
          <c:order val="2"/>
          <c:tx>
            <c:v>生命收益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曲线素材!$U$2:$U$302</c:f>
              <c:numCache>
                <c:formatCode>General</c:formatCode>
                <c:ptCount val="301"/>
                <c:pt idx="0">
                  <c:v>1.2711864406779662E-2</c:v>
                </c:pt>
                <c:pt idx="1">
                  <c:v>1.2552301255230127E-2</c:v>
                </c:pt>
                <c:pt idx="2">
                  <c:v>1.2396694214876033E-2</c:v>
                </c:pt>
                <c:pt idx="3">
                  <c:v>1.2244897959183675E-2</c:v>
                </c:pt>
                <c:pt idx="4">
                  <c:v>1.2096774193548387E-2</c:v>
                </c:pt>
                <c:pt idx="5">
                  <c:v>1.1952191235059761E-2</c:v>
                </c:pt>
                <c:pt idx="6">
                  <c:v>1.1811023622047244E-2</c:v>
                </c:pt>
                <c:pt idx="7">
                  <c:v>1.1673151750972763E-2</c:v>
                </c:pt>
                <c:pt idx="8">
                  <c:v>1.1538461538461537E-2</c:v>
                </c:pt>
                <c:pt idx="9">
                  <c:v>1.1406844106463879E-2</c:v>
                </c:pt>
                <c:pt idx="10">
                  <c:v>1.1278195488721806E-2</c:v>
                </c:pt>
                <c:pt idx="11">
                  <c:v>1.1152416356877323E-2</c:v>
                </c:pt>
                <c:pt idx="12">
                  <c:v>1.1029411764705883E-2</c:v>
                </c:pt>
                <c:pt idx="13">
                  <c:v>1.0909090909090908E-2</c:v>
                </c:pt>
                <c:pt idx="14">
                  <c:v>1.0791366906474821E-2</c:v>
                </c:pt>
                <c:pt idx="15">
                  <c:v>1.0676156583629892E-2</c:v>
                </c:pt>
                <c:pt idx="16">
                  <c:v>1.0563380281690141E-2</c:v>
                </c:pt>
                <c:pt idx="17">
                  <c:v>1.0452961672473868E-2</c:v>
                </c:pt>
                <c:pt idx="18">
                  <c:v>1.0344827586206896E-2</c:v>
                </c:pt>
                <c:pt idx="19">
                  <c:v>1.0238907849829353E-2</c:v>
                </c:pt>
                <c:pt idx="20">
                  <c:v>1.0135135135135136E-2</c:v>
                </c:pt>
                <c:pt idx="21">
                  <c:v>1.0033444816053512E-2</c:v>
                </c:pt>
                <c:pt idx="22">
                  <c:v>9.9337748344370865E-3</c:v>
                </c:pt>
                <c:pt idx="23">
                  <c:v>9.8360655737704927E-3</c:v>
                </c:pt>
                <c:pt idx="24">
                  <c:v>9.7402597402597418E-3</c:v>
                </c:pt>
                <c:pt idx="25">
                  <c:v>9.6463022508038593E-3</c:v>
                </c:pt>
                <c:pt idx="26">
                  <c:v>9.5541401273885346E-3</c:v>
                </c:pt>
                <c:pt idx="27">
                  <c:v>9.4637223974763408E-3</c:v>
                </c:pt>
                <c:pt idx="28">
                  <c:v>9.3749999999999997E-3</c:v>
                </c:pt>
                <c:pt idx="29">
                  <c:v>9.2879256965944269E-3</c:v>
                </c:pt>
                <c:pt idx="30">
                  <c:v>9.202453987730062E-3</c:v>
                </c:pt>
                <c:pt idx="31">
                  <c:v>9.1185410334346517E-3</c:v>
                </c:pt>
                <c:pt idx="32">
                  <c:v>9.0361445783132526E-3</c:v>
                </c:pt>
                <c:pt idx="33">
                  <c:v>8.9552238805970137E-3</c:v>
                </c:pt>
                <c:pt idx="34">
                  <c:v>8.8757396449704144E-3</c:v>
                </c:pt>
                <c:pt idx="35">
                  <c:v>8.7976539589442824E-3</c:v>
                </c:pt>
                <c:pt idx="36">
                  <c:v>8.7209302325581394E-3</c:v>
                </c:pt>
                <c:pt idx="37">
                  <c:v>8.6455331412103754E-3</c:v>
                </c:pt>
                <c:pt idx="38">
                  <c:v>8.5714285714285719E-3</c:v>
                </c:pt>
                <c:pt idx="39">
                  <c:v>8.4985835694051E-3</c:v>
                </c:pt>
                <c:pt idx="40">
                  <c:v>8.4269662921348312E-3</c:v>
                </c:pt>
                <c:pt idx="41">
                  <c:v>8.356545961002786E-3</c:v>
                </c:pt>
                <c:pt idx="42">
                  <c:v>8.2872928176795577E-3</c:v>
                </c:pt>
                <c:pt idx="43">
                  <c:v>8.21917808219178E-3</c:v>
                </c:pt>
                <c:pt idx="44">
                  <c:v>8.152173913043478E-3</c:v>
                </c:pt>
                <c:pt idx="45">
                  <c:v>8.0862533692722376E-3</c:v>
                </c:pt>
                <c:pt idx="46">
                  <c:v>8.0213903743315516E-3</c:v>
                </c:pt>
                <c:pt idx="47">
                  <c:v>7.9575596816976128E-3</c:v>
                </c:pt>
                <c:pt idx="48">
                  <c:v>7.8947368421052634E-3</c:v>
                </c:pt>
                <c:pt idx="49">
                  <c:v>7.8328981723237608E-3</c:v>
                </c:pt>
                <c:pt idx="50">
                  <c:v>7.7720207253886009E-3</c:v>
                </c:pt>
                <c:pt idx="51">
                  <c:v>7.7120822622107968E-3</c:v>
                </c:pt>
                <c:pt idx="52">
                  <c:v>7.6530612244897957E-3</c:v>
                </c:pt>
                <c:pt idx="53">
                  <c:v>7.5949367088607601E-3</c:v>
                </c:pt>
                <c:pt idx="54">
                  <c:v>7.537688442211055E-3</c:v>
                </c:pt>
                <c:pt idx="55">
                  <c:v>7.481296758104738E-3</c:v>
                </c:pt>
                <c:pt idx="56">
                  <c:v>7.4257425742574254E-3</c:v>
                </c:pt>
                <c:pt idx="57">
                  <c:v>7.3710073710073704E-3</c:v>
                </c:pt>
                <c:pt idx="58">
                  <c:v>7.317073170731706E-3</c:v>
                </c:pt>
                <c:pt idx="59">
                  <c:v>7.2639225181598066E-3</c:v>
                </c:pt>
                <c:pt idx="60">
                  <c:v>7.2115384615384611E-3</c:v>
                </c:pt>
                <c:pt idx="61">
                  <c:v>7.1599045346062047E-3</c:v>
                </c:pt>
                <c:pt idx="62">
                  <c:v>7.1090047393364934E-3</c:v>
                </c:pt>
                <c:pt idx="63">
                  <c:v>7.0588235294117641E-3</c:v>
                </c:pt>
                <c:pt idx="64">
                  <c:v>7.0093457943925224E-3</c:v>
                </c:pt>
                <c:pt idx="65">
                  <c:v>6.9605568445475626E-3</c:v>
                </c:pt>
                <c:pt idx="66">
                  <c:v>6.9124423963133636E-3</c:v>
                </c:pt>
                <c:pt idx="67">
                  <c:v>6.8649885583524023E-3</c:v>
                </c:pt>
                <c:pt idx="68">
                  <c:v>6.818181818181817E-3</c:v>
                </c:pt>
                <c:pt idx="69">
                  <c:v>6.7720090293453715E-3</c:v>
                </c:pt>
                <c:pt idx="70">
                  <c:v>6.7264573991031385E-3</c:v>
                </c:pt>
                <c:pt idx="71">
                  <c:v>6.6815144766146986E-3</c:v>
                </c:pt>
                <c:pt idx="72">
                  <c:v>6.6371681415929194E-3</c:v>
                </c:pt>
                <c:pt idx="73">
                  <c:v>6.5934065934065934E-3</c:v>
                </c:pt>
                <c:pt idx="74">
                  <c:v>6.5502183406113534E-3</c:v>
                </c:pt>
                <c:pt idx="75">
                  <c:v>6.5075921908893698E-3</c:v>
                </c:pt>
                <c:pt idx="76">
                  <c:v>6.4655172413793103E-3</c:v>
                </c:pt>
                <c:pt idx="77">
                  <c:v>6.423982869379014E-3</c:v>
                </c:pt>
                <c:pt idx="78">
                  <c:v>6.382978723404255E-3</c:v>
                </c:pt>
                <c:pt idx="79">
                  <c:v>6.3424947145877368E-3</c:v>
                </c:pt>
                <c:pt idx="80">
                  <c:v>6.3025210084033606E-3</c:v>
                </c:pt>
                <c:pt idx="81">
                  <c:v>6.2630480167014608E-3</c:v>
                </c:pt>
                <c:pt idx="82">
                  <c:v>6.2240663900414933E-3</c:v>
                </c:pt>
                <c:pt idx="83">
                  <c:v>6.1855670103092772E-3</c:v>
                </c:pt>
                <c:pt idx="84">
                  <c:v>6.1475409836065573E-3</c:v>
                </c:pt>
                <c:pt idx="85">
                  <c:v>6.1099796334012219E-3</c:v>
                </c:pt>
                <c:pt idx="86">
                  <c:v>6.0728744939271247E-3</c:v>
                </c:pt>
                <c:pt idx="87">
                  <c:v>6.0362173038229381E-3</c:v>
                </c:pt>
                <c:pt idx="88">
                  <c:v>6.0000000000000001E-3</c:v>
                </c:pt>
                <c:pt idx="89">
                  <c:v>5.9642147117296221E-3</c:v>
                </c:pt>
                <c:pt idx="90">
                  <c:v>5.9288537549407119E-3</c:v>
                </c:pt>
                <c:pt idx="91">
                  <c:v>5.8939096267190561E-3</c:v>
                </c:pt>
                <c:pt idx="92">
                  <c:v>5.859375E-3</c:v>
                </c:pt>
                <c:pt idx="93">
                  <c:v>5.8252427184466013E-3</c:v>
                </c:pt>
                <c:pt idx="94">
                  <c:v>5.7915057915057903E-3</c:v>
                </c:pt>
                <c:pt idx="95">
                  <c:v>5.7581573896353169E-3</c:v>
                </c:pt>
                <c:pt idx="96">
                  <c:v>5.7251908396946556E-3</c:v>
                </c:pt>
                <c:pt idx="97">
                  <c:v>5.6925996204933577E-3</c:v>
                </c:pt>
                <c:pt idx="98">
                  <c:v>5.6603773584905656E-3</c:v>
                </c:pt>
                <c:pt idx="99">
                  <c:v>5.6285178236397749E-3</c:v>
                </c:pt>
                <c:pt idx="100">
                  <c:v>5.597014925373134E-3</c:v>
                </c:pt>
                <c:pt idx="101">
                  <c:v>5.5658627087198514E-3</c:v>
                </c:pt>
                <c:pt idx="102">
                  <c:v>5.5350553505535043E-3</c:v>
                </c:pt>
                <c:pt idx="103">
                  <c:v>5.5045871559633022E-3</c:v>
                </c:pt>
                <c:pt idx="104">
                  <c:v>5.4744525547445249E-3</c:v>
                </c:pt>
                <c:pt idx="105">
                  <c:v>5.4446460980036287E-3</c:v>
                </c:pt>
                <c:pt idx="106">
                  <c:v>5.415162454873646E-3</c:v>
                </c:pt>
                <c:pt idx="107">
                  <c:v>5.3859964093357264E-3</c:v>
                </c:pt>
                <c:pt idx="108">
                  <c:v>5.3571428571428563E-3</c:v>
                </c:pt>
                <c:pt idx="109">
                  <c:v>5.3285968028419185E-3</c:v>
                </c:pt>
                <c:pt idx="110">
                  <c:v>5.3003533568904589E-3</c:v>
                </c:pt>
                <c:pt idx="111">
                  <c:v>5.2724077328646741E-3</c:v>
                </c:pt>
                <c:pt idx="112">
                  <c:v>5.244755244755245E-3</c:v>
                </c:pt>
                <c:pt idx="113">
                  <c:v>5.2173913043478256E-3</c:v>
                </c:pt>
                <c:pt idx="114">
                  <c:v>5.1903114186851208E-3</c:v>
                </c:pt>
                <c:pt idx="115">
                  <c:v>5.1635111876075735E-3</c:v>
                </c:pt>
                <c:pt idx="116">
                  <c:v>5.1369863013698619E-3</c:v>
                </c:pt>
                <c:pt idx="117">
                  <c:v>5.1107325383304937E-3</c:v>
                </c:pt>
                <c:pt idx="118">
                  <c:v>5.084745762711864E-3</c:v>
                </c:pt>
                <c:pt idx="119">
                  <c:v>5.0590219224283303E-3</c:v>
                </c:pt>
                <c:pt idx="120">
                  <c:v>5.0335570469798654E-3</c:v>
                </c:pt>
                <c:pt idx="121">
                  <c:v>5.008347245409015E-3</c:v>
                </c:pt>
                <c:pt idx="122">
                  <c:v>4.9833887043189366E-3</c:v>
                </c:pt>
                <c:pt idx="123">
                  <c:v>4.9586776859504135E-3</c:v>
                </c:pt>
                <c:pt idx="124">
                  <c:v>4.9342105263157892E-3</c:v>
                </c:pt>
                <c:pt idx="125">
                  <c:v>4.9099836333878879E-3</c:v>
                </c:pt>
                <c:pt idx="126">
                  <c:v>4.88599348534202E-3</c:v>
                </c:pt>
                <c:pt idx="127">
                  <c:v>4.8622366288492702E-3</c:v>
                </c:pt>
                <c:pt idx="128">
                  <c:v>4.8387096774193542E-3</c:v>
                </c:pt>
                <c:pt idx="129">
                  <c:v>4.8154093097913329E-3</c:v>
                </c:pt>
                <c:pt idx="130">
                  <c:v>4.792332268370606E-3</c:v>
                </c:pt>
                <c:pt idx="131">
                  <c:v>4.7694753577106515E-3</c:v>
                </c:pt>
                <c:pt idx="132">
                  <c:v>4.746835443037974E-3</c:v>
                </c:pt>
                <c:pt idx="133">
                  <c:v>4.7244094488188967E-3</c:v>
                </c:pt>
                <c:pt idx="134">
                  <c:v>4.7021943573667714E-3</c:v>
                </c:pt>
                <c:pt idx="135">
                  <c:v>4.6801872074882988E-3</c:v>
                </c:pt>
                <c:pt idx="136">
                  <c:v>4.6583850931677011E-3</c:v>
                </c:pt>
                <c:pt idx="137">
                  <c:v>4.6367851622874804E-3</c:v>
                </c:pt>
                <c:pt idx="138">
                  <c:v>4.6153846153846149E-3</c:v>
                </c:pt>
                <c:pt idx="139">
                  <c:v>4.5941807044410409E-3</c:v>
                </c:pt>
                <c:pt idx="140">
                  <c:v>4.5731707317073168E-3</c:v>
                </c:pt>
                <c:pt idx="141">
                  <c:v>4.552352048558422E-3</c:v>
                </c:pt>
                <c:pt idx="142">
                  <c:v>4.5317220543806642E-3</c:v>
                </c:pt>
                <c:pt idx="143">
                  <c:v>4.5112781954887212E-3</c:v>
                </c:pt>
                <c:pt idx="144">
                  <c:v>4.4910179640718561E-3</c:v>
                </c:pt>
                <c:pt idx="145">
                  <c:v>4.4709388971684054E-3</c:v>
                </c:pt>
                <c:pt idx="146">
                  <c:v>4.4510385756676551E-3</c:v>
                </c:pt>
                <c:pt idx="147">
                  <c:v>4.4313146233382564E-3</c:v>
                </c:pt>
                <c:pt idx="148">
                  <c:v>4.4117647058823529E-3</c:v>
                </c:pt>
                <c:pt idx="149">
                  <c:v>4.3923865300146414E-3</c:v>
                </c:pt>
                <c:pt idx="150">
                  <c:v>4.3731778425655969E-3</c:v>
                </c:pt>
                <c:pt idx="151">
                  <c:v>4.3541364296081275E-3</c:v>
                </c:pt>
                <c:pt idx="152">
                  <c:v>4.335260115606936E-3</c:v>
                </c:pt>
                <c:pt idx="153">
                  <c:v>4.3165467625899279E-3</c:v>
                </c:pt>
                <c:pt idx="154">
                  <c:v>4.2979942693409734E-3</c:v>
                </c:pt>
                <c:pt idx="155">
                  <c:v>4.2796005706134095E-3</c:v>
                </c:pt>
                <c:pt idx="156">
                  <c:v>4.261363636363636E-3</c:v>
                </c:pt>
                <c:pt idx="157">
                  <c:v>4.2432814710042432E-3</c:v>
                </c:pt>
                <c:pt idx="158">
                  <c:v>4.2253521126760559E-3</c:v>
                </c:pt>
                <c:pt idx="159">
                  <c:v>4.2075736325385693E-3</c:v>
                </c:pt>
                <c:pt idx="160">
                  <c:v>4.1899441340782122E-3</c:v>
                </c:pt>
                <c:pt idx="161">
                  <c:v>4.172461752433936E-3</c:v>
                </c:pt>
                <c:pt idx="162">
                  <c:v>4.1551246537396124E-3</c:v>
                </c:pt>
                <c:pt idx="163">
                  <c:v>4.1379310344827587E-3</c:v>
                </c:pt>
                <c:pt idx="164">
                  <c:v>4.120879120879121E-3</c:v>
                </c:pt>
                <c:pt idx="165">
                  <c:v>4.1039671682626538E-3</c:v>
                </c:pt>
                <c:pt idx="166">
                  <c:v>4.0871934604904629E-3</c:v>
                </c:pt>
                <c:pt idx="167">
                  <c:v>4.0705563093622792E-3</c:v>
                </c:pt>
                <c:pt idx="168">
                  <c:v>4.0540540540540534E-3</c:v>
                </c:pt>
                <c:pt idx="169">
                  <c:v>4.0376850605652759E-3</c:v>
                </c:pt>
                <c:pt idx="170">
                  <c:v>4.0214477211796247E-3</c:v>
                </c:pt>
                <c:pt idx="171">
                  <c:v>4.0053404539385842E-3</c:v>
                </c:pt>
                <c:pt idx="172">
                  <c:v>3.9893617021276593E-3</c:v>
                </c:pt>
                <c:pt idx="173">
                  <c:v>3.9735099337748344E-3</c:v>
                </c:pt>
                <c:pt idx="174">
                  <c:v>3.9577836411609493E-3</c:v>
                </c:pt>
                <c:pt idx="175">
                  <c:v>3.9421813403416554E-3</c:v>
                </c:pt>
                <c:pt idx="176">
                  <c:v>3.9267015706806281E-3</c:v>
                </c:pt>
                <c:pt idx="177">
                  <c:v>3.9113428943937422E-3</c:v>
                </c:pt>
                <c:pt idx="178">
                  <c:v>3.8961038961038957E-3</c:v>
                </c:pt>
                <c:pt idx="179">
                  <c:v>3.8809831824062092E-3</c:v>
                </c:pt>
                <c:pt idx="180">
                  <c:v>3.8659793814432991E-3</c:v>
                </c:pt>
                <c:pt idx="181">
                  <c:v>3.851091142490372E-3</c:v>
                </c:pt>
                <c:pt idx="182">
                  <c:v>3.8363171355498718E-3</c:v>
                </c:pt>
                <c:pt idx="183">
                  <c:v>3.8216560509554136E-3</c:v>
                </c:pt>
                <c:pt idx="184">
                  <c:v>3.8071065989847713E-3</c:v>
                </c:pt>
                <c:pt idx="185">
                  <c:v>3.7926675094816687E-3</c:v>
                </c:pt>
                <c:pt idx="186">
                  <c:v>3.7783375314861456E-3</c:v>
                </c:pt>
                <c:pt idx="187">
                  <c:v>3.7641154328732747E-3</c:v>
                </c:pt>
                <c:pt idx="188">
                  <c:v>3.7499999999999999E-3</c:v>
                </c:pt>
                <c:pt idx="189">
                  <c:v>3.7359900373599006E-3</c:v>
                </c:pt>
                <c:pt idx="190">
                  <c:v>3.7220843672456571E-3</c:v>
                </c:pt>
                <c:pt idx="191">
                  <c:v>3.708281829419036E-3</c:v>
                </c:pt>
                <c:pt idx="192">
                  <c:v>3.6945812807881776E-3</c:v>
                </c:pt>
                <c:pt idx="193">
                  <c:v>3.6809815950920241E-3</c:v>
                </c:pt>
                <c:pt idx="194">
                  <c:v>3.667481662591687E-3</c:v>
                </c:pt>
                <c:pt idx="195">
                  <c:v>3.6540803897685751E-3</c:v>
                </c:pt>
                <c:pt idx="196">
                  <c:v>3.6407766990291259E-3</c:v>
                </c:pt>
                <c:pt idx="197">
                  <c:v>3.6275695284159614E-3</c:v>
                </c:pt>
                <c:pt idx="198">
                  <c:v>3.6144578313253017E-3</c:v>
                </c:pt>
                <c:pt idx="199">
                  <c:v>3.6014405762304922E-3</c:v>
                </c:pt>
                <c:pt idx="200">
                  <c:v>3.5885167464114833E-3</c:v>
                </c:pt>
                <c:pt idx="201">
                  <c:v>3.5756853396901075E-3</c:v>
                </c:pt>
                <c:pt idx="202">
                  <c:v>3.562945368171022E-3</c:v>
                </c:pt>
                <c:pt idx="203">
                  <c:v>3.5502958579881659E-3</c:v>
                </c:pt>
                <c:pt idx="204">
                  <c:v>3.5377358490566034E-3</c:v>
                </c:pt>
                <c:pt idx="205">
                  <c:v>3.5252643948296128E-3</c:v>
                </c:pt>
                <c:pt idx="206">
                  <c:v>3.5128805620608904E-3</c:v>
                </c:pt>
                <c:pt idx="207">
                  <c:v>3.5005834305717617E-3</c:v>
                </c:pt>
                <c:pt idx="208">
                  <c:v>3.4883720930232558E-3</c:v>
                </c:pt>
                <c:pt idx="209">
                  <c:v>3.476245654692932E-3</c:v>
                </c:pt>
                <c:pt idx="210">
                  <c:v>3.4642032332563508E-3</c:v>
                </c:pt>
                <c:pt idx="211">
                  <c:v>3.4522439585730727E-3</c:v>
                </c:pt>
                <c:pt idx="212">
                  <c:v>3.4403669724770644E-3</c:v>
                </c:pt>
                <c:pt idx="213">
                  <c:v>3.4285714285714284E-3</c:v>
                </c:pt>
                <c:pt idx="214">
                  <c:v>3.4168564920273349E-3</c:v>
                </c:pt>
                <c:pt idx="215">
                  <c:v>3.4052213393870605E-3</c:v>
                </c:pt>
                <c:pt idx="216">
                  <c:v>3.3936651583710408E-3</c:v>
                </c:pt>
                <c:pt idx="217">
                  <c:v>3.3821871476888391E-3</c:v>
                </c:pt>
                <c:pt idx="218">
                  <c:v>3.3707865168539331E-3</c:v>
                </c:pt>
                <c:pt idx="219">
                  <c:v>3.3594624860022394E-3</c:v>
                </c:pt>
                <c:pt idx="220">
                  <c:v>3.348214285714286E-3</c:v>
                </c:pt>
                <c:pt idx="221">
                  <c:v>3.337041156840935E-3</c:v>
                </c:pt>
                <c:pt idx="222">
                  <c:v>3.3259423503325942E-3</c:v>
                </c:pt>
                <c:pt idx="223">
                  <c:v>3.3149171270718237E-3</c:v>
                </c:pt>
                <c:pt idx="224">
                  <c:v>3.3039647577092516E-3</c:v>
                </c:pt>
                <c:pt idx="225">
                  <c:v>3.2930845225027441E-3</c:v>
                </c:pt>
                <c:pt idx="226">
                  <c:v>3.2822757111597377E-3</c:v>
                </c:pt>
                <c:pt idx="227">
                  <c:v>3.2715376226826612E-3</c:v>
                </c:pt>
                <c:pt idx="228">
                  <c:v>3.2608695652173916E-3</c:v>
                </c:pt>
                <c:pt idx="229">
                  <c:v>3.2502708559046583E-3</c:v>
                </c:pt>
                <c:pt idx="230">
                  <c:v>3.2397408207343417E-3</c:v>
                </c:pt>
                <c:pt idx="231">
                  <c:v>3.2292787944025836E-3</c:v>
                </c:pt>
                <c:pt idx="232">
                  <c:v>3.2188841201716738E-3</c:v>
                </c:pt>
                <c:pt idx="233">
                  <c:v>3.2085561497326208E-3</c:v>
                </c:pt>
                <c:pt idx="234">
                  <c:v>3.1982942430703628E-3</c:v>
                </c:pt>
                <c:pt idx="235">
                  <c:v>3.188097768331562E-3</c:v>
                </c:pt>
                <c:pt idx="236">
                  <c:v>3.1779661016949155E-3</c:v>
                </c:pt>
                <c:pt idx="237">
                  <c:v>3.1678986272439284E-3</c:v>
                </c:pt>
                <c:pt idx="238">
                  <c:v>3.1578947368421052E-3</c:v>
                </c:pt>
                <c:pt idx="239">
                  <c:v>3.1479538300104933E-3</c:v>
                </c:pt>
                <c:pt idx="240">
                  <c:v>3.1380753138075318E-3</c:v>
                </c:pt>
                <c:pt idx="241">
                  <c:v>3.1282586027111575E-3</c:v>
                </c:pt>
                <c:pt idx="242">
                  <c:v>3.1185031185031187E-3</c:v>
                </c:pt>
                <c:pt idx="243">
                  <c:v>3.1088082901554407E-3</c:v>
                </c:pt>
                <c:pt idx="244">
                  <c:v>3.0991735537190084E-3</c:v>
                </c:pt>
                <c:pt idx="245">
                  <c:v>3.0895983522142125E-3</c:v>
                </c:pt>
                <c:pt idx="246">
                  <c:v>3.0800821355236145E-3</c:v>
                </c:pt>
                <c:pt idx="247">
                  <c:v>3.0706243602865915E-3</c:v>
                </c:pt>
                <c:pt idx="248">
                  <c:v>3.0612244897959186E-3</c:v>
                </c:pt>
                <c:pt idx="249">
                  <c:v>3.0518819938962364E-3</c:v>
                </c:pt>
                <c:pt idx="250">
                  <c:v>3.0425963488843813E-3</c:v>
                </c:pt>
                <c:pt idx="251">
                  <c:v>3.0333670374115269E-3</c:v>
                </c:pt>
                <c:pt idx="252">
                  <c:v>3.0241935483870971E-3</c:v>
                </c:pt>
                <c:pt idx="253">
                  <c:v>3.0150753768844224E-3</c:v>
                </c:pt>
                <c:pt idx="254">
                  <c:v>3.0060120240480962E-3</c:v>
                </c:pt>
                <c:pt idx="255">
                  <c:v>2.9970029970029974E-3</c:v>
                </c:pt>
                <c:pt idx="256">
                  <c:v>2.9880478087649402E-3</c:v>
                </c:pt>
                <c:pt idx="257">
                  <c:v>2.9791459781529292E-3</c:v>
                </c:pt>
                <c:pt idx="258">
                  <c:v>2.9702970297029708E-3</c:v>
                </c:pt>
                <c:pt idx="259">
                  <c:v>2.9615004935834156E-3</c:v>
                </c:pt>
                <c:pt idx="260">
                  <c:v>2.952755905511811E-3</c:v>
                </c:pt>
                <c:pt idx="261">
                  <c:v>2.944062806673209E-3</c:v>
                </c:pt>
                <c:pt idx="262">
                  <c:v>2.935420743639922E-3</c:v>
                </c:pt>
                <c:pt idx="263">
                  <c:v>2.9268292682926829E-3</c:v>
                </c:pt>
                <c:pt idx="264">
                  <c:v>2.9182879377431907E-3</c:v>
                </c:pt>
                <c:pt idx="265">
                  <c:v>2.9097963142580021E-3</c:v>
                </c:pt>
                <c:pt idx="266">
                  <c:v>2.9013539651837525E-3</c:v>
                </c:pt>
                <c:pt idx="267">
                  <c:v>2.8929604628736743E-3</c:v>
                </c:pt>
                <c:pt idx="268">
                  <c:v>2.8846153846153848E-3</c:v>
                </c:pt>
                <c:pt idx="269">
                  <c:v>2.8763183125599234E-3</c:v>
                </c:pt>
                <c:pt idx="270">
                  <c:v>2.8680688336520078E-3</c:v>
                </c:pt>
                <c:pt idx="271">
                  <c:v>2.8598665395614875E-3</c:v>
                </c:pt>
                <c:pt idx="272">
                  <c:v>2.8517110266159697E-3</c:v>
                </c:pt>
                <c:pt idx="273">
                  <c:v>2.8436018957345975E-3</c:v>
                </c:pt>
                <c:pt idx="274">
                  <c:v>2.8355387523629491E-3</c:v>
                </c:pt>
                <c:pt idx="275">
                  <c:v>2.8275212064090482E-3</c:v>
                </c:pt>
                <c:pt idx="276">
                  <c:v>2.8195488721804514E-3</c:v>
                </c:pt>
                <c:pt idx="277">
                  <c:v>2.8116213683223993E-3</c:v>
                </c:pt>
                <c:pt idx="278">
                  <c:v>2.8037383177570096E-3</c:v>
                </c:pt>
                <c:pt idx="279">
                  <c:v>2.7958993476234857E-3</c:v>
                </c:pt>
                <c:pt idx="280">
                  <c:v>2.7881040892193307E-3</c:v>
                </c:pt>
                <c:pt idx="281">
                  <c:v>2.7803521779425394E-3</c:v>
                </c:pt>
                <c:pt idx="282">
                  <c:v>2.7726432532347509E-3</c:v>
                </c:pt>
                <c:pt idx="283">
                  <c:v>2.7649769585253456E-3</c:v>
                </c:pt>
                <c:pt idx="284">
                  <c:v>2.7573529411764708E-3</c:v>
                </c:pt>
                <c:pt idx="285">
                  <c:v>2.7497708524289646E-3</c:v>
                </c:pt>
                <c:pt idx="286">
                  <c:v>2.7422303473491772E-3</c:v>
                </c:pt>
                <c:pt idx="287">
                  <c:v>2.7347310847766638E-3</c:v>
                </c:pt>
                <c:pt idx="288">
                  <c:v>2.7272727272727271E-3</c:v>
                </c:pt>
                <c:pt idx="289">
                  <c:v>2.7198549410698096E-3</c:v>
                </c:pt>
                <c:pt idx="290">
                  <c:v>2.7124773960216998E-3</c:v>
                </c:pt>
                <c:pt idx="291">
                  <c:v>2.7051397655545534E-3</c:v>
                </c:pt>
                <c:pt idx="292">
                  <c:v>2.6978417266187052E-3</c:v>
                </c:pt>
                <c:pt idx="293">
                  <c:v>2.6905829596412557E-3</c:v>
                </c:pt>
                <c:pt idx="294">
                  <c:v>2.6833631484794273E-3</c:v>
                </c:pt>
                <c:pt idx="295">
                  <c:v>2.6761819803746657E-3</c:v>
                </c:pt>
                <c:pt idx="296">
                  <c:v>2.6690391459074734E-3</c:v>
                </c:pt>
                <c:pt idx="297">
                  <c:v>2.6619343389529724E-3</c:v>
                </c:pt>
                <c:pt idx="298">
                  <c:v>2.6548672566371681E-3</c:v>
                </c:pt>
                <c:pt idx="299">
                  <c:v>2.6478375992939102E-3</c:v>
                </c:pt>
                <c:pt idx="300">
                  <c:v>2.6408450704225352E-3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AB-48BB-9519-B17672E2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神里绫人属性收益曲线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水伤收益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D-4004-9088-0F107F65DAF7}"/>
            </c:ext>
          </c:extLst>
        </c:ser>
        <c:ser>
          <c:idx val="3"/>
          <c:order val="1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曲线素材!$J$2:$J$302</c:f>
              <c:numCache>
                <c:formatCode>0.000_);[Red]\(0.000\)</c:formatCode>
                <c:ptCount val="301"/>
                <c:pt idx="0">
                  <c:v>8.4658111472897916E-3</c:v>
                </c:pt>
                <c:pt idx="1">
                  <c:v>8.3947428397781673E-3</c:v>
                </c:pt>
                <c:pt idx="2">
                  <c:v>8.3248577993746947E-3</c:v>
                </c:pt>
                <c:pt idx="3">
                  <c:v>8.2561267184698139E-3</c:v>
                </c:pt>
                <c:pt idx="4">
                  <c:v>8.1885212493979023E-3</c:v>
                </c:pt>
                <c:pt idx="5">
                  <c:v>8.1220139654538774E-3</c:v>
                </c:pt>
                <c:pt idx="6">
                  <c:v>8.0565783237942484E-3</c:v>
                </c:pt>
                <c:pt idx="7">
                  <c:v>7.992188630117171E-3</c:v>
                </c:pt>
                <c:pt idx="8">
                  <c:v>7.9288200050227839E-3</c:v>
                </c:pt>
                <c:pt idx="9">
                  <c:v>7.8664483519612725E-3</c:v>
                </c:pt>
                <c:pt idx="10">
                  <c:v>7.8050503266819705E-3</c:v>
                </c:pt>
                <c:pt idx="11">
                  <c:v>7.7446033081020474E-3</c:v>
                </c:pt>
                <c:pt idx="12">
                  <c:v>7.6850853705184834E-3</c:v>
                </c:pt>
                <c:pt idx="13">
                  <c:v>7.6264752570915873E-3</c:v>
                </c:pt>
                <c:pt idx="14">
                  <c:v>7.5687523545326912E-3</c:v>
                </c:pt>
                <c:pt idx="15">
                  <c:v>7.5118966689326988E-3</c:v>
                </c:pt>
                <c:pt idx="16">
                  <c:v>7.4558888026719748E-3</c:v>
                </c:pt>
                <c:pt idx="17">
                  <c:v>7.4007099323555028E-3</c:v>
                </c:pt>
                <c:pt idx="18">
                  <c:v>7.3463417877206406E-3</c:v>
                </c:pt>
                <c:pt idx="19">
                  <c:v>7.2927666314677939E-3</c:v>
                </c:pt>
                <c:pt idx="20">
                  <c:v>7.2399672399672396E-3</c:v>
                </c:pt>
                <c:pt idx="21">
                  <c:v>7.1879268847980229E-3</c:v>
                </c:pt>
                <c:pt idx="22">
                  <c:v>7.1366293150773412E-3</c:v>
                </c:pt>
                <c:pt idx="23">
                  <c:v>7.0860587405412344E-3</c:v>
                </c:pt>
                <c:pt idx="24">
                  <c:v>7.0361998153395536E-3</c:v>
                </c:pt>
                <c:pt idx="25">
                  <c:v>6.9870376225102749E-3</c:v>
                </c:pt>
                <c:pt idx="26">
                  <c:v>6.9385576591001856E-3</c:v>
                </c:pt>
                <c:pt idx="27">
                  <c:v>6.8907458219007239E-3</c:v>
                </c:pt>
                <c:pt idx="28">
                  <c:v>6.8435883937695485E-3</c:v>
                </c:pt>
                <c:pt idx="29">
                  <c:v>6.7970720305099352E-3</c:v>
                </c:pt>
                <c:pt idx="30">
                  <c:v>6.7511837482816554E-3</c:v>
                </c:pt>
                <c:pt idx="31">
                  <c:v>6.7059109115183892E-3</c:v>
                </c:pt>
                <c:pt idx="32">
                  <c:v>6.6612412213280289E-3</c:v>
                </c:pt>
                <c:pt idx="33">
                  <c:v>6.6171627043535549E-3</c:v>
                </c:pt>
                <c:pt idx="34">
                  <c:v>6.5736637020732333E-3</c:v>
                </c:pt>
                <c:pt idx="35">
                  <c:v>6.5307328605200944E-3</c:v>
                </c:pt>
                <c:pt idx="36">
                  <c:v>6.4883591204016331E-3</c:v>
                </c:pt>
                <c:pt idx="37">
                  <c:v>6.4465317076016571E-3</c:v>
                </c:pt>
                <c:pt idx="38">
                  <c:v>6.4052401240471844E-3</c:v>
                </c:pt>
                <c:pt idx="39">
                  <c:v>6.3644741389240877E-3</c:v>
                </c:pt>
                <c:pt idx="40">
                  <c:v>6.3874571490220898E-3</c:v>
                </c:pt>
                <c:pt idx="41">
                  <c:v>6.4176832731320556E-3</c:v>
                </c:pt>
                <c:pt idx="42">
                  <c:v>6.4470712380210737E-3</c:v>
                </c:pt>
                <c:pt idx="43">
                  <c:v>6.4756308834330381E-3</c:v>
                </c:pt>
                <c:pt idx="44">
                  <c:v>6.5033721446784458E-3</c:v>
                </c:pt>
                <c:pt idx="45">
                  <c:v>6.530305042723691E-3</c:v>
                </c:pt>
                <c:pt idx="46">
                  <c:v>6.5564396745696734E-3</c:v>
                </c:pt>
                <c:pt idx="47">
                  <c:v>6.5817862039206686E-3</c:v>
                </c:pt>
                <c:pt idx="48">
                  <c:v>6.6063548521438104E-3</c:v>
                </c:pt>
                <c:pt idx="49">
                  <c:v>6.6301558895189624E-3</c:v>
                </c:pt>
                <c:pt idx="50">
                  <c:v>6.6531996267782589E-3</c:v>
                </c:pt>
                <c:pt idx="51">
                  <c:v>6.675496406934006E-3</c:v>
                </c:pt>
                <c:pt idx="52">
                  <c:v>6.6970565973932987E-3</c:v>
                </c:pt>
                <c:pt idx="53">
                  <c:v>6.7178905823571397E-3</c:v>
                </c:pt>
                <c:pt idx="54">
                  <c:v>6.7380087555015122E-3</c:v>
                </c:pt>
                <c:pt idx="55">
                  <c:v>6.7574215129374863E-3</c:v>
                </c:pt>
                <c:pt idx="56">
                  <c:v>6.7761392464470273E-3</c:v>
                </c:pt>
                <c:pt idx="57">
                  <c:v>6.7941723369909475E-3</c:v>
                </c:pt>
                <c:pt idx="58">
                  <c:v>6.8115311484850359E-3</c:v>
                </c:pt>
                <c:pt idx="59">
                  <c:v>6.8282260218402438E-3</c:v>
                </c:pt>
                <c:pt idx="60">
                  <c:v>6.8442672692624832E-3</c:v>
                </c:pt>
                <c:pt idx="61">
                  <c:v>6.8596651688074125E-3</c:v>
                </c:pt>
                <c:pt idx="62">
                  <c:v>6.874429959185387E-3</c:v>
                </c:pt>
                <c:pt idx="63">
                  <c:v>6.8885718348115571E-3</c:v>
                </c:pt>
                <c:pt idx="64">
                  <c:v>6.9021009410959854E-3</c:v>
                </c:pt>
                <c:pt idx="65">
                  <c:v>6.9150273699684706E-3</c:v>
                </c:pt>
                <c:pt idx="66">
                  <c:v>6.9273611556327124E-3</c:v>
                </c:pt>
                <c:pt idx="67">
                  <c:v>6.9391122705443039E-3</c:v>
                </c:pt>
                <c:pt idx="68">
                  <c:v>6.9502906216069981E-3</c:v>
                </c:pt>
                <c:pt idx="69">
                  <c:v>6.960906046581632E-3</c:v>
                </c:pt>
                <c:pt idx="70">
                  <c:v>6.9709683107020129E-3</c:v>
                </c:pt>
                <c:pt idx="71">
                  <c:v>6.9804871034920991E-3</c:v>
                </c:pt>
                <c:pt idx="72">
                  <c:v>6.9894720357787281E-3</c:v>
                </c:pt>
                <c:pt idx="73">
                  <c:v>6.9979326368941989E-3</c:v>
                </c:pt>
                <c:pt idx="74">
                  <c:v>7.0058783520629865E-3</c:v>
                </c:pt>
                <c:pt idx="75">
                  <c:v>7.0133185399668951E-3</c:v>
                </c:pt>
                <c:pt idx="76">
                  <c:v>7.0202624704829861E-3</c:v>
                </c:pt>
                <c:pt idx="77">
                  <c:v>7.0267193225886787E-3</c:v>
                </c:pt>
                <c:pt idx="78">
                  <c:v>7.0326981824284122E-3</c:v>
                </c:pt>
                <c:pt idx="79">
                  <c:v>7.0382080415363913E-3</c:v>
                </c:pt>
                <c:pt idx="80">
                  <c:v>7.0432577952099316E-3</c:v>
                </c:pt>
                <c:pt idx="81">
                  <c:v>7.0478562410280351E-3</c:v>
                </c:pt>
                <c:pt idx="82">
                  <c:v>7.0520120775098777E-3</c:v>
                </c:pt>
                <c:pt idx="83">
                  <c:v>7.0557339029079852E-3</c:v>
                </c:pt>
                <c:pt idx="84">
                  <c:v>7.0590302141309716E-3</c:v>
                </c:pt>
                <c:pt idx="85">
                  <c:v>7.0619094057907663E-3</c:v>
                </c:pt>
                <c:pt idx="86">
                  <c:v>7.064379769369392E-3</c:v>
                </c:pt>
                <c:pt idx="87">
                  <c:v>7.0664494925004474E-3</c:v>
                </c:pt>
                <c:pt idx="88">
                  <c:v>7.0681266583605025E-3</c:v>
                </c:pt>
                <c:pt idx="89">
                  <c:v>7.0694192451658255E-3</c:v>
                </c:pt>
                <c:pt idx="90">
                  <c:v>7.0703351257697987E-3</c:v>
                </c:pt>
                <c:pt idx="91">
                  <c:v>7.0708820673566989E-3</c:v>
                </c:pt>
                <c:pt idx="92">
                  <c:v>7.0710677312274149E-3</c:v>
                </c:pt>
                <c:pt idx="93">
                  <c:v>7.0708996726729601E-3</c:v>
                </c:pt>
                <c:pt idx="94">
                  <c:v>7.070385340931613E-3</c:v>
                </c:pt>
                <c:pt idx="95">
                  <c:v>7.0695320792257587E-3</c:v>
                </c:pt>
                <c:pt idx="96">
                  <c:v>7.0683471248744554E-3</c:v>
                </c:pt>
                <c:pt idx="97">
                  <c:v>7.0668376094780595E-3</c:v>
                </c:pt>
                <c:pt idx="98">
                  <c:v>7.0650105591711409E-3</c:v>
                </c:pt>
                <c:pt idx="99">
                  <c:v>7.0628728949402413E-3</c:v>
                </c:pt>
                <c:pt idx="100">
                  <c:v>7.0604314330029328E-3</c:v>
                </c:pt>
                <c:pt idx="101">
                  <c:v>7.0576928852449173E-3</c:v>
                </c:pt>
                <c:pt idx="102">
                  <c:v>7.0546638597119042E-3</c:v>
                </c:pt>
                <c:pt idx="103">
                  <c:v>7.0513508611531649E-3</c:v>
                </c:pt>
                <c:pt idx="104">
                  <c:v>7.0477602916137168E-3</c:v>
                </c:pt>
                <c:pt idx="105">
                  <c:v>7.0438984510722783E-3</c:v>
                </c:pt>
                <c:pt idx="106">
                  <c:v>7.0397715381221295E-3</c:v>
                </c:pt>
                <c:pt idx="107">
                  <c:v>7.0353856506922023E-3</c:v>
                </c:pt>
                <c:pt idx="108">
                  <c:v>7.0307467868057803E-3</c:v>
                </c:pt>
                <c:pt idx="109">
                  <c:v>7.0258608453742863E-3</c:v>
                </c:pt>
                <c:pt idx="110">
                  <c:v>7.0207336270237484E-3</c:v>
                </c:pt>
                <c:pt idx="111">
                  <c:v>7.0153708349515913E-3</c:v>
                </c:pt>
                <c:pt idx="112">
                  <c:v>7.0097780758115761E-3</c:v>
                </c:pt>
                <c:pt idx="113">
                  <c:v>7.0039608606246298E-3</c:v>
                </c:pt>
                <c:pt idx="114">
                  <c:v>6.9979246057136311E-3</c:v>
                </c:pt>
                <c:pt idx="115">
                  <c:v>6.9916746336600652E-3</c:v>
                </c:pt>
                <c:pt idx="116">
                  <c:v>6.9852161742807208E-3</c:v>
                </c:pt>
                <c:pt idx="117">
                  <c:v>6.9785543656225675E-3</c:v>
                </c:pt>
                <c:pt idx="118">
                  <c:v>6.9716942549740988E-3</c:v>
                </c:pt>
                <c:pt idx="119">
                  <c:v>6.9646407998914771E-3</c:v>
                </c:pt>
                <c:pt idx="120">
                  <c:v>6.9573988692378649E-3</c:v>
                </c:pt>
                <c:pt idx="121">
                  <c:v>6.9499732442344581E-3</c:v>
                </c:pt>
                <c:pt idx="122">
                  <c:v>6.9423686195217464E-3</c:v>
                </c:pt>
                <c:pt idx="123">
                  <c:v>6.9345896042296174E-3</c:v>
                </c:pt>
                <c:pt idx="124">
                  <c:v>6.9266407230550095E-3</c:v>
                </c:pt>
                <c:pt idx="125">
                  <c:v>6.9185264173458249E-3</c:v>
                </c:pt>
                <c:pt idx="126">
                  <c:v>6.910251046189946E-3</c:v>
                </c:pt>
                <c:pt idx="127">
                  <c:v>6.9018188875081777E-3</c:v>
                </c:pt>
                <c:pt idx="128">
                  <c:v>6.8932341391500724E-3</c:v>
                </c:pt>
                <c:pt idx="129">
                  <c:v>6.8845009199916037E-3</c:v>
                </c:pt>
                <c:pt idx="130">
                  <c:v>6.8756232710336963E-3</c:v>
                </c:pt>
                <c:pt idx="131">
                  <c:v>6.8666051565007416E-3</c:v>
                </c:pt>
                <c:pt idx="132">
                  <c:v>6.8574504649381645E-3</c:v>
                </c:pt>
                <c:pt idx="133">
                  <c:v>6.8481630103082872E-3</c:v>
                </c:pt>
                <c:pt idx="134">
                  <c:v>6.8387465330836481E-3</c:v>
                </c:pt>
                <c:pt idx="135">
                  <c:v>6.8292047013371023E-3</c:v>
                </c:pt>
                <c:pt idx="136">
                  <c:v>6.8195411118279672E-3</c:v>
                </c:pt>
                <c:pt idx="137">
                  <c:v>6.8097592910836002E-3</c:v>
                </c:pt>
                <c:pt idx="138">
                  <c:v>6.7998626964757541E-3</c:v>
                </c:pt>
                <c:pt idx="139">
                  <c:v>6.7898547172912105E-3</c:v>
                </c:pt>
                <c:pt idx="140">
                  <c:v>6.7797386757960454E-3</c:v>
                </c:pt>
                <c:pt idx="141">
                  <c:v>6.769517828293172E-3</c:v>
                </c:pt>
                <c:pt idx="142">
                  <c:v>6.759195366172522E-3</c:v>
                </c:pt>
                <c:pt idx="143">
                  <c:v>6.7487744169535948E-3</c:v>
                </c:pt>
                <c:pt idx="144">
                  <c:v>6.7382580453198377E-3</c:v>
                </c:pt>
                <c:pt idx="145">
                  <c:v>6.7276492541445644E-3</c:v>
                </c:pt>
                <c:pt idx="146">
                  <c:v>6.7169509855080235E-3</c:v>
                </c:pt>
                <c:pt idx="147">
                  <c:v>6.7061661217053059E-3</c:v>
                </c:pt>
                <c:pt idx="148">
                  <c:v>6.6952974862447921E-3</c:v>
                </c:pt>
                <c:pt idx="149">
                  <c:v>6.6843478448368803E-3</c:v>
                </c:pt>
                <c:pt idx="150">
                  <c:v>6.6733199063727187E-3</c:v>
                </c:pt>
                <c:pt idx="151">
                  <c:v>6.6622163238927567E-3</c:v>
                </c:pt>
                <c:pt idx="152">
                  <c:v>6.6225165562913907E-3</c:v>
                </c:pt>
                <c:pt idx="153">
                  <c:v>6.5789473684210523E-3</c:v>
                </c:pt>
                <c:pt idx="154">
                  <c:v>6.5359477124183009E-3</c:v>
                </c:pt>
                <c:pt idx="155">
                  <c:v>6.4935064935064931E-3</c:v>
                </c:pt>
                <c:pt idx="156">
                  <c:v>6.4516129032258064E-3</c:v>
                </c:pt>
                <c:pt idx="157">
                  <c:v>6.41025641025641E-3</c:v>
                </c:pt>
                <c:pt idx="158">
                  <c:v>6.3694267515923561E-3</c:v>
                </c:pt>
                <c:pt idx="159">
                  <c:v>6.3291139240506328E-3</c:v>
                </c:pt>
                <c:pt idx="160">
                  <c:v>6.2893081761006284E-3</c:v>
                </c:pt>
                <c:pt idx="161">
                  <c:v>6.2499999999999995E-3</c:v>
                </c:pt>
                <c:pt idx="162">
                  <c:v>6.2111801242236021E-3</c:v>
                </c:pt>
                <c:pt idx="163">
                  <c:v>6.1728395061728392E-3</c:v>
                </c:pt>
                <c:pt idx="164">
                  <c:v>6.1349693251533744E-3</c:v>
                </c:pt>
                <c:pt idx="165">
                  <c:v>6.0975609756097554E-3</c:v>
                </c:pt>
                <c:pt idx="166">
                  <c:v>6.0606060606060615E-3</c:v>
                </c:pt>
                <c:pt idx="167">
                  <c:v>6.024096385542169E-3</c:v>
                </c:pt>
                <c:pt idx="168">
                  <c:v>5.9880239520958087E-3</c:v>
                </c:pt>
                <c:pt idx="169">
                  <c:v>5.9523809523809529E-3</c:v>
                </c:pt>
                <c:pt idx="170">
                  <c:v>5.9171597633136102E-3</c:v>
                </c:pt>
                <c:pt idx="171">
                  <c:v>5.8823529411764705E-3</c:v>
                </c:pt>
                <c:pt idx="172">
                  <c:v>5.8479532163742695E-3</c:v>
                </c:pt>
                <c:pt idx="173">
                  <c:v>5.8139534883720929E-3</c:v>
                </c:pt>
                <c:pt idx="174">
                  <c:v>5.7803468208092491E-3</c:v>
                </c:pt>
                <c:pt idx="175">
                  <c:v>5.7471264367816091E-3</c:v>
                </c:pt>
                <c:pt idx="176">
                  <c:v>5.7142857142857143E-3</c:v>
                </c:pt>
                <c:pt idx="177">
                  <c:v>5.681818181818182E-3</c:v>
                </c:pt>
                <c:pt idx="178">
                  <c:v>5.6497175141242938E-3</c:v>
                </c:pt>
                <c:pt idx="179">
                  <c:v>5.6179775280898875E-3</c:v>
                </c:pt>
                <c:pt idx="180">
                  <c:v>5.5865921787709499E-3</c:v>
                </c:pt>
                <c:pt idx="181">
                  <c:v>5.5555555555555558E-3</c:v>
                </c:pt>
                <c:pt idx="182">
                  <c:v>5.5248618784530384E-3</c:v>
                </c:pt>
                <c:pt idx="183">
                  <c:v>5.4945054945054941E-3</c:v>
                </c:pt>
                <c:pt idx="184">
                  <c:v>5.4644808743169399E-3</c:v>
                </c:pt>
                <c:pt idx="185">
                  <c:v>5.434782608695652E-3</c:v>
                </c:pt>
                <c:pt idx="186">
                  <c:v>5.4054054054054048E-3</c:v>
                </c:pt>
                <c:pt idx="187">
                  <c:v>5.3763440860215058E-3</c:v>
                </c:pt>
                <c:pt idx="188">
                  <c:v>5.3475935828877002E-3</c:v>
                </c:pt>
                <c:pt idx="189">
                  <c:v>5.3191489361702135E-3</c:v>
                </c:pt>
                <c:pt idx="190">
                  <c:v>5.2910052910052907E-3</c:v>
                </c:pt>
                <c:pt idx="191">
                  <c:v>5.2631578947368429E-3</c:v>
                </c:pt>
                <c:pt idx="192">
                  <c:v>5.2356020942408371E-3</c:v>
                </c:pt>
                <c:pt idx="193">
                  <c:v>5.2083333333333339E-3</c:v>
                </c:pt>
                <c:pt idx="194">
                  <c:v>5.1813471502590676E-3</c:v>
                </c:pt>
                <c:pt idx="195">
                  <c:v>5.1546391752577319E-3</c:v>
                </c:pt>
                <c:pt idx="196">
                  <c:v>5.1282051282051282E-3</c:v>
                </c:pt>
                <c:pt idx="197">
                  <c:v>5.1020408163265311E-3</c:v>
                </c:pt>
                <c:pt idx="198">
                  <c:v>5.0761421319796959E-3</c:v>
                </c:pt>
                <c:pt idx="199">
                  <c:v>5.0505050505050509E-3</c:v>
                </c:pt>
                <c:pt idx="200">
                  <c:v>5.0251256281407036E-3</c:v>
                </c:pt>
                <c:pt idx="201">
                  <c:v>5.0000000000000001E-3</c:v>
                </c:pt>
                <c:pt idx="202">
                  <c:v>4.9751243781094535E-3</c:v>
                </c:pt>
                <c:pt idx="203">
                  <c:v>4.9504950495049506E-3</c:v>
                </c:pt>
                <c:pt idx="204">
                  <c:v>4.9261083743842356E-3</c:v>
                </c:pt>
                <c:pt idx="205">
                  <c:v>4.9019607843137254E-3</c:v>
                </c:pt>
                <c:pt idx="206">
                  <c:v>4.8780487804878057E-3</c:v>
                </c:pt>
                <c:pt idx="207">
                  <c:v>4.8543689320388345E-3</c:v>
                </c:pt>
                <c:pt idx="208">
                  <c:v>4.830917874396135E-3</c:v>
                </c:pt>
                <c:pt idx="209">
                  <c:v>4.807692307692308E-3</c:v>
                </c:pt>
                <c:pt idx="210">
                  <c:v>4.7846889952153117E-3</c:v>
                </c:pt>
                <c:pt idx="211">
                  <c:v>4.7619047619047615E-3</c:v>
                </c:pt>
                <c:pt idx="212">
                  <c:v>4.7393364928909956E-3</c:v>
                </c:pt>
                <c:pt idx="213">
                  <c:v>4.7169811320754715E-3</c:v>
                </c:pt>
                <c:pt idx="214">
                  <c:v>4.6948356807511738E-3</c:v>
                </c:pt>
                <c:pt idx="215">
                  <c:v>4.6728971962616819E-3</c:v>
                </c:pt>
                <c:pt idx="216">
                  <c:v>4.6511627906976744E-3</c:v>
                </c:pt>
                <c:pt idx="217">
                  <c:v>4.6296296296296294E-3</c:v>
                </c:pt>
                <c:pt idx="218">
                  <c:v>4.608294930875576E-3</c:v>
                </c:pt>
                <c:pt idx="219">
                  <c:v>4.5871559633027517E-3</c:v>
                </c:pt>
                <c:pt idx="220">
                  <c:v>4.5662100456621011E-3</c:v>
                </c:pt>
                <c:pt idx="221">
                  <c:v>4.5454545454545452E-3</c:v>
                </c:pt>
                <c:pt idx="222">
                  <c:v>4.5248868778280547E-3</c:v>
                </c:pt>
                <c:pt idx="223">
                  <c:v>4.5045045045045053E-3</c:v>
                </c:pt>
                <c:pt idx="224">
                  <c:v>4.4843049327354259E-3</c:v>
                </c:pt>
                <c:pt idx="225">
                  <c:v>4.464285714285714E-3</c:v>
                </c:pt>
                <c:pt idx="226">
                  <c:v>4.4444444444444444E-3</c:v>
                </c:pt>
                <c:pt idx="227">
                  <c:v>4.4247787610619477E-3</c:v>
                </c:pt>
                <c:pt idx="228">
                  <c:v>4.4052863436123352E-3</c:v>
                </c:pt>
                <c:pt idx="229">
                  <c:v>4.3859649122807015E-3</c:v>
                </c:pt>
                <c:pt idx="230">
                  <c:v>4.3668122270742356E-3</c:v>
                </c:pt>
                <c:pt idx="231">
                  <c:v>4.3478260869565218E-3</c:v>
                </c:pt>
                <c:pt idx="232">
                  <c:v>4.329004329004329E-3</c:v>
                </c:pt>
                <c:pt idx="233">
                  <c:v>4.3103448275862068E-3</c:v>
                </c:pt>
                <c:pt idx="234">
                  <c:v>4.2918454935622317E-3</c:v>
                </c:pt>
                <c:pt idx="235">
                  <c:v>4.2735042735042739E-3</c:v>
                </c:pt>
                <c:pt idx="236">
                  <c:v>4.2553191489361703E-3</c:v>
                </c:pt>
                <c:pt idx="237">
                  <c:v>4.2372881355932203E-3</c:v>
                </c:pt>
                <c:pt idx="238">
                  <c:v>4.2194092827004216E-3</c:v>
                </c:pt>
                <c:pt idx="239">
                  <c:v>4.2016806722689082E-3</c:v>
                </c:pt>
                <c:pt idx="240">
                  <c:v>4.1841004184100415E-3</c:v>
                </c:pt>
                <c:pt idx="241">
                  <c:v>4.1666666666666666E-3</c:v>
                </c:pt>
                <c:pt idx="242">
                  <c:v>4.1493775933609959E-3</c:v>
                </c:pt>
                <c:pt idx="243">
                  <c:v>4.1322314049586778E-3</c:v>
                </c:pt>
                <c:pt idx="244">
                  <c:v>4.1152263374485592E-3</c:v>
                </c:pt>
                <c:pt idx="245">
                  <c:v>4.0983606557377051E-3</c:v>
                </c:pt>
                <c:pt idx="246">
                  <c:v>4.081632653061224E-3</c:v>
                </c:pt>
                <c:pt idx="247">
                  <c:v>4.0650406504065045E-3</c:v>
                </c:pt>
                <c:pt idx="248">
                  <c:v>4.0485829959514179E-3</c:v>
                </c:pt>
                <c:pt idx="249">
                  <c:v>4.0322580645161289E-3</c:v>
                </c:pt>
                <c:pt idx="250">
                  <c:v>4.0160642570281121E-3</c:v>
                </c:pt>
                <c:pt idx="251">
                  <c:v>4.0000000000000001E-3</c:v>
                </c:pt>
                <c:pt idx="252">
                  <c:v>3.9840637450199211E-3</c:v>
                </c:pt>
                <c:pt idx="253">
                  <c:v>3.968253968253968E-3</c:v>
                </c:pt>
                <c:pt idx="254">
                  <c:v>3.952569169960474E-3</c:v>
                </c:pt>
                <c:pt idx="255">
                  <c:v>3.937007874015748E-3</c:v>
                </c:pt>
                <c:pt idx="256">
                  <c:v>3.9215686274509803E-3</c:v>
                </c:pt>
                <c:pt idx="257">
                  <c:v>3.90625E-3</c:v>
                </c:pt>
                <c:pt idx="258">
                  <c:v>3.8910505836575872E-3</c:v>
                </c:pt>
                <c:pt idx="259">
                  <c:v>3.875968992248062E-3</c:v>
                </c:pt>
                <c:pt idx="260">
                  <c:v>3.8610038610038611E-3</c:v>
                </c:pt>
                <c:pt idx="261">
                  <c:v>3.8461538461538459E-3</c:v>
                </c:pt>
                <c:pt idx="262">
                  <c:v>3.8314176245210726E-3</c:v>
                </c:pt>
                <c:pt idx="263">
                  <c:v>3.8167938931297708E-3</c:v>
                </c:pt>
                <c:pt idx="264">
                  <c:v>3.8022813688212932E-3</c:v>
                </c:pt>
                <c:pt idx="265">
                  <c:v>3.787878787878788E-3</c:v>
                </c:pt>
                <c:pt idx="266">
                  <c:v>3.773584905660377E-3</c:v>
                </c:pt>
                <c:pt idx="267">
                  <c:v>3.7593984962406013E-3</c:v>
                </c:pt>
                <c:pt idx="268">
                  <c:v>3.7453183520599251E-3</c:v>
                </c:pt>
                <c:pt idx="269">
                  <c:v>3.7313432835820899E-3</c:v>
                </c:pt>
                <c:pt idx="270">
                  <c:v>3.7174721189591081E-3</c:v>
                </c:pt>
                <c:pt idx="271">
                  <c:v>3.7037037037037034E-3</c:v>
                </c:pt>
                <c:pt idx="272">
                  <c:v>3.690036900369004E-3</c:v>
                </c:pt>
                <c:pt idx="273">
                  <c:v>3.6764705882352945E-3</c:v>
                </c:pt>
                <c:pt idx="274">
                  <c:v>3.663003663003663E-3</c:v>
                </c:pt>
                <c:pt idx="275">
                  <c:v>3.6496350364963502E-3</c:v>
                </c:pt>
                <c:pt idx="276">
                  <c:v>3.6363636363636364E-3</c:v>
                </c:pt>
                <c:pt idx="277">
                  <c:v>3.6231884057971019E-3</c:v>
                </c:pt>
                <c:pt idx="278">
                  <c:v>3.6101083032490976E-3</c:v>
                </c:pt>
                <c:pt idx="279">
                  <c:v>3.5971223021582731E-3</c:v>
                </c:pt>
                <c:pt idx="280">
                  <c:v>3.5842293906810036E-3</c:v>
                </c:pt>
                <c:pt idx="281">
                  <c:v>3.5714285714285718E-3</c:v>
                </c:pt>
                <c:pt idx="282">
                  <c:v>3.5587188612099642E-3</c:v>
                </c:pt>
                <c:pt idx="283">
                  <c:v>3.5460992907801418E-3</c:v>
                </c:pt>
                <c:pt idx="284">
                  <c:v>3.5335689045936395E-3</c:v>
                </c:pt>
                <c:pt idx="285">
                  <c:v>3.5211267605633804E-3</c:v>
                </c:pt>
                <c:pt idx="286">
                  <c:v>3.5087719298245615E-3</c:v>
                </c:pt>
                <c:pt idx="287">
                  <c:v>3.4965034965034961E-3</c:v>
                </c:pt>
                <c:pt idx="288">
                  <c:v>3.4843205574912892E-3</c:v>
                </c:pt>
                <c:pt idx="289">
                  <c:v>3.4722222222222225E-3</c:v>
                </c:pt>
                <c:pt idx="290">
                  <c:v>3.4602076124567475E-3</c:v>
                </c:pt>
                <c:pt idx="291">
                  <c:v>3.448275862068965E-3</c:v>
                </c:pt>
                <c:pt idx="292">
                  <c:v>3.4364261168384879E-3</c:v>
                </c:pt>
                <c:pt idx="293">
                  <c:v>3.4246575342465756E-3</c:v>
                </c:pt>
                <c:pt idx="294">
                  <c:v>3.412969283276451E-3</c:v>
                </c:pt>
                <c:pt idx="295">
                  <c:v>3.4013605442176874E-3</c:v>
                </c:pt>
                <c:pt idx="296">
                  <c:v>3.3898305084745762E-3</c:v>
                </c:pt>
                <c:pt idx="297">
                  <c:v>3.3783783783783786E-3</c:v>
                </c:pt>
                <c:pt idx="298">
                  <c:v>3.3670033670033673E-3</c:v>
                </c:pt>
                <c:pt idx="299">
                  <c:v>3.3557046979865771E-3</c:v>
                </c:pt>
                <c:pt idx="300">
                  <c:v>3.3444816053511705E-3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D-4004-9088-0F107F65DAF7}"/>
            </c:ext>
          </c:extLst>
        </c:ser>
        <c:ser>
          <c:idx val="0"/>
          <c:order val="2"/>
          <c:tx>
            <c:v>4浪闪攻击收益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曲线素材!$V$2:$V$302</c:f>
              <c:numCache>
                <c:formatCode>General</c:formatCode>
                <c:ptCount val="301"/>
                <c:pt idx="0">
                  <c:v>7.988109406202204E-3</c:v>
                </c:pt>
                <c:pt idx="1">
                  <c:v>7.924805195279383E-3</c:v>
                </c:pt>
                <c:pt idx="2">
                  <c:v>7.8624964426230459E-3</c:v>
                </c:pt>
                <c:pt idx="3">
                  <c:v>7.8011598510459024E-3</c:v>
                </c:pt>
                <c:pt idx="4">
                  <c:v>7.7407728447136392E-3</c:v>
                </c:pt>
                <c:pt idx="5">
                  <c:v>7.6813135414404154E-3</c:v>
                </c:pt>
                <c:pt idx="6">
                  <c:v>7.6227607262506769E-3</c:v>
                </c:pt>
                <c:pt idx="7">
                  <c:v>7.5650938261422329E-3</c:v>
                </c:pt>
                <c:pt idx="8">
                  <c:v>7.5082928859857567E-3</c:v>
                </c:pt>
                <c:pt idx="9">
                  <c:v>7.4523385455003144E-3</c:v>
                </c:pt>
                <c:pt idx="10">
                  <c:v>7.3972120172551836E-3</c:v>
                </c:pt>
                <c:pt idx="11">
                  <c:v>7.3428950656342362E-3</c:v>
                </c:pt>
                <c:pt idx="12">
                  <c:v>7.2893699867269124E-3</c:v>
                </c:pt>
                <c:pt idx="13">
                  <c:v>7.236619589088944E-3</c:v>
                </c:pt>
                <c:pt idx="14">
                  <c:v>7.1846271753315261E-3</c:v>
                </c:pt>
                <c:pt idx="15">
                  <c:v>7.1333765245018554E-3</c:v>
                </c:pt>
                <c:pt idx="16">
                  <c:v>7.082851875208851E-3</c:v>
                </c:pt>
                <c:pt idx="17">
                  <c:v>7.0330379094631912E-3</c:v>
                </c:pt>
                <c:pt idx="18">
                  <c:v>6.9839197371948103E-3</c:v>
                </c:pt>
                <c:pt idx="19">
                  <c:v>6.9354828814125469E-3</c:v>
                </c:pt>
                <c:pt idx="20">
                  <c:v>6.8877132639781902E-3</c:v>
                </c:pt>
                <c:pt idx="21">
                  <c:v>6.8405971919653918E-3</c:v>
                </c:pt>
                <c:pt idx="22">
                  <c:v>6.7941213445736892E-3</c:v>
                </c:pt>
                <c:pt idx="23">
                  <c:v>6.7482727605721049E-3</c:v>
                </c:pt>
                <c:pt idx="24">
                  <c:v>6.70303882624812E-3</c:v>
                </c:pt>
                <c:pt idx="25">
                  <c:v>6.6584072638375957E-3</c:v>
                </c:pt>
                <c:pt idx="26">
                  <c:v>6.6143661204156601E-3</c:v>
                </c:pt>
                <c:pt idx="27">
                  <c:v>6.5709037572232454E-3</c:v>
                </c:pt>
                <c:pt idx="28">
                  <c:v>6.5280088394130686E-3</c:v>
                </c:pt>
                <c:pt idx="29">
                  <c:v>6.4856703261944038E-3</c:v>
                </c:pt>
                <c:pt idx="30">
                  <c:v>6.4438774613577721E-3</c:v>
                </c:pt>
                <c:pt idx="31">
                  <c:v>6.4026197641655624E-3</c:v>
                </c:pt>
                <c:pt idx="32">
                  <c:v>6.3618870205903733E-3</c:v>
                </c:pt>
                <c:pt idx="33">
                  <c:v>6.3216692748817582E-3</c:v>
                </c:pt>
                <c:pt idx="34">
                  <c:v>6.2819568214576016E-3</c:v>
                </c:pt>
                <c:pt idx="35">
                  <c:v>6.2427401970919227E-3</c:v>
                </c:pt>
                <c:pt idx="36">
                  <c:v>6.2040101733993325E-3</c:v>
                </c:pt>
                <c:pt idx="37">
                  <c:v>6.1657577495937144E-3</c:v>
                </c:pt>
                <c:pt idx="38">
                  <c:v>6.1279741455171344E-3</c:v>
                </c:pt>
                <c:pt idx="39">
                  <c:v>6.0906507949163302E-3</c:v>
                </c:pt>
                <c:pt idx="40">
                  <c:v>6.0537793389732197E-3</c:v>
                </c:pt>
                <c:pt idx="41">
                  <c:v>6.0173516200603405E-3</c:v>
                </c:pt>
                <c:pt idx="42">
                  <c:v>5.9813596757254395E-3</c:v>
                </c:pt>
                <c:pt idx="43">
                  <c:v>5.9457957328887812E-3</c:v>
                </c:pt>
                <c:pt idx="44">
                  <c:v>5.9106522022460695E-3</c:v>
                </c:pt>
                <c:pt idx="45">
                  <c:v>5.8759216728698771E-3</c:v>
                </c:pt>
                <c:pt idx="46">
                  <c:v>5.8415969070000351E-3</c:v>
                </c:pt>
                <c:pt idx="47">
                  <c:v>5.8076708350134343E-3</c:v>
                </c:pt>
                <c:pt idx="48">
                  <c:v>5.7741365505710185E-3</c:v>
                </c:pt>
                <c:pt idx="49">
                  <c:v>5.7409873059317551E-3</c:v>
                </c:pt>
                <c:pt idx="50">
                  <c:v>5.7082165074229252E-3</c:v>
                </c:pt>
                <c:pt idx="51">
                  <c:v>5.6758177110716179E-3</c:v>
                </c:pt>
                <c:pt idx="52">
                  <c:v>5.6437846183767792E-3</c:v>
                </c:pt>
                <c:pt idx="53">
                  <c:v>5.6121110722309187E-3</c:v>
                </c:pt>
                <c:pt idx="54">
                  <c:v>5.5807910529708238E-3</c:v>
                </c:pt>
                <c:pt idx="55">
                  <c:v>5.5498186745661648E-3</c:v>
                </c:pt>
                <c:pt idx="56">
                  <c:v>5.5191881809308896E-3</c:v>
                </c:pt>
                <c:pt idx="57">
                  <c:v>5.4888939423582972E-3</c:v>
                </c:pt>
                <c:pt idx="58">
                  <c:v>5.4589304520680226E-3</c:v>
                </c:pt>
                <c:pt idx="59">
                  <c:v>5.4292923228735912E-3</c:v>
                </c:pt>
                <c:pt idx="60">
                  <c:v>5.3999742839498932E-3</c:v>
                </c:pt>
                <c:pt idx="61">
                  <c:v>5.3709711777105706E-3</c:v>
                </c:pt>
                <c:pt idx="62">
                  <c:v>5.3422779567811052E-3</c:v>
                </c:pt>
                <c:pt idx="63">
                  <c:v>5.3138896810733804E-3</c:v>
                </c:pt>
                <c:pt idx="64">
                  <c:v>5.2858015149468418E-3</c:v>
                </c:pt>
                <c:pt idx="65">
                  <c:v>5.2580087244655793E-3</c:v>
                </c:pt>
                <c:pt idx="66">
                  <c:v>5.230506674736235E-3</c:v>
                </c:pt>
                <c:pt idx="67">
                  <c:v>5.2032908273331735E-3</c:v>
                </c:pt>
                <c:pt idx="68">
                  <c:v>5.1763567378007025E-3</c:v>
                </c:pt>
                <c:pt idx="69">
                  <c:v>5.1497000532323423E-3</c:v>
                </c:pt>
                <c:pt idx="70">
                  <c:v>5.1233165099282552E-3</c:v>
                </c:pt>
                <c:pt idx="71">
                  <c:v>5.0972019311203987E-3</c:v>
                </c:pt>
                <c:pt idx="72">
                  <c:v>5.0713522247669562E-3</c:v>
                </c:pt>
                <c:pt idx="73">
                  <c:v>5.0457633814164904E-3</c:v>
                </c:pt>
                <c:pt idx="74">
                  <c:v>5.0204314721358223E-3</c:v>
                </c:pt>
                <c:pt idx="75">
                  <c:v>4.9953526464949771E-3</c:v>
                </c:pt>
                <c:pt idx="76">
                  <c:v>4.9705231306198527E-3</c:v>
                </c:pt>
                <c:pt idx="77">
                  <c:v>4.9459392252981793E-3</c:v>
                </c:pt>
                <c:pt idx="78">
                  <c:v>4.9215973041401018E-3</c:v>
                </c:pt>
                <c:pt idx="79">
                  <c:v>4.8974938117991584E-3</c:v>
                </c:pt>
                <c:pt idx="80">
                  <c:v>4.8736252622363363E-3</c:v>
                </c:pt>
                <c:pt idx="81">
                  <c:v>4.849988237042524E-3</c:v>
                </c:pt>
                <c:pt idx="82">
                  <c:v>4.82657938380604E-3</c:v>
                </c:pt>
                <c:pt idx="83">
                  <c:v>4.8033954145261237E-3</c:v>
                </c:pt>
                <c:pt idx="84">
                  <c:v>4.7804331040743886E-3</c:v>
                </c:pt>
                <c:pt idx="85">
                  <c:v>4.7576892887000177E-3</c:v>
                </c:pt>
                <c:pt idx="86">
                  <c:v>4.7351608645742616E-3</c:v>
                </c:pt>
                <c:pt idx="87">
                  <c:v>4.7128447863808987E-3</c:v>
                </c:pt>
                <c:pt idx="88">
                  <c:v>4.6907380659426678E-3</c:v>
                </c:pt>
                <c:pt idx="89">
                  <c:v>4.6688377708867801E-3</c:v>
                </c:pt>
                <c:pt idx="90">
                  <c:v>4.6471410233503985E-3</c:v>
                </c:pt>
                <c:pt idx="91">
                  <c:v>4.6256449987176484E-3</c:v>
                </c:pt>
                <c:pt idx="92">
                  <c:v>4.6043469243941537E-3</c:v>
                </c:pt>
                <c:pt idx="93">
                  <c:v>4.5832440786173212E-3</c:v>
                </c:pt>
                <c:pt idx="94">
                  <c:v>4.5623337892928273E-3</c:v>
                </c:pt>
                <c:pt idx="95">
                  <c:v>4.541613432869962E-3</c:v>
                </c:pt>
                <c:pt idx="96">
                  <c:v>4.5210804332433963E-3</c:v>
                </c:pt>
                <c:pt idx="97">
                  <c:v>4.5007322606842592E-3</c:v>
                </c:pt>
                <c:pt idx="98">
                  <c:v>4.480566430802968E-3</c:v>
                </c:pt>
                <c:pt idx="99">
                  <c:v>4.4605805035371482E-3</c:v>
                </c:pt>
                <c:pt idx="100">
                  <c:v>4.4407720821666441E-3</c:v>
                </c:pt>
                <c:pt idx="101">
                  <c:v>4.4211388123571727E-3</c:v>
                </c:pt>
                <c:pt idx="102">
                  <c:v>4.4016783812268478E-3</c:v>
                </c:pt>
                <c:pt idx="103">
                  <c:v>4.3823885164355758E-3</c:v>
                </c:pt>
                <c:pt idx="104">
                  <c:v>4.363266985305092E-3</c:v>
                </c:pt>
                <c:pt idx="105">
                  <c:v>4.3443115939534316E-3</c:v>
                </c:pt>
                <c:pt idx="106">
                  <c:v>4.3255201864573767E-3</c:v>
                </c:pt>
                <c:pt idx="107">
                  <c:v>4.3068906440357768E-3</c:v>
                </c:pt>
                <c:pt idx="108">
                  <c:v>4.2884208842517424E-3</c:v>
                </c:pt>
                <c:pt idx="109">
                  <c:v>4.270108860237265E-3</c:v>
                </c:pt>
                <c:pt idx="110">
                  <c:v>4.2519525599380437E-3</c:v>
                </c:pt>
                <c:pt idx="111">
                  <c:v>4.2339500053740764E-3</c:v>
                </c:pt>
                <c:pt idx="112">
                  <c:v>4.2160992519233442E-3</c:v>
                </c:pt>
                <c:pt idx="113">
                  <c:v>4.1983983876223707E-3</c:v>
                </c:pt>
                <c:pt idx="114">
                  <c:v>4.1808455324798821E-3</c:v>
                </c:pt>
                <c:pt idx="115">
                  <c:v>4.1634388378148923E-3</c:v>
                </c:pt>
                <c:pt idx="116">
                  <c:v>4.1461764856065564E-3</c:v>
                </c:pt>
                <c:pt idx="117">
                  <c:v>4.1290566878593449E-3</c:v>
                </c:pt>
                <c:pt idx="118">
                  <c:v>4.1120776859890906E-3</c:v>
                </c:pt>
                <c:pt idx="119">
                  <c:v>4.0952377502176951E-3</c:v>
                </c:pt>
                <c:pt idx="120">
                  <c:v>4.0785351789869306E-3</c:v>
                </c:pt>
                <c:pt idx="121">
                  <c:v>4.0619682983862315E-3</c:v>
                </c:pt>
                <c:pt idx="122">
                  <c:v>4.0455354615911432E-3</c:v>
                </c:pt>
                <c:pt idx="123">
                  <c:v>4.029235048319979E-3</c:v>
                </c:pt>
                <c:pt idx="124">
                  <c:v>4.0130654643002472E-3</c:v>
                </c:pt>
                <c:pt idx="125">
                  <c:v>3.9970251407479562E-3</c:v>
                </c:pt>
                <c:pt idx="126">
                  <c:v>3.981112533861797E-3</c:v>
                </c:pt>
                <c:pt idx="127">
                  <c:v>3.9653261243275395E-3</c:v>
                </c:pt>
                <c:pt idx="128">
                  <c:v>3.9496644168328654E-3</c:v>
                </c:pt>
                <c:pt idx="129">
                  <c:v>3.9341259395979655E-3</c:v>
                </c:pt>
                <c:pt idx="130">
                  <c:v>3.9187092439121329E-3</c:v>
                </c:pt>
                <c:pt idx="131">
                  <c:v>3.9034129036832343E-3</c:v>
                </c:pt>
                <c:pt idx="132">
                  <c:v>3.8882355150016146E-3</c:v>
                </c:pt>
                <c:pt idx="133">
                  <c:v>3.8731756957057772E-3</c:v>
                </c:pt>
                <c:pt idx="134">
                  <c:v>3.8582320849656071E-3</c:v>
                </c:pt>
                <c:pt idx="135">
                  <c:v>3.8434033428729197E-3</c:v>
                </c:pt>
                <c:pt idx="136">
                  <c:v>3.8286881500382286E-3</c:v>
                </c:pt>
                <c:pt idx="137">
                  <c:v>3.8140852072019449E-3</c:v>
                </c:pt>
                <c:pt idx="138">
                  <c:v>3.7995932348520167E-3</c:v>
                </c:pt>
                <c:pt idx="139">
                  <c:v>3.7852109728466754E-3</c:v>
                </c:pt>
                <c:pt idx="140">
                  <c:v>3.7709371800551672E-3</c:v>
                </c:pt>
                <c:pt idx="141">
                  <c:v>3.7567706339940443E-3</c:v>
                </c:pt>
                <c:pt idx="142">
                  <c:v>3.74271013048455E-3</c:v>
                </c:pt>
                <c:pt idx="143">
                  <c:v>3.7287544833057851E-3</c:v>
                </c:pt>
                <c:pt idx="144">
                  <c:v>3.7149025238647493E-3</c:v>
                </c:pt>
                <c:pt idx="145">
                  <c:v>3.70115310086927E-3</c:v>
                </c:pt>
                <c:pt idx="146">
                  <c:v>3.6875050800080356E-3</c:v>
                </c:pt>
                <c:pt idx="147">
                  <c:v>3.6739573436395112E-3</c:v>
                </c:pt>
                <c:pt idx="148">
                  <c:v>3.6605087904872935E-3</c:v>
                </c:pt>
                <c:pt idx="149">
                  <c:v>3.6471583353401282E-3</c:v>
                </c:pt>
                <c:pt idx="150">
                  <c:v>3.6339049087625863E-3</c:v>
                </c:pt>
                <c:pt idx="151">
                  <c:v>3.6207474568059617E-3</c:v>
                </c:pt>
                <c:pt idx="152">
                  <c:v>3.6076849407316036E-3</c:v>
                </c:pt>
                <c:pt idx="153">
                  <c:v>3.5947163367378021E-3</c:v>
                </c:pt>
                <c:pt idx="154">
                  <c:v>3.5818406356886712E-3</c:v>
                </c:pt>
                <c:pt idx="155">
                  <c:v>3.5690568428581315E-3</c:v>
                </c:pt>
                <c:pt idx="156">
                  <c:v>3.5563639776678979E-3</c:v>
                </c:pt>
                <c:pt idx="157">
                  <c:v>3.5437610734407876E-3</c:v>
                </c:pt>
                <c:pt idx="158">
                  <c:v>3.5312471771538068E-3</c:v>
                </c:pt>
                <c:pt idx="159">
                  <c:v>3.518821349197232E-3</c:v>
                </c:pt>
                <c:pt idx="160">
                  <c:v>3.5064826631419077E-3</c:v>
                </c:pt>
                <c:pt idx="161">
                  <c:v>3.494230205505211E-3</c:v>
                </c:pt>
                <c:pt idx="162">
                  <c:v>3.4820630755290072E-3</c:v>
                </c:pt>
                <c:pt idx="163">
                  <c:v>3.4699803849580491E-3</c:v>
                </c:pt>
                <c:pt idx="164">
                  <c:v>3.4579812578214852E-3</c:v>
                </c:pt>
                <c:pt idx="165">
                  <c:v>3.4460648302256924E-3</c:v>
                </c:pt>
                <c:pt idx="166">
                  <c:v>3.4342302501415567E-3</c:v>
                </c:pt>
                <c:pt idx="167">
                  <c:v>3.4224766772061876E-3</c:v>
                </c:pt>
                <c:pt idx="168">
                  <c:v>3.410803282521524E-3</c:v>
                </c:pt>
                <c:pt idx="169">
                  <c:v>3.3992092484584902E-3</c:v>
                </c:pt>
                <c:pt idx="170">
                  <c:v>3.3876937684700348E-3</c:v>
                </c:pt>
                <c:pt idx="171">
                  <c:v>3.3762560468992842E-3</c:v>
                </c:pt>
                <c:pt idx="172">
                  <c:v>3.364895298799464E-3</c:v>
                </c:pt>
                <c:pt idx="173">
                  <c:v>3.3536107497533774E-3</c:v>
                </c:pt>
                <c:pt idx="174">
                  <c:v>3.3424016356982111E-3</c:v>
                </c:pt>
                <c:pt idx="175">
                  <c:v>3.3312672027507872E-3</c:v>
                </c:pt>
                <c:pt idx="176">
                  <c:v>3.3202067070412511E-3</c:v>
                </c:pt>
                <c:pt idx="177">
                  <c:v>3.309219414545872E-3</c:v>
                </c:pt>
                <c:pt idx="178">
                  <c:v>3.2983046009256167E-3</c:v>
                </c:pt>
                <c:pt idx="179">
                  <c:v>3.2874615513651673E-3</c:v>
                </c:pt>
                <c:pt idx="180">
                  <c:v>3.2766895604197099E-3</c:v>
                </c:pt>
                <c:pt idx="181">
                  <c:v>3.2659879318588381E-3</c:v>
                </c:pt>
                <c:pt idx="182">
                  <c:v>3.2553559785188924E-3</c:v>
                </c:pt>
                <c:pt idx="183">
                  <c:v>3.2447930221555232E-3</c:v>
                </c:pt>
                <c:pt idx="184">
                  <c:v>3.2342983932971414E-3</c:v>
                </c:pt>
                <c:pt idx="185">
                  <c:v>3.2238714311074723E-3</c:v>
                </c:pt>
                <c:pt idx="186">
                  <c:v>3.2135114832430034E-3</c:v>
                </c:pt>
                <c:pt idx="187">
                  <c:v>3.2032179057195354E-3</c:v>
                </c:pt>
                <c:pt idx="188">
                  <c:v>3.1929900627780672E-3</c:v>
                </c:pt>
                <c:pt idx="189">
                  <c:v>3.1828273267517915E-3</c:v>
                </c:pt>
                <c:pt idx="190">
                  <c:v>3.1727290779421935E-3</c:v>
                </c:pt>
                <c:pt idx="191">
                  <c:v>3.162694704488711E-3</c:v>
                </c:pt>
                <c:pt idx="192">
                  <c:v>3.1527236022470539E-3</c:v>
                </c:pt>
                <c:pt idx="193">
                  <c:v>3.1428151746684119E-3</c:v>
                </c:pt>
                <c:pt idx="194">
                  <c:v>3.1329688326793281E-3</c:v>
                </c:pt>
                <c:pt idx="195">
                  <c:v>3.1231839945655704E-3</c:v>
                </c:pt>
                <c:pt idx="196">
                  <c:v>3.1134600858577777E-3</c:v>
                </c:pt>
                <c:pt idx="197">
                  <c:v>3.1037965392182176E-3</c:v>
                </c:pt>
                <c:pt idx="198">
                  <c:v>3.0941927943313186E-3</c:v>
                </c:pt>
                <c:pt idx="199">
                  <c:v>3.0846482977955336E-3</c:v>
                </c:pt>
                <c:pt idx="200">
                  <c:v>3.0751625030152052E-3</c:v>
                </c:pt>
                <c:pt idx="201">
                  <c:v>3.0657348700982023E-3</c:v>
                </c:pt>
                <c:pt idx="202">
                  <c:v>3.0563648657537801E-3</c:v>
                </c:pt>
                <c:pt idx="203">
                  <c:v>3.0470519631893289E-3</c:v>
                </c:pt>
                <c:pt idx="204">
                  <c:v>3.0377956420146734E-3</c:v>
                </c:pt>
                <c:pt idx="205">
                  <c:v>3.0285953881425964E-3</c:v>
                </c:pt>
                <c:pt idx="206">
                  <c:v>3.0194506936975785E-3</c:v>
                </c:pt>
                <c:pt idx="207">
                  <c:v>3.0103610569158779E-3</c:v>
                </c:pt>
                <c:pt idx="208">
                  <c:v>3.0013259820600435E-3</c:v>
                </c:pt>
                <c:pt idx="209">
                  <c:v>2.9923449793265444E-3</c:v>
                </c:pt>
                <c:pt idx="210">
                  <c:v>2.9834175647553973E-3</c:v>
                </c:pt>
                <c:pt idx="211">
                  <c:v>2.974543260146012E-3</c:v>
                </c:pt>
                <c:pt idx="212">
                  <c:v>2.9657215929699277E-3</c:v>
                </c:pt>
                <c:pt idx="213">
                  <c:v>2.9569520962888785E-3</c:v>
                </c:pt>
                <c:pt idx="214">
                  <c:v>2.9482343086693064E-3</c:v>
                </c:pt>
                <c:pt idx="215">
                  <c:v>2.9395677741050896E-3</c:v>
                </c:pt>
                <c:pt idx="216">
                  <c:v>2.9309520419351642E-3</c:v>
                </c:pt>
                <c:pt idx="217">
                  <c:v>2.9223866667666965E-3</c:v>
                </c:pt>
                <c:pt idx="218">
                  <c:v>2.9138712083989216E-3</c:v>
                </c:pt>
                <c:pt idx="219">
                  <c:v>2.9054052317454282E-3</c:v>
                </c:pt>
                <c:pt idx="220">
                  <c:v>2.8969883067626601E-3</c:v>
                </c:pt>
                <c:pt idx="221">
                  <c:v>2.8886200083755309E-3</c:v>
                </c:pt>
                <c:pt idx="222">
                  <c:v>2.8802999164070364E-3</c:v>
                </c:pt>
                <c:pt idx="223">
                  <c:v>2.8720276155058677E-3</c:v>
                </c:pt>
                <c:pt idx="224">
                  <c:v>2.863802695080242E-3</c:v>
                </c:pt>
                <c:pt idx="225">
                  <c:v>2.8556247492277365E-3</c:v>
                </c:pt>
                <c:pt idx="226">
                  <c:v>2.8474933766675647E-3</c:v>
                </c:pt>
                <c:pt idx="227">
                  <c:v>2.8394081806797367E-3</c:v>
                </c:pt>
                <c:pt idx="228">
                  <c:v>2.831368769034448E-3</c:v>
                </c:pt>
                <c:pt idx="229">
                  <c:v>2.8233747539330167E-3</c:v>
                </c:pt>
                <c:pt idx="230">
                  <c:v>2.8154257519428239E-3</c:v>
                </c:pt>
                <c:pt idx="231">
                  <c:v>2.8075213839398039E-3</c:v>
                </c:pt>
                <c:pt idx="232">
                  <c:v>2.7996612750424976E-3</c:v>
                </c:pt>
                <c:pt idx="233">
                  <c:v>2.791845054556763E-3</c:v>
                </c:pt>
                <c:pt idx="234">
                  <c:v>2.7840723559189318E-3</c:v>
                </c:pt>
                <c:pt idx="235">
                  <c:v>2.7763428166323045E-3</c:v>
                </c:pt>
                <c:pt idx="236">
                  <c:v>2.7686560782178571E-3</c:v>
                </c:pt>
                <c:pt idx="237">
                  <c:v>2.7610117861538441E-3</c:v>
                </c:pt>
                <c:pt idx="238">
                  <c:v>2.7534095898247291E-3</c:v>
                </c:pt>
                <c:pt idx="239">
                  <c:v>2.7458491424632303E-3</c:v>
                </c:pt>
                <c:pt idx="240">
                  <c:v>2.7383301011032479E-3</c:v>
                </c:pt>
                <c:pt idx="241">
                  <c:v>2.7308521265239083E-3</c:v>
                </c:pt>
                <c:pt idx="242">
                  <c:v>2.7234148831984939E-3</c:v>
                </c:pt>
                <c:pt idx="243">
                  <c:v>2.7160180392473698E-3</c:v>
                </c:pt>
                <c:pt idx="244">
                  <c:v>2.7086612663858034E-3</c:v>
                </c:pt>
                <c:pt idx="245">
                  <c:v>2.7013442398760024E-3</c:v>
                </c:pt>
                <c:pt idx="246">
                  <c:v>2.6940666384802636E-3</c:v>
                </c:pt>
                <c:pt idx="247">
                  <c:v>2.6868281444132336E-3</c:v>
                </c:pt>
                <c:pt idx="248">
                  <c:v>2.6796284432950568E-3</c:v>
                </c:pt>
                <c:pt idx="249">
                  <c:v>2.672467224107411E-3</c:v>
                </c:pt>
                <c:pt idx="250">
                  <c:v>2.6653441791479882E-3</c:v>
                </c:pt>
                <c:pt idx="251">
                  <c:v>2.6582590039847531E-3</c:v>
                </c:pt>
                <c:pt idx="252">
                  <c:v>2.6512113974161977E-3</c:v>
                </c:pt>
                <c:pt idx="253">
                  <c:v>2.6442010614251554E-3</c:v>
                </c:pt>
                <c:pt idx="254">
                  <c:v>2.6372277011388334E-3</c:v>
                </c:pt>
                <c:pt idx="255">
                  <c:v>2.6302910247857358E-3</c:v>
                </c:pt>
                <c:pt idx="256">
                  <c:v>2.6233907436583603E-3</c:v>
                </c:pt>
                <c:pt idx="257">
                  <c:v>2.6165265720687891E-3</c:v>
                </c:pt>
                <c:pt idx="258">
                  <c:v>2.6096982273116076E-3</c:v>
                </c:pt>
                <c:pt idx="259">
                  <c:v>2.6029054296266008E-3</c:v>
                </c:pt>
                <c:pt idx="260">
                  <c:v>2.5961479021556766E-3</c:v>
                </c:pt>
                <c:pt idx="261">
                  <c:v>2.5894253709113357E-3</c:v>
                </c:pt>
                <c:pt idx="262">
                  <c:v>2.582737564734483E-3</c:v>
                </c:pt>
                <c:pt idx="263">
                  <c:v>2.5760842152620089E-3</c:v>
                </c:pt>
                <c:pt idx="264">
                  <c:v>2.5694650568872657E-3</c:v>
                </c:pt>
                <c:pt idx="265">
                  <c:v>2.5628798267274266E-3</c:v>
                </c:pt>
                <c:pt idx="266">
                  <c:v>2.5563282645879593E-3</c:v>
                </c:pt>
                <c:pt idx="267">
                  <c:v>2.5498101129266537E-3</c:v>
                </c:pt>
                <c:pt idx="268">
                  <c:v>2.543325116823425E-3</c:v>
                </c:pt>
                <c:pt idx="269">
                  <c:v>2.5368730239434534E-3</c:v>
                </c:pt>
                <c:pt idx="270">
                  <c:v>2.5304535845063203E-3</c:v>
                </c:pt>
                <c:pt idx="271">
                  <c:v>2.524066551254478E-3</c:v>
                </c:pt>
                <c:pt idx="272">
                  <c:v>2.5177116794186105E-3</c:v>
                </c:pt>
                <c:pt idx="273">
                  <c:v>2.5113887266898782E-3</c:v>
                </c:pt>
                <c:pt idx="274">
                  <c:v>2.505097453186611E-3</c:v>
                </c:pt>
                <c:pt idx="275">
                  <c:v>2.4988376214254426E-3</c:v>
                </c:pt>
                <c:pt idx="276">
                  <c:v>2.4926089962897802E-3</c:v>
                </c:pt>
                <c:pt idx="277">
                  <c:v>2.4864113450029368E-3</c:v>
                </c:pt>
                <c:pt idx="278">
                  <c:v>2.4802444370959353E-3</c:v>
                </c:pt>
                <c:pt idx="279">
                  <c:v>2.474108044382195E-3</c:v>
                </c:pt>
                <c:pt idx="280">
                  <c:v>2.4680019409268894E-3</c:v>
                </c:pt>
                <c:pt idx="281">
                  <c:v>2.4619259030194129E-3</c:v>
                </c:pt>
                <c:pt idx="282">
                  <c:v>2.4558797091489559E-3</c:v>
                </c:pt>
                <c:pt idx="283">
                  <c:v>2.4498631399731963E-3</c:v>
                </c:pt>
                <c:pt idx="284">
                  <c:v>2.4438759782954289E-3</c:v>
                </c:pt>
                <c:pt idx="285">
                  <c:v>2.437918009035922E-3</c:v>
                </c:pt>
                <c:pt idx="286">
                  <c:v>2.4319890192083804E-3</c:v>
                </c:pt>
                <c:pt idx="287">
                  <c:v>2.4260887978921897E-3</c:v>
                </c:pt>
                <c:pt idx="288">
                  <c:v>2.4202171362095459E-3</c:v>
                </c:pt>
                <c:pt idx="289">
                  <c:v>2.4143738272994764E-3</c:v>
                </c:pt>
                <c:pt idx="290">
                  <c:v>2.4085586662940806E-3</c:v>
                </c:pt>
                <c:pt idx="291">
                  <c:v>2.4027714502945496E-3</c:v>
                </c:pt>
                <c:pt idx="292">
                  <c:v>2.3970119783467414E-3</c:v>
                </c:pt>
                <c:pt idx="293">
                  <c:v>2.391280051419864E-3</c:v>
                </c:pt>
                <c:pt idx="294">
                  <c:v>2.385575472381829E-3</c:v>
                </c:pt>
                <c:pt idx="295">
                  <c:v>2.3798980459763808E-3</c:v>
                </c:pt>
                <c:pt idx="296">
                  <c:v>2.3742475788031125E-3</c:v>
                </c:pt>
                <c:pt idx="297">
                  <c:v>2.3686238792925973E-3</c:v>
                </c:pt>
                <c:pt idx="298">
                  <c:v>2.363026757686848E-3</c:v>
                </c:pt>
                <c:pt idx="299">
                  <c:v>2.3574560260171129E-3</c:v>
                </c:pt>
                <c:pt idx="300">
                  <c:v>2.3519114980836697E-3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D-4004-9088-0F107F65D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坎蒂丝属性收益曲线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水伤收益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0-4D47-A5DE-586FEEBB5631}"/>
            </c:ext>
          </c:extLst>
        </c:ser>
        <c:ser>
          <c:idx val="3"/>
          <c:order val="1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C0-4D47-A5DE-586FEEBB5631}"/>
            </c:ext>
          </c:extLst>
        </c:ser>
        <c:ser>
          <c:idx val="0"/>
          <c:order val="2"/>
          <c:tx>
            <c:v>生命收益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C0-4D47-A5DE-586FEEBB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琴属性收益曲线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治疗加成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曲线素材!$W$2:$W$302</c:f>
              <c:numCache>
                <c:formatCode>General</c:formatCode>
                <c:ptCount val="301"/>
                <c:pt idx="0">
                  <c:v>9.5002065262288302E-3</c:v>
                </c:pt>
                <c:pt idx="1">
                  <c:v>9.4108019639934527E-3</c:v>
                </c:pt>
                <c:pt idx="2">
                  <c:v>9.3230644507498982E-3</c:v>
                </c:pt>
                <c:pt idx="3">
                  <c:v>9.2369477911646587E-3</c:v>
                </c:pt>
                <c:pt idx="4">
                  <c:v>9.1524074810982892E-3</c:v>
                </c:pt>
                <c:pt idx="5">
                  <c:v>9.0694006309148256E-3</c:v>
                </c:pt>
                <c:pt idx="6">
                  <c:v>8.9878858929269244E-3</c:v>
                </c:pt>
                <c:pt idx="7">
                  <c:v>8.9078233927188232E-3</c:v>
                </c:pt>
                <c:pt idx="8">
                  <c:v>8.8291746641074847E-3</c:v>
                </c:pt>
                <c:pt idx="9">
                  <c:v>8.7519025875190254E-3</c:v>
                </c:pt>
                <c:pt idx="10">
                  <c:v>8.6759713315729924E-3</c:v>
                </c:pt>
                <c:pt idx="11">
                  <c:v>8.6013462976813771E-3</c:v>
                </c:pt>
                <c:pt idx="12">
                  <c:v>8.5279940674823883E-3</c:v>
                </c:pt>
                <c:pt idx="13">
                  <c:v>8.4558823529411777E-3</c:v>
                </c:pt>
                <c:pt idx="14">
                  <c:v>8.3849799489609921E-3</c:v>
                </c:pt>
                <c:pt idx="15">
                  <c:v>8.315256688358641E-3</c:v>
                </c:pt>
                <c:pt idx="16">
                  <c:v>8.2466833990677661E-3</c:v>
                </c:pt>
                <c:pt idx="17">
                  <c:v>8.1792318634423909E-3</c:v>
                </c:pt>
                <c:pt idx="18">
                  <c:v>8.1128747795414461E-3</c:v>
                </c:pt>
                <c:pt idx="19">
                  <c:v>8.0475857242827149E-3</c:v>
                </c:pt>
                <c:pt idx="20">
                  <c:v>7.9833391183616806E-3</c:v>
                </c:pt>
                <c:pt idx="21">
                  <c:v>7.9201101928374658E-3</c:v>
                </c:pt>
                <c:pt idx="22">
                  <c:v>7.8578749572941579E-3</c:v>
                </c:pt>
                <c:pt idx="23">
                  <c:v>7.7966101694915248E-3</c:v>
                </c:pt>
                <c:pt idx="24">
                  <c:v>7.7362933064244873E-3</c:v>
                </c:pt>
                <c:pt idx="25">
                  <c:v>7.6769025367156209E-3</c:v>
                </c:pt>
                <c:pt idx="26">
                  <c:v>7.6184166942696255E-3</c:v>
                </c:pt>
                <c:pt idx="27">
                  <c:v>7.5608152531229456E-3</c:v>
                </c:pt>
                <c:pt idx="28">
                  <c:v>7.5040783034257749E-3</c:v>
                </c:pt>
                <c:pt idx="29">
                  <c:v>7.4481865284974089E-3</c:v>
                </c:pt>
                <c:pt idx="30">
                  <c:v>7.39312118289939E-3</c:v>
                </c:pt>
                <c:pt idx="31">
                  <c:v>7.3388640714741544E-3</c:v>
                </c:pt>
                <c:pt idx="32">
                  <c:v>7.2853975292999683E-3</c:v>
                </c:pt>
                <c:pt idx="33">
                  <c:v>7.2327044025157234E-3</c:v>
                </c:pt>
                <c:pt idx="34">
                  <c:v>7.1807680299719014E-3</c:v>
                </c:pt>
                <c:pt idx="35">
                  <c:v>7.1295722256664602E-3</c:v>
                </c:pt>
                <c:pt idx="36">
                  <c:v>7.0791012619267476E-3</c:v>
                </c:pt>
                <c:pt idx="37">
                  <c:v>7.0293398533007338E-3</c:v>
                </c:pt>
                <c:pt idx="38">
                  <c:v>6.9802731411229132E-3</c:v>
                </c:pt>
                <c:pt idx="39">
                  <c:v>6.9318866787221219E-3</c:v>
                </c:pt>
                <c:pt idx="40">
                  <c:v>6.884166417240347E-3</c:v>
                </c:pt>
                <c:pt idx="41">
                  <c:v>6.8370986920332942E-3</c:v>
                </c:pt>
                <c:pt idx="42">
                  <c:v>6.7906702096250365E-3</c:v>
                </c:pt>
                <c:pt idx="43">
                  <c:v>6.7448680351906154E-3</c:v>
                </c:pt>
                <c:pt idx="44">
                  <c:v>6.6996795805418004E-3</c:v>
                </c:pt>
                <c:pt idx="45">
                  <c:v>6.6550925925925927E-3</c:v>
                </c:pt>
                <c:pt idx="46">
                  <c:v>6.611095142282265E-3</c:v>
                </c:pt>
                <c:pt idx="47">
                  <c:v>6.5676756139348945E-3</c:v>
                </c:pt>
                <c:pt idx="48">
                  <c:v>6.524822695035461E-3</c:v>
                </c:pt>
                <c:pt idx="49">
                  <c:v>6.4825253664036074E-3</c:v>
                </c:pt>
                <c:pt idx="50">
                  <c:v>6.4407728927471297E-3</c:v>
                </c:pt>
                <c:pt idx="51">
                  <c:v>6.3995548135781857E-3</c:v>
                </c:pt>
                <c:pt idx="52">
                  <c:v>6.3588609344760851E-3</c:v>
                </c:pt>
                <c:pt idx="53">
                  <c:v>6.3186813186813188E-3</c:v>
                </c:pt>
                <c:pt idx="54">
                  <c:v>6.2790062790062783E-3</c:v>
                </c:pt>
                <c:pt idx="55">
                  <c:v>6.2398263700488331E-3</c:v>
                </c:pt>
                <c:pt idx="56">
                  <c:v>6.2011323806956059E-3</c:v>
                </c:pt>
                <c:pt idx="57">
                  <c:v>6.1629153269024649E-3</c:v>
                </c:pt>
                <c:pt idx="58">
                  <c:v>6.1251664447403466E-3</c:v>
                </c:pt>
                <c:pt idx="59">
                  <c:v>6.0878771836950767E-3</c:v>
                </c:pt>
                <c:pt idx="60">
                  <c:v>6.0510392002104708E-3</c:v>
                </c:pt>
                <c:pt idx="61">
                  <c:v>6.0146443514644352E-3</c:v>
                </c:pt>
                <c:pt idx="62">
                  <c:v>5.9786846893683391E-3</c:v>
                </c:pt>
                <c:pt idx="63">
                  <c:v>5.9431524547803611E-3</c:v>
                </c:pt>
                <c:pt idx="64">
                  <c:v>5.9080400719239666E-3</c:v>
                </c:pt>
                <c:pt idx="65">
                  <c:v>5.8733401430030646E-3</c:v>
                </c:pt>
                <c:pt idx="66">
                  <c:v>5.8390454430058388E-3</c:v>
                </c:pt>
                <c:pt idx="67">
                  <c:v>5.8051489146895511E-3</c:v>
                </c:pt>
                <c:pt idx="68">
                  <c:v>5.7716436637390211E-3</c:v>
                </c:pt>
                <c:pt idx="69">
                  <c:v>5.7385229540918162E-3</c:v>
                </c:pt>
                <c:pt idx="70">
                  <c:v>5.7057802034234687E-3</c:v>
                </c:pt>
                <c:pt idx="71">
                  <c:v>5.6734089787863831E-3</c:v>
                </c:pt>
                <c:pt idx="72">
                  <c:v>5.6414029923963702E-3</c:v>
                </c:pt>
                <c:pt idx="73">
                  <c:v>5.6097560975609763E-3</c:v>
                </c:pt>
                <c:pt idx="74">
                  <c:v>5.5784622847441182E-3</c:v>
                </c:pt>
                <c:pt idx="75">
                  <c:v>5.5475156777616977E-3</c:v>
                </c:pt>
                <c:pt idx="76">
                  <c:v>5.5169105301031427E-3</c:v>
                </c:pt>
                <c:pt idx="77">
                  <c:v>5.4866412213740454E-3</c:v>
                </c:pt>
                <c:pt idx="78">
                  <c:v>5.4567022538552787E-3</c:v>
                </c:pt>
                <c:pt idx="79">
                  <c:v>5.427088249174138E-3</c:v>
                </c:pt>
                <c:pt idx="80">
                  <c:v>5.3977939450833134E-3</c:v>
                </c:pt>
                <c:pt idx="81">
                  <c:v>5.3688141923436041E-3</c:v>
                </c:pt>
                <c:pt idx="82">
                  <c:v>5.3401439517065238E-3</c:v>
                </c:pt>
                <c:pt idx="83">
                  <c:v>5.3117782909930713E-3</c:v>
                </c:pt>
                <c:pt idx="84">
                  <c:v>5.2837123822651044E-3</c:v>
                </c:pt>
                <c:pt idx="85">
                  <c:v>5.2559414990859228E-3</c:v>
                </c:pt>
                <c:pt idx="86">
                  <c:v>5.2284610138667881E-3</c:v>
                </c:pt>
                <c:pt idx="87">
                  <c:v>5.2012663952962467E-3</c:v>
                </c:pt>
                <c:pt idx="88">
                  <c:v>5.1743532058492695E-3</c:v>
                </c:pt>
                <c:pt idx="89">
                  <c:v>5.1477170993733216E-3</c:v>
                </c:pt>
                <c:pt idx="90">
                  <c:v>5.1213538187486075E-3</c:v>
                </c:pt>
                <c:pt idx="91">
                  <c:v>5.0952591936198489E-3</c:v>
                </c:pt>
                <c:pt idx="92">
                  <c:v>5.0694291381970461E-3</c:v>
                </c:pt>
                <c:pt idx="93">
                  <c:v>5.0438596491228071E-3</c:v>
                </c:pt>
                <c:pt idx="94">
                  <c:v>5.0185468034038847E-3</c:v>
                </c:pt>
                <c:pt idx="95">
                  <c:v>4.9934867564046899E-3</c:v>
                </c:pt>
                <c:pt idx="96">
                  <c:v>4.9686757399006257E-3</c:v>
                </c:pt>
                <c:pt idx="97">
                  <c:v>4.944110060189166E-3</c:v>
                </c:pt>
                <c:pt idx="98">
                  <c:v>4.9197860962566847E-3</c:v>
                </c:pt>
                <c:pt idx="99">
                  <c:v>4.895700297999149E-3</c:v>
                </c:pt>
                <c:pt idx="100">
                  <c:v>4.8718491844948102E-3</c:v>
                </c:pt>
                <c:pt idx="101">
                  <c:v>4.84822934232715E-3</c:v>
                </c:pt>
                <c:pt idx="102">
                  <c:v>4.8248374239563659E-3</c:v>
                </c:pt>
                <c:pt idx="103">
                  <c:v>4.8016701461377868E-3</c:v>
                </c:pt>
                <c:pt idx="104">
                  <c:v>4.7787242883856225E-3</c:v>
                </c:pt>
                <c:pt idx="105">
                  <c:v>4.7559966914805631E-3</c:v>
                </c:pt>
                <c:pt idx="106">
                  <c:v>4.7334842560197571E-3</c:v>
                </c:pt>
                <c:pt idx="107">
                  <c:v>4.7111839410077828E-3</c:v>
                </c:pt>
                <c:pt idx="108">
                  <c:v>4.689092762487258E-3</c:v>
                </c:pt>
                <c:pt idx="109">
                  <c:v>4.667207792207792E-3</c:v>
                </c:pt>
                <c:pt idx="110">
                  <c:v>4.6455261563320546E-3</c:v>
                </c:pt>
                <c:pt idx="111">
                  <c:v>4.6240450341777251E-3</c:v>
                </c:pt>
                <c:pt idx="112">
                  <c:v>4.6027616569941964E-3</c:v>
                </c:pt>
                <c:pt idx="113">
                  <c:v>4.5816733067729079E-3</c:v>
                </c:pt>
                <c:pt idx="114">
                  <c:v>4.5607773150902241E-3</c:v>
                </c:pt>
                <c:pt idx="115">
                  <c:v>4.5400710619818395E-3</c:v>
                </c:pt>
                <c:pt idx="116">
                  <c:v>4.5195519748477114E-3</c:v>
                </c:pt>
                <c:pt idx="117">
                  <c:v>4.4992175273865414E-3</c:v>
                </c:pt>
                <c:pt idx="118">
                  <c:v>4.4790652385589096E-3</c:v>
                </c:pt>
                <c:pt idx="119">
                  <c:v>4.4590926715781303E-3</c:v>
                </c:pt>
                <c:pt idx="120">
                  <c:v>4.439297432928006E-3</c:v>
                </c:pt>
                <c:pt idx="121">
                  <c:v>4.4196771714066106E-3</c:v>
                </c:pt>
                <c:pt idx="122">
                  <c:v>4.4002295771953326E-3</c:v>
                </c:pt>
                <c:pt idx="123">
                  <c:v>4.3809523809523812E-3</c:v>
                </c:pt>
                <c:pt idx="124">
                  <c:v>4.3618433529300209E-3</c:v>
                </c:pt>
                <c:pt idx="125">
                  <c:v>4.342900302114803E-3</c:v>
                </c:pt>
                <c:pt idx="126">
                  <c:v>4.324121075390111E-3</c:v>
                </c:pt>
                <c:pt idx="127">
                  <c:v>4.30550355672033E-3</c:v>
                </c:pt>
                <c:pt idx="128">
                  <c:v>4.2870456663560118E-3</c:v>
                </c:pt>
                <c:pt idx="129">
                  <c:v>4.2687453600593912E-3</c:v>
                </c:pt>
                <c:pt idx="130">
                  <c:v>4.2506006283496572E-3</c:v>
                </c:pt>
                <c:pt idx="131">
                  <c:v>4.2326094957673907E-3</c:v>
                </c:pt>
                <c:pt idx="132">
                  <c:v>4.2147700201575957E-3</c:v>
                </c:pt>
                <c:pt idx="133">
                  <c:v>4.1970802919708032E-3</c:v>
                </c:pt>
                <c:pt idx="134">
                  <c:v>4.1795384335816827E-3</c:v>
                </c:pt>
                <c:pt idx="135">
                  <c:v>4.1621425986246834E-3</c:v>
                </c:pt>
                <c:pt idx="136">
                  <c:v>4.1448909713461884E-3</c:v>
                </c:pt>
                <c:pt idx="137">
                  <c:v>4.1277817659727207E-3</c:v>
                </c:pt>
                <c:pt idx="138">
                  <c:v>4.1108132260947276E-3</c:v>
                </c:pt>
                <c:pt idx="139">
                  <c:v>4.093983624065504E-3</c:v>
                </c:pt>
                <c:pt idx="140">
                  <c:v>4.0772912604148202E-3</c:v>
                </c:pt>
                <c:pt idx="141">
                  <c:v>4.060734463276836E-3</c:v>
                </c:pt>
                <c:pt idx="142">
                  <c:v>4.044311587831897E-3</c:v>
                </c:pt>
                <c:pt idx="143">
                  <c:v>4.0280210157618212E-3</c:v>
                </c:pt>
                <c:pt idx="144">
                  <c:v>4.0118611547182974E-3</c:v>
                </c:pt>
                <c:pt idx="145">
                  <c:v>3.9958304378040306E-3</c:v>
                </c:pt>
                <c:pt idx="146">
                  <c:v>3.9799273230662745E-3</c:v>
                </c:pt>
                <c:pt idx="147">
                  <c:v>3.9641502930024127E-3</c:v>
                </c:pt>
                <c:pt idx="148">
                  <c:v>3.948497854077253E-3</c:v>
                </c:pt>
                <c:pt idx="149">
                  <c:v>3.9329685362517099E-3</c:v>
                </c:pt>
                <c:pt idx="150">
                  <c:v>3.9175608925225685E-3</c:v>
                </c:pt>
                <c:pt idx="151">
                  <c:v>3.9022734984730236E-3</c:v>
                </c:pt>
                <c:pt idx="152">
                  <c:v>3.8871049518336997E-3</c:v>
                </c:pt>
                <c:pt idx="153">
                  <c:v>3.8720538720538717E-3</c:v>
                </c:pt>
                <c:pt idx="154">
                  <c:v>3.8571188998826095E-3</c:v>
                </c:pt>
                <c:pt idx="155">
                  <c:v>3.8422986969595726E-3</c:v>
                </c:pt>
                <c:pt idx="156">
                  <c:v>3.8275919454152109E-3</c:v>
                </c:pt>
                <c:pt idx="157">
                  <c:v>3.8129973474801061E-3</c:v>
                </c:pt>
                <c:pt idx="158">
                  <c:v>3.7985136251032204E-3</c:v>
                </c:pt>
                <c:pt idx="159">
                  <c:v>3.7841395195788085E-3</c:v>
                </c:pt>
                <c:pt idx="160">
                  <c:v>3.7698737911817733E-3</c:v>
                </c:pt>
                <c:pt idx="161">
                  <c:v>3.7557152188112345E-3</c:v>
                </c:pt>
                <c:pt idx="162">
                  <c:v>3.7416625996421022E-3</c:v>
                </c:pt>
                <c:pt idx="163">
                  <c:v>3.7277147487844407E-3</c:v>
                </c:pt>
                <c:pt idx="164">
                  <c:v>3.7138704989504276E-3</c:v>
                </c:pt>
                <c:pt idx="165">
                  <c:v>3.7001287001286998E-3</c:v>
                </c:pt>
                <c:pt idx="166">
                  <c:v>3.6864882192659079E-3</c:v>
                </c:pt>
                <c:pt idx="167">
                  <c:v>3.6729479399552861E-3</c:v>
                </c:pt>
                <c:pt idx="168">
                  <c:v>3.6595067621320609E-3</c:v>
                </c:pt>
                <c:pt idx="169">
                  <c:v>3.6461636017755231E-3</c:v>
                </c:pt>
                <c:pt idx="170">
                  <c:v>3.6329173906175958E-3</c:v>
                </c:pt>
                <c:pt idx="171">
                  <c:v>3.6197670758577275E-3</c:v>
                </c:pt>
                <c:pt idx="172">
                  <c:v>3.6067116198839578E-3</c:v>
                </c:pt>
                <c:pt idx="173">
                  <c:v>3.5937500000000002E-3</c:v>
                </c:pt>
                <c:pt idx="174">
                  <c:v>3.5808812081581814E-3</c:v>
                </c:pt>
                <c:pt idx="175">
                  <c:v>3.5681042506981076E-3</c:v>
                </c:pt>
                <c:pt idx="176">
                  <c:v>3.5554181480908949E-3</c:v>
                </c:pt>
                <c:pt idx="177">
                  <c:v>3.5428219346888478E-3</c:v>
                </c:pt>
                <c:pt idx="178">
                  <c:v>3.53031465848043E-3</c:v>
                </c:pt>
                <c:pt idx="179">
                  <c:v>3.5178953808504129E-3</c:v>
                </c:pt>
                <c:pt idx="180">
                  <c:v>3.5055631763450694E-3</c:v>
                </c:pt>
                <c:pt idx="181">
                  <c:v>3.4933171324422843E-3</c:v>
                </c:pt>
                <c:pt idx="182">
                  <c:v>3.4811563493264718E-3</c:v>
                </c:pt>
                <c:pt idx="183">
                  <c:v>3.4690799396681748E-3</c:v>
                </c:pt>
                <c:pt idx="184">
                  <c:v>3.4570870284082369E-3</c:v>
                </c:pt>
                <c:pt idx="185">
                  <c:v>3.4451767525464348E-3</c:v>
                </c:pt>
                <c:pt idx="186">
                  <c:v>3.4333482609344677E-3</c:v>
                </c:pt>
                <c:pt idx="187">
                  <c:v>3.4216007140731928E-3</c:v>
                </c:pt>
                <c:pt idx="188">
                  <c:v>3.4099332839140103E-3</c:v>
                </c:pt>
                <c:pt idx="189">
                  <c:v>3.3983451536643027E-3</c:v>
                </c:pt>
                <c:pt idx="190">
                  <c:v>3.3868355175968195E-3</c:v>
                </c:pt>
                <c:pt idx="191">
                  <c:v>3.3754035808629293E-3</c:v>
                </c:pt>
                <c:pt idx="192">
                  <c:v>3.3640485593096387E-3</c:v>
                </c:pt>
                <c:pt idx="193">
                  <c:v>3.3527696793002912E-3</c:v>
                </c:pt>
                <c:pt idx="194">
                  <c:v>3.3415661775388636E-3</c:v>
                </c:pt>
                <c:pt idx="195">
                  <c:v>3.3304373008977701E-3</c:v>
                </c:pt>
                <c:pt idx="196">
                  <c:v>3.3193823062490978E-3</c:v>
                </c:pt>
                <c:pt idx="197">
                  <c:v>3.3084004602991946E-3</c:v>
                </c:pt>
                <c:pt idx="198">
                  <c:v>3.2974910394265233E-3</c:v>
                </c:pt>
                <c:pt idx="199">
                  <c:v>3.2866533295227208E-3</c:v>
                </c:pt>
                <c:pt idx="200">
                  <c:v>3.2758866258367752E-3</c:v>
                </c:pt>
                <c:pt idx="201">
                  <c:v>3.26519023282226E-3</c:v>
                </c:pt>
                <c:pt idx="202">
                  <c:v>3.2545634639875474E-3</c:v>
                </c:pt>
                <c:pt idx="203">
                  <c:v>3.2440056417489421E-3</c:v>
                </c:pt>
                <c:pt idx="204">
                  <c:v>3.2335160972866584E-3</c:v>
                </c:pt>
                <c:pt idx="205">
                  <c:v>3.2230941704035872E-3</c:v>
                </c:pt>
                <c:pt idx="206">
                  <c:v>3.2127392093867857E-3</c:v>
                </c:pt>
                <c:pt idx="207">
                  <c:v>3.2024505708716238E-3</c:v>
                </c:pt>
                <c:pt idx="208">
                  <c:v>3.1922276197085355E-3</c:v>
                </c:pt>
                <c:pt idx="209">
                  <c:v>3.1820697288323188E-3</c:v>
                </c:pt>
                <c:pt idx="210">
                  <c:v>3.1719762791339126E-3</c:v>
                </c:pt>
                <c:pt idx="211">
                  <c:v>3.1619466593346165E-3</c:v>
                </c:pt>
                <c:pt idx="212">
                  <c:v>3.1519802658626834E-3</c:v>
                </c:pt>
                <c:pt idx="213">
                  <c:v>3.1420765027322401E-3</c:v>
                </c:pt>
                <c:pt idx="214">
                  <c:v>3.1322347814244857E-3</c:v>
                </c:pt>
                <c:pt idx="215">
                  <c:v>3.1224545207711105E-3</c:v>
                </c:pt>
                <c:pt idx="216">
                  <c:v>3.1127351468398972E-3</c:v>
                </c:pt>
                <c:pt idx="217">
                  <c:v>3.10307609282245E-3</c:v>
                </c:pt>
                <c:pt idx="218">
                  <c:v>3.0934767989240081E-3</c:v>
                </c:pt>
                <c:pt idx="219">
                  <c:v>3.0839367122552962E-3</c:v>
                </c:pt>
                <c:pt idx="220">
                  <c:v>3.0744552867263734E-3</c:v>
                </c:pt>
                <c:pt idx="221">
                  <c:v>3.0650319829424308E-3</c:v>
                </c:pt>
                <c:pt idx="222">
                  <c:v>3.0556662681015014E-3</c:v>
                </c:pt>
                <c:pt idx="223">
                  <c:v>3.0463576158940397E-3</c:v>
                </c:pt>
                <c:pt idx="224">
                  <c:v>3.0371055064043312E-3</c:v>
                </c:pt>
                <c:pt idx="225">
                  <c:v>3.0279094260136914E-3</c:v>
                </c:pt>
                <c:pt idx="226">
                  <c:v>3.0187688673054209E-3</c:v>
                </c:pt>
                <c:pt idx="227">
                  <c:v>3.0096833289714737E-3</c:v>
                </c:pt>
                <c:pt idx="228">
                  <c:v>3.0006523157208088E-3</c:v>
                </c:pt>
                <c:pt idx="229">
                  <c:v>2.9916753381893863E-3</c:v>
                </c:pt>
                <c:pt idx="230">
                  <c:v>2.9827519128517699E-3</c:v>
                </c:pt>
                <c:pt idx="231">
                  <c:v>2.9738815619343158E-3</c:v>
                </c:pt>
                <c:pt idx="232">
                  <c:v>2.9650638133298956E-3</c:v>
                </c:pt>
                <c:pt idx="233">
                  <c:v>2.9562982005141387E-3</c:v>
                </c:pt>
                <c:pt idx="234">
                  <c:v>2.947584262463155E-3</c:v>
                </c:pt>
                <c:pt idx="235">
                  <c:v>2.9389215435727065E-3</c:v>
                </c:pt>
                <c:pt idx="236">
                  <c:v>2.9303095935787997E-3</c:v>
                </c:pt>
                <c:pt idx="237">
                  <c:v>2.9217479674796746E-3</c:v>
                </c:pt>
                <c:pt idx="238">
                  <c:v>2.9132362254591514E-3</c:v>
                </c:pt>
                <c:pt idx="239">
                  <c:v>2.9047739328113159E-3</c:v>
                </c:pt>
                <c:pt idx="240">
                  <c:v>2.8963606598665158E-3</c:v>
                </c:pt>
                <c:pt idx="241">
                  <c:v>2.887995981918634E-3</c:v>
                </c:pt>
                <c:pt idx="242">
                  <c:v>2.8796794791536248E-3</c:v>
                </c:pt>
                <c:pt idx="243">
                  <c:v>2.8714107365792759E-3</c:v>
                </c:pt>
                <c:pt idx="244">
                  <c:v>2.8631893439561807E-3</c:v>
                </c:pt>
                <c:pt idx="245">
                  <c:v>2.8550148957298903E-3</c:v>
                </c:pt>
                <c:pt idx="246">
                  <c:v>2.8468869909642281E-3</c:v>
                </c:pt>
                <c:pt idx="247">
                  <c:v>2.838805233275734E-3</c:v>
                </c:pt>
                <c:pt idx="248">
                  <c:v>2.8307692307692309E-3</c:v>
                </c:pt>
                <c:pt idx="249">
                  <c:v>2.8227785959744722E-3</c:v>
                </c:pt>
                <c:pt idx="250">
                  <c:v>2.8148329457838694E-3</c:v>
                </c:pt>
                <c:pt idx="251">
                  <c:v>2.8069319013912615E-3</c:v>
                </c:pt>
                <c:pt idx="252">
                  <c:v>2.7990750882317143E-3</c:v>
                </c:pt>
                <c:pt idx="253">
                  <c:v>2.7912621359223299E-3</c:v>
                </c:pt>
                <c:pt idx="254">
                  <c:v>2.7834926782040422E-3</c:v>
                </c:pt>
                <c:pt idx="255">
                  <c:v>2.7757663528843834E-3</c:v>
                </c:pt>
                <c:pt idx="256">
                  <c:v>2.7680828017812007E-3</c:v>
                </c:pt>
                <c:pt idx="257">
                  <c:v>2.7604416706673066E-3</c:v>
                </c:pt>
                <c:pt idx="258">
                  <c:v>2.752842609216038E-3</c:v>
                </c:pt>
                <c:pt idx="259">
                  <c:v>2.7452852709477201E-3</c:v>
                </c:pt>
                <c:pt idx="260">
                  <c:v>2.7377693131770027E-3</c:v>
                </c:pt>
                <c:pt idx="261">
                  <c:v>2.7302943969610637E-3</c:v>
                </c:pt>
                <c:pt idx="262">
                  <c:v>2.7228601870486558E-3</c:v>
                </c:pt>
                <c:pt idx="263">
                  <c:v>2.715466351829988E-3</c:v>
                </c:pt>
                <c:pt idx="264">
                  <c:v>2.7081125632874132E-3</c:v>
                </c:pt>
                <c:pt idx="265">
                  <c:v>2.7007984969469232E-3</c:v>
                </c:pt>
                <c:pt idx="266">
                  <c:v>2.693523831830425E-3</c:v>
                </c:pt>
                <c:pt idx="267">
                  <c:v>2.6862882504087825E-3</c:v>
                </c:pt>
                <c:pt idx="268">
                  <c:v>2.67909143855562E-3</c:v>
                </c:pt>
                <c:pt idx="269">
                  <c:v>2.6719330855018587E-3</c:v>
                </c:pt>
                <c:pt idx="270">
                  <c:v>2.6648128837909852E-3</c:v>
                </c:pt>
                <c:pt idx="271">
                  <c:v>2.6577305292350352E-3</c:v>
                </c:pt>
                <c:pt idx="272">
                  <c:v>2.6506857208712683E-3</c:v>
                </c:pt>
                <c:pt idx="273">
                  <c:v>2.6436781609195398E-3</c:v>
                </c:pt>
                <c:pt idx="274">
                  <c:v>2.6367075547403412E-3</c:v>
                </c:pt>
                <c:pt idx="275">
                  <c:v>2.6297736107935054E-3</c:v>
                </c:pt>
                <c:pt idx="276">
                  <c:v>2.6228760405975597E-3</c:v>
                </c:pt>
                <c:pt idx="277">
                  <c:v>2.616014558689718E-3</c:v>
                </c:pt>
                <c:pt idx="278">
                  <c:v>2.6091888825865005E-3</c:v>
                </c:pt>
                <c:pt idx="279">
                  <c:v>2.6023987327449647E-3</c:v>
                </c:pt>
                <c:pt idx="280">
                  <c:v>2.5956438325245457E-3</c:v>
                </c:pt>
                <c:pt idx="281">
                  <c:v>2.5889239081494822E-3</c:v>
                </c:pt>
                <c:pt idx="282">
                  <c:v>2.5822386886718307E-3</c:v>
                </c:pt>
                <c:pt idx="283">
                  <c:v>2.5755879059350499E-3</c:v>
                </c:pt>
                <c:pt idx="284">
                  <c:v>2.5689712945381432E-3</c:v>
                </c:pt>
                <c:pt idx="285">
                  <c:v>2.5623885918003562E-3</c:v>
                </c:pt>
                <c:pt idx="286">
                  <c:v>2.555839537726414E-3</c:v>
                </c:pt>
                <c:pt idx="287">
                  <c:v>2.54932387497229E-3</c:v>
                </c:pt>
                <c:pt idx="288">
                  <c:v>2.542841348811498E-3</c:v>
                </c:pt>
                <c:pt idx="289">
                  <c:v>2.5363917071018968E-3</c:v>
                </c:pt>
                <c:pt idx="290">
                  <c:v>2.529974700252997E-3</c:v>
                </c:pt>
                <c:pt idx="291">
                  <c:v>2.5235900811937675E-3</c:v>
                </c:pt>
                <c:pt idx="292">
                  <c:v>2.5172376053409213E-3</c:v>
                </c:pt>
                <c:pt idx="293">
                  <c:v>2.5109170305676852E-3</c:v>
                </c:pt>
                <c:pt idx="294">
                  <c:v>2.5046281171730365E-3</c:v>
                </c:pt>
                <c:pt idx="295">
                  <c:v>2.4983706278514008E-3</c:v>
                </c:pt>
                <c:pt idx="296">
                  <c:v>2.4921443276628018E-3</c:v>
                </c:pt>
                <c:pt idx="297">
                  <c:v>2.4859489840034586E-3</c:v>
                </c:pt>
                <c:pt idx="298">
                  <c:v>2.4797843665768193E-3</c:v>
                </c:pt>
                <c:pt idx="299">
                  <c:v>2.4736502473650247E-3</c:v>
                </c:pt>
                <c:pt idx="300">
                  <c:v>2.467546400600794E-3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4-4C94-8B63-5C33DEB2F4DF}"/>
            </c:ext>
          </c:extLst>
        </c:ser>
        <c:ser>
          <c:idx val="2"/>
          <c:order val="1"/>
          <c:tx>
            <c:v>攻击对治疗收益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曲线素材!$X$2:$X$302</c:f>
              <c:numCache>
                <c:formatCode>General</c:formatCode>
                <c:ptCount val="301"/>
                <c:pt idx="0">
                  <c:v>8.0204598499773461E-3</c:v>
                </c:pt>
                <c:pt idx="1">
                  <c:v>7.9566439069809203E-3</c:v>
                </c:pt>
                <c:pt idx="2">
                  <c:v>7.8938354690931689E-3</c:v>
                </c:pt>
                <c:pt idx="3">
                  <c:v>7.8320108639406971E-3</c:v>
                </c:pt>
                <c:pt idx="4">
                  <c:v>7.7711471549977151E-3</c:v>
                </c:pt>
                <c:pt idx="5">
                  <c:v>7.7112221132109582E-3</c:v>
                </c:pt>
                <c:pt idx="6">
                  <c:v>7.6522141899346696E-3</c:v>
                </c:pt>
                <c:pt idx="7">
                  <c:v>7.5941024910923804E-3</c:v>
                </c:pt>
                <c:pt idx="8">
                  <c:v>7.5368667525121946E-3</c:v>
                </c:pt>
                <c:pt idx="9">
                  <c:v>7.4804873163647478E-3</c:v>
                </c:pt>
                <c:pt idx="10">
                  <c:v>7.424945108654768E-3</c:v>
                </c:pt>
                <c:pt idx="11">
                  <c:v>7.3702216177049529E-3</c:v>
                </c:pt>
                <c:pt idx="12">
                  <c:v>7.316298873585092E-3</c:v>
                </c:pt>
                <c:pt idx="13">
                  <c:v>7.2631594284400247E-3</c:v>
                </c:pt>
                <c:pt idx="14">
                  <c:v>7.2107863376651427E-3</c:v>
                </c:pt>
                <c:pt idx="15">
                  <c:v>7.1591631418925772E-3</c:v>
                </c:pt>
                <c:pt idx="16">
                  <c:v>7.1082738497449949E-3</c:v>
                </c:pt>
                <c:pt idx="17">
                  <c:v>7.0581029213205859E-3</c:v>
                </c:pt>
                <c:pt idx="18">
                  <c:v>7.0086352523714979E-3</c:v>
                </c:pt>
                <c:pt idx="19">
                  <c:v>6.9598561591428521E-3</c:v>
                </c:pt>
                <c:pt idx="20">
                  <c:v>6.9117513638428107E-3</c:v>
                </c:pt>
                <c:pt idx="21">
                  <c:v>6.8643069807070578E-3</c:v>
                </c:pt>
                <c:pt idx="22">
                  <c:v>6.8175095026370425E-3</c:v>
                </c:pt>
                <c:pt idx="23">
                  <c:v>6.7713457883791239E-3</c:v>
                </c:pt>
                <c:pt idx="24">
                  <c:v>6.7258030502217458E-3</c:v>
                </c:pt>
                <c:pt idx="25">
                  <c:v>6.6808688421848839E-3</c:v>
                </c:pt>
                <c:pt idx="26">
                  <c:v>6.6365310486815599E-3</c:v>
                </c:pt>
                <c:pt idx="27">
                  <c:v>6.592777873625888E-3</c:v>
                </c:pt>
                <c:pt idx="28">
                  <c:v>6.549597829971443E-3</c:v>
                </c:pt>
                <c:pt idx="29">
                  <c:v>6.5069797296541942E-3</c:v>
                </c:pt>
                <c:pt idx="30">
                  <c:v>6.4649126739311225E-3</c:v>
                </c:pt>
                <c:pt idx="31">
                  <c:v>6.4233860440852109E-3</c:v>
                </c:pt>
                <c:pt idx="32">
                  <c:v>6.3823894924910363E-3</c:v>
                </c:pt>
                <c:pt idx="33">
                  <c:v>6.3419129340189784E-3</c:v>
                </c:pt>
                <c:pt idx="34">
                  <c:v>6.3019465377616157E-3</c:v>
                </c:pt>
                <c:pt idx="35">
                  <c:v>6.2624807190760912E-3</c:v>
                </c:pt>
                <c:pt idx="36">
                  <c:v>6.2235061319200202E-3</c:v>
                </c:pt>
                <c:pt idx="37">
                  <c:v>6.1850136614716167E-3</c:v>
                </c:pt>
                <c:pt idx="38">
                  <c:v>6.1469944170255975E-3</c:v>
                </c:pt>
                <c:pt idx="39">
                  <c:v>6.1094397251437726E-3</c:v>
                </c:pt>
                <c:pt idx="40">
                  <c:v>6.0723411230623192E-3</c:v>
                </c:pt>
                <c:pt idx="41">
                  <c:v>6.0356903523293148E-3</c:v>
                </c:pt>
                <c:pt idx="42">
                  <c:v>5.9994793526814139E-3</c:v>
                </c:pt>
                <c:pt idx="43">
                  <c:v>5.9637002561292451E-3</c:v>
                </c:pt>
                <c:pt idx="44">
                  <c:v>5.9283453812606357E-3</c:v>
                </c:pt>
                <c:pt idx="45">
                  <c:v>5.8934072277421201E-3</c:v>
                </c:pt>
                <c:pt idx="46">
                  <c:v>5.858878471014739E-3</c:v>
                </c:pt>
                <c:pt idx="47">
                  <c:v>5.8247519571736905E-3</c:v>
                </c:pt>
                <c:pt idx="48">
                  <c:v>5.791020698028726E-3</c:v>
                </c:pt>
                <c:pt idx="49">
                  <c:v>5.7576778663321893E-3</c:v>
                </c:pt>
                <c:pt idx="50">
                  <c:v>5.7247167911729235E-3</c:v>
                </c:pt>
                <c:pt idx="51">
                  <c:v>5.6921309535253872E-3</c:v>
                </c:pt>
                <c:pt idx="52">
                  <c:v>5.6599139819544231E-3</c:v>
                </c:pt>
                <c:pt idx="53">
                  <c:v>5.6280596484590273E-3</c:v>
                </c:pt>
                <c:pt idx="54">
                  <c:v>5.5965618644595594E-3</c:v>
                </c:pt>
                <c:pt idx="55">
                  <c:v>5.565414676918623E-3</c:v>
                </c:pt>
                <c:pt idx="56">
                  <c:v>5.5346122645905105E-3</c:v>
                </c:pt>
                <c:pt idx="57">
                  <c:v>5.5041489343921057E-3</c:v>
                </c:pt>
                <c:pt idx="58">
                  <c:v>5.4740191178972442E-3</c:v>
                </c:pt>
                <c:pt idx="59">
                  <c:v>5.4442173679432049E-3</c:v>
                </c:pt>
                <c:pt idx="60">
                  <c:v>5.4147383553462269E-3</c:v>
                </c:pt>
                <c:pt idx="61">
                  <c:v>5.3855768657256053E-3</c:v>
                </c:pt>
                <c:pt idx="62">
                  <c:v>5.3567277964290394E-3</c:v>
                </c:pt>
                <c:pt idx="63">
                  <c:v>5.3281861535559027E-3</c:v>
                </c:pt>
                <c:pt idx="64">
                  <c:v>5.2999470490744383E-3</c:v>
                </c:pt>
                <c:pt idx="65">
                  <c:v>5.2720056980324337E-3</c:v>
                </c:pt>
                <c:pt idx="66">
                  <c:v>5.2443574158533846E-3</c:v>
                </c:pt>
                <c:pt idx="67">
                  <c:v>5.2169976157192544E-3</c:v>
                </c:pt>
                <c:pt idx="68">
                  <c:v>5.1899218060311725E-3</c:v>
                </c:pt>
                <c:pt idx="69">
                  <c:v>5.1631255879551752E-3</c:v>
                </c:pt>
                <c:pt idx="70">
                  <c:v>5.1366046530356702E-3</c:v>
                </c:pt>
                <c:pt idx="71">
                  <c:v>5.1103547808895033E-3</c:v>
                </c:pt>
                <c:pt idx="72">
                  <c:v>5.0843718369648627E-3</c:v>
                </c:pt>
                <c:pt idx="73">
                  <c:v>5.0586517703703482E-3</c:v>
                </c:pt>
                <c:pt idx="74">
                  <c:v>5.033190611771543E-3</c:v>
                </c:pt>
                <c:pt idx="75">
                  <c:v>5.0079844713466493E-3</c:v>
                </c:pt>
                <c:pt idx="76">
                  <c:v>4.9830295368058497E-3</c:v>
                </c:pt>
                <c:pt idx="77">
                  <c:v>4.9583220714710663E-3</c:v>
                </c:pt>
                <c:pt idx="78">
                  <c:v>4.9338584124070106E-3</c:v>
                </c:pt>
                <c:pt idx="79">
                  <c:v>4.9096349686152951E-3</c:v>
                </c:pt>
                <c:pt idx="80">
                  <c:v>4.8856482192736195E-3</c:v>
                </c:pt>
                <c:pt idx="81">
                  <c:v>4.861894712031356E-3</c:v>
                </c:pt>
                <c:pt idx="82">
                  <c:v>4.8383710613535413E-3</c:v>
                </c:pt>
                <c:pt idx="83">
                  <c:v>4.8150739469103865E-3</c:v>
                </c:pt>
                <c:pt idx="84">
                  <c:v>4.7920001120174138E-3</c:v>
                </c:pt>
                <c:pt idx="85">
                  <c:v>4.7691463621160057E-3</c:v>
                </c:pt>
                <c:pt idx="86">
                  <c:v>4.7465095632994725E-3</c:v>
                </c:pt>
                <c:pt idx="87">
                  <c:v>4.7240866408804205E-3</c:v>
                </c:pt>
                <c:pt idx="88">
                  <c:v>4.7018745779996429E-3</c:v>
                </c:pt>
                <c:pt idx="89">
                  <c:v>4.6798704142703151E-3</c:v>
                </c:pt>
                <c:pt idx="90">
                  <c:v>4.6580712444657113E-3</c:v>
                </c:pt>
                <c:pt idx="91">
                  <c:v>4.6364742172391171E-3</c:v>
                </c:pt>
                <c:pt idx="92">
                  <c:v>4.6150765338788258E-3</c:v>
                </c:pt>
                <c:pt idx="93">
                  <c:v>4.5938754471035459E-3</c:v>
                </c:pt>
                <c:pt idx="94">
                  <c:v>4.5728682598815684E-3</c:v>
                </c:pt>
                <c:pt idx="95">
                  <c:v>4.5520523242903455E-3</c:v>
                </c:pt>
                <c:pt idx="96">
                  <c:v>4.5314250404029366E-3</c:v>
                </c:pt>
                <c:pt idx="97">
                  <c:v>4.5109838552046533E-3</c:v>
                </c:pt>
                <c:pt idx="98">
                  <c:v>4.4907262615403454E-3</c:v>
                </c:pt>
                <c:pt idx="99">
                  <c:v>4.4706497970907755E-3</c:v>
                </c:pt>
                <c:pt idx="100">
                  <c:v>4.4507520433711978E-3</c:v>
                </c:pt>
                <c:pt idx="101">
                  <c:v>4.4310306247636877E-3</c:v>
                </c:pt>
                <c:pt idx="102">
                  <c:v>4.4114832075705657E-3</c:v>
                </c:pt>
                <c:pt idx="103">
                  <c:v>4.392107499092246E-3</c:v>
                </c:pt>
                <c:pt idx="104">
                  <c:v>4.3729012467337292E-3</c:v>
                </c:pt>
                <c:pt idx="105">
                  <c:v>4.3538622371288582E-3</c:v>
                </c:pt>
                <c:pt idx="106">
                  <c:v>4.334988295291442E-3</c:v>
                </c:pt>
                <c:pt idx="107">
                  <c:v>4.316277283787251E-3</c:v>
                </c:pt>
                <c:pt idx="108">
                  <c:v>4.2977271019251084E-3</c:v>
                </c:pt>
                <c:pt idx="109">
                  <c:v>4.2793356849735176E-3</c:v>
                </c:pt>
                <c:pt idx="110">
                  <c:v>4.2611010033926089E-3</c:v>
                </c:pt>
                <c:pt idx="111">
                  <c:v>4.2430210620874043E-3</c:v>
                </c:pt>
                <c:pt idx="112">
                  <c:v>4.2250938996817311E-3</c:v>
                </c:pt>
                <c:pt idx="113">
                  <c:v>4.2073175878074576E-3</c:v>
                </c:pt>
                <c:pt idx="114">
                  <c:v>4.1896902304137118E-3</c:v>
                </c:pt>
                <c:pt idx="115">
                  <c:v>4.1722099630918663E-3</c:v>
                </c:pt>
                <c:pt idx="116">
                  <c:v>4.1548749524202844E-3</c:v>
                </c:pt>
                <c:pt idx="117">
                  <c:v>4.1376833953197245E-3</c:v>
                </c:pt>
                <c:pt idx="118">
                  <c:v>4.1206335184322818E-3</c:v>
                </c:pt>
                <c:pt idx="119">
                  <c:v>4.1037235775085446E-3</c:v>
                </c:pt>
                <c:pt idx="120">
                  <c:v>4.0869518568136254E-3</c:v>
                </c:pt>
                <c:pt idx="121">
                  <c:v>4.0703166685474024E-3</c:v>
                </c:pt>
                <c:pt idx="122">
                  <c:v>4.0538163522774173E-3</c:v>
                </c:pt>
                <c:pt idx="123">
                  <c:v>4.0374492743873169E-3</c:v>
                </c:pt>
                <c:pt idx="124">
                  <c:v>4.0212138275372844E-3</c:v>
                </c:pt>
                <c:pt idx="125">
                  <c:v>4.0051084301373496E-3</c:v>
                </c:pt>
                <c:pt idx="126">
                  <c:v>3.9891315258340221E-3</c:v>
                </c:pt>
                <c:pt idx="127">
                  <c:v>3.9732815830104684E-3</c:v>
                </c:pt>
                <c:pt idx="128">
                  <c:v>3.9575570942937954E-3</c:v>
                </c:pt>
                <c:pt idx="129">
                  <c:v>3.9419565760807629E-3</c:v>
                </c:pt>
                <c:pt idx="130">
                  <c:v>3.9264785680688252E-3</c:v>
                </c:pt>
                <c:pt idx="131">
                  <c:v>3.911121632800274E-3</c:v>
                </c:pt>
                <c:pt idx="132">
                  <c:v>3.8958843552197031E-3</c:v>
                </c:pt>
                <c:pt idx="133">
                  <c:v>3.8807653422365807E-3</c:v>
                </c:pt>
                <c:pt idx="134">
                  <c:v>3.8657632223020322E-3</c:v>
                </c:pt>
                <c:pt idx="135">
                  <c:v>3.8508766449945053E-3</c:v>
                </c:pt>
                <c:pt idx="136">
                  <c:v>3.836104280612318E-3</c:v>
                </c:pt>
                <c:pt idx="137">
                  <c:v>3.8214448197808615E-3</c:v>
                </c:pt>
                <c:pt idx="138">
                  <c:v>3.8068969730640223E-3</c:v>
                </c:pt>
                <c:pt idx="139">
                  <c:v>3.7924594705849302E-3</c:v>
                </c:pt>
                <c:pt idx="140">
                  <c:v>3.7781310616591401E-3</c:v>
                </c:pt>
                <c:pt idx="141">
                  <c:v>3.7639105144311458E-3</c:v>
                </c:pt>
                <c:pt idx="142">
                  <c:v>3.7497966155231044E-3</c:v>
                </c:pt>
                <c:pt idx="143">
                  <c:v>3.7357881696880035E-3</c:v>
                </c:pt>
                <c:pt idx="144">
                  <c:v>3.7218839994739294E-3</c:v>
                </c:pt>
                <c:pt idx="145">
                  <c:v>3.7080829448923325E-3</c:v>
                </c:pt>
                <c:pt idx="146">
                  <c:v>3.6943838630978387E-3</c:v>
                </c:pt>
                <c:pt idx="147">
                  <c:v>3.6807856280698381E-3</c:v>
                </c:pt>
                <c:pt idx="148">
                  <c:v>3.6672871303067289E-3</c:v>
                </c:pt>
                <c:pt idx="149">
                  <c:v>3.6538872765219388E-3</c:v>
                </c:pt>
                <c:pt idx="150">
                  <c:v>3.6405849893503817E-3</c:v>
                </c:pt>
                <c:pt idx="151">
                  <c:v>3.6273792070584676E-3</c:v>
                </c:pt>
                <c:pt idx="152">
                  <c:v>3.6142688832623282E-3</c:v>
                </c:pt>
                <c:pt idx="153">
                  <c:v>3.6012529866520371E-3</c:v>
                </c:pt>
                <c:pt idx="154">
                  <c:v>3.5883305007193833E-3</c:v>
                </c:pt>
                <c:pt idx="155">
                  <c:v>3.5755004234943044E-3</c:v>
                </c:pt>
                <c:pt idx="156">
                  <c:v>3.5627617672866485E-3</c:v>
                </c:pt>
                <c:pt idx="157">
                  <c:v>3.550113558431045E-3</c:v>
                </c:pt>
                <c:pt idx="158">
                  <c:v>3.5375548370404353E-3</c:v>
                </c:pt>
                <c:pt idx="159">
                  <c:v>3.5250846567618233E-3</c:v>
                </c:pt>
                <c:pt idx="160">
                  <c:v>3.5127020845397983E-3</c:v>
                </c:pt>
                <c:pt idx="161">
                  <c:v>3.500406200383166E-3</c:v>
                </c:pt>
                <c:pt idx="162">
                  <c:v>3.4881960971364645E-3</c:v>
                </c:pt>
                <c:pt idx="163">
                  <c:v>3.4760708802588081E-3</c:v>
                </c:pt>
                <c:pt idx="164">
                  <c:v>3.4640296676027305E-3</c:v>
                </c:pt>
                <c:pt idx="165">
                  <c:v>3.4520715892030207E-3</c:v>
                </c:pt>
                <c:pt idx="166">
                  <c:v>3.4401957870651145E-3</c:v>
                </c:pt>
                <c:pt idx="167">
                  <c:v>3.4284014149610353E-3</c:v>
                </c:pt>
                <c:pt idx="168">
                  <c:v>3.4166876382277778E-3</c:v>
                </c:pt>
                <c:pt idx="169">
                  <c:v>3.4050536335703541E-3</c:v>
                </c:pt>
                <c:pt idx="170">
                  <c:v>3.3934985888699476E-3</c:v>
                </c:pt>
                <c:pt idx="171">
                  <c:v>3.3820217029931765E-3</c:v>
                </c:pt>
                <c:pt idx="172">
                  <c:v>3.3706221856089069E-3</c:v>
                </c:pt>
                <c:pt idx="173">
                  <c:v>3.3592992570050662E-3</c:v>
                </c:pt>
                <c:pt idx="174">
                  <c:v>3.3480521479123393E-3</c:v>
                </c:pt>
                <c:pt idx="175">
                  <c:v>3.3368800993285319E-3</c:v>
                </c:pt>
                <c:pt idx="176">
                  <c:v>3.3257823623487059E-3</c:v>
                </c:pt>
                <c:pt idx="177">
                  <c:v>3.3147581979984242E-3</c:v>
                </c:pt>
                <c:pt idx="178">
                  <c:v>3.303806877067883E-3</c:v>
                </c:pt>
                <c:pt idx="179">
                  <c:v>3.2929276799531504E-3</c:v>
                </c:pt>
                <c:pt idx="180">
                  <c:v>3.2821198964971821E-3</c:v>
                </c:pt>
                <c:pt idx="181">
                  <c:v>3.2713828258355004E-3</c:v>
                </c:pt>
                <c:pt idx="182">
                  <c:v>3.2607157762452044E-3</c:v>
                </c:pt>
                <c:pt idx="183">
                  <c:v>3.2501180649959771E-3</c:v>
                </c:pt>
                <c:pt idx="184">
                  <c:v>3.2395890182046472E-3</c:v>
                </c:pt>
                <c:pt idx="185">
                  <c:v>3.2291279706924136E-3</c:v>
                </c:pt>
                <c:pt idx="186">
                  <c:v>3.2187342658442919E-3</c:v>
                </c:pt>
                <c:pt idx="187">
                  <c:v>3.2084072554723342E-3</c:v>
                </c:pt>
                <c:pt idx="188">
                  <c:v>3.1981462996806265E-3</c:v>
                </c:pt>
                <c:pt idx="189">
                  <c:v>3.1879507667325058E-3</c:v>
                </c:pt>
                <c:pt idx="190">
                  <c:v>3.1778200329217743E-3</c:v>
                </c:pt>
                <c:pt idx="191">
                  <c:v>3.1677534824459119E-3</c:v>
                </c:pt>
                <c:pt idx="192">
                  <c:v>3.1577505072797329E-3</c:v>
                </c:pt>
                <c:pt idx="193">
                  <c:v>3.1478105070543716E-3</c:v>
                </c:pt>
                <c:pt idx="194">
                  <c:v>3.1379328889360458E-3</c:v>
                </c:pt>
                <c:pt idx="195">
                  <c:v>3.1281170675097059E-3</c:v>
                </c:pt>
                <c:pt idx="196">
                  <c:v>3.1183624646611285E-3</c:v>
                </c:pt>
                <c:pt idx="197">
                  <c:v>3.1086685094661171E-3</c:v>
                </c:pt>
                <c:pt idx="198">
                  <c:v>3.0990346380770362E-3</c:v>
                </c:pt>
                <c:pt idx="199">
                  <c:v>3.0894602936140103E-3</c:v>
                </c:pt>
                <c:pt idx="200">
                  <c:v>3.0799449260587863E-3</c:v>
                </c:pt>
                <c:pt idx="201">
                  <c:v>3.0704879921465977E-3</c:v>
                </c:pt>
                <c:pt idx="202">
                  <c:v>3.0610889552664666E-3</c:v>
                </c:pt>
                <c:pt idx="203">
                  <c:v>3.0517472853572869E-3</c:v>
                </c:pt>
                <c:pt idx="204">
                  <c:v>3.0424624588076821E-3</c:v>
                </c:pt>
                <c:pt idx="205">
                  <c:v>3.0332339583603041E-3</c:v>
                </c:pt>
                <c:pt idx="206">
                  <c:v>3.0240612730150218E-3</c:v>
                </c:pt>
                <c:pt idx="207">
                  <c:v>3.014943897933442E-3</c:v>
                </c:pt>
                <c:pt idx="208">
                  <c:v>3.0058813343460944E-3</c:v>
                </c:pt>
                <c:pt idx="209">
                  <c:v>2.9968730894649465E-3</c:v>
                </c:pt>
                <c:pt idx="210">
                  <c:v>2.9879186763901444E-3</c:v>
                </c:pt>
                <c:pt idx="211">
                  <c:v>2.9790176140240821E-3</c:v>
                </c:pt>
                <c:pt idx="212">
                  <c:v>2.9701694269843593E-3</c:v>
                </c:pt>
                <c:pt idx="213">
                  <c:v>2.9613736455209594E-3</c:v>
                </c:pt>
                <c:pt idx="214">
                  <c:v>2.9526298054298739E-3</c:v>
                </c:pt>
                <c:pt idx="215">
                  <c:v>2.9439374479756086E-3</c:v>
                </c:pt>
                <c:pt idx="216">
                  <c:v>2.9352961198076954E-3</c:v>
                </c:pt>
                <c:pt idx="217">
                  <c:v>2.9267053728827541E-3</c:v>
                </c:pt>
                <c:pt idx="218">
                  <c:v>2.9181647643878872E-3</c:v>
                </c:pt>
                <c:pt idx="219">
                  <c:v>2.9096738566636304E-3</c:v>
                </c:pt>
                <c:pt idx="220">
                  <c:v>2.9012322171291238E-3</c:v>
                </c:pt>
                <c:pt idx="221">
                  <c:v>2.8928394182101691E-3</c:v>
                </c:pt>
                <c:pt idx="222">
                  <c:v>2.8844950372648448E-3</c:v>
                </c:pt>
                <c:pt idx="223">
                  <c:v>2.8761986565137843E-3</c:v>
                </c:pt>
                <c:pt idx="224">
                  <c:v>2.8679498629708977E-3</c:v>
                </c:pt>
                <c:pt idx="225">
                  <c:v>2.8597482483740944E-3</c:v>
                </c:pt>
                <c:pt idx="226">
                  <c:v>2.8515934091171147E-3</c:v>
                </c:pt>
                <c:pt idx="227">
                  <c:v>2.8434849461855816E-3</c:v>
                </c:pt>
                <c:pt idx="228">
                  <c:v>2.8354224650901649E-3</c:v>
                </c:pt>
                <c:pt idx="229">
                  <c:v>2.8274055758024108E-3</c:v>
                </c:pt>
                <c:pt idx="230">
                  <c:v>2.8194338926936791E-3</c:v>
                </c:pt>
                <c:pt idx="231">
                  <c:v>2.8115070344711945E-3</c:v>
                </c:pt>
                <c:pt idx="232">
                  <c:v>2.8036246241185392E-3</c:v>
                </c:pt>
                <c:pt idx="233">
                  <c:v>2.7957862888350338E-3</c:v>
                </c:pt>
                <c:pt idx="234">
                  <c:v>2.7879916599791166E-3</c:v>
                </c:pt>
                <c:pt idx="235">
                  <c:v>2.7802403730063929E-3</c:v>
                </c:pt>
                <c:pt idx="236">
                  <c:v>2.7725320674170106E-3</c:v>
                </c:pt>
                <c:pt idx="237">
                  <c:v>2.7648663866977063E-3</c:v>
                </c:pt>
                <c:pt idx="238">
                  <c:v>2.7572429782674046E-3</c:v>
                </c:pt>
                <c:pt idx="239">
                  <c:v>2.7496614934217067E-3</c:v>
                </c:pt>
                <c:pt idx="240">
                  <c:v>2.7421215872829308E-3</c:v>
                </c:pt>
                <c:pt idx="241">
                  <c:v>2.7346229187446003E-3</c:v>
                </c:pt>
                <c:pt idx="242">
                  <c:v>2.7271651504208183E-3</c:v>
                </c:pt>
                <c:pt idx="243">
                  <c:v>2.7197479485974174E-3</c:v>
                </c:pt>
                <c:pt idx="244">
                  <c:v>2.7123709831804454E-3</c:v>
                </c:pt>
                <c:pt idx="245">
                  <c:v>2.7050339276462054E-3</c:v>
                </c:pt>
                <c:pt idx="246">
                  <c:v>2.6977364589968467E-3</c:v>
                </c:pt>
                <c:pt idx="247">
                  <c:v>2.6904782577090725E-3</c:v>
                </c:pt>
                <c:pt idx="248">
                  <c:v>2.683259007688843E-3</c:v>
                </c:pt>
                <c:pt idx="249">
                  <c:v>2.6760783962269663E-3</c:v>
                </c:pt>
                <c:pt idx="250">
                  <c:v>2.668936113951581E-3</c:v>
                </c:pt>
                <c:pt idx="251">
                  <c:v>2.6618318547850794E-3</c:v>
                </c:pt>
                <c:pt idx="252">
                  <c:v>2.6547653159001428E-3</c:v>
                </c:pt>
                <c:pt idx="253">
                  <c:v>2.6477361976771085E-3</c:v>
                </c:pt>
                <c:pt idx="254">
                  <c:v>2.640744203660228E-3</c:v>
                </c:pt>
                <c:pt idx="255">
                  <c:v>2.6337890405174758E-3</c:v>
                </c:pt>
                <c:pt idx="256">
                  <c:v>2.6268704180001379E-3</c:v>
                </c:pt>
                <c:pt idx="257">
                  <c:v>2.619988048898847E-3</c:v>
                </c:pt>
                <c:pt idx="258">
                  <c:v>2.613141649008055E-3</c:v>
                </c:pt>
                <c:pt idx="259">
                  <c:v>2.6063309370856214E-3</c:v>
                </c:pt>
                <c:pt idx="260">
                  <c:v>2.5995556348119564E-3</c:v>
                </c:pt>
                <c:pt idx="261">
                  <c:v>2.5928154667551606E-3</c:v>
                </c:pt>
                <c:pt idx="262">
                  <c:v>2.5861101603326109E-3</c:v>
                </c:pt>
                <c:pt idx="263">
                  <c:v>2.579439445774101E-3</c:v>
                </c:pt>
                <c:pt idx="264">
                  <c:v>2.5728030560849824E-3</c:v>
                </c:pt>
                <c:pt idx="265">
                  <c:v>2.5662007270119691E-3</c:v>
                </c:pt>
                <c:pt idx="266">
                  <c:v>2.5596321970071667E-3</c:v>
                </c:pt>
                <c:pt idx="267">
                  <c:v>2.5530972071934332E-3</c:v>
                </c:pt>
                <c:pt idx="268">
                  <c:v>2.5465955013312946E-3</c:v>
                </c:pt>
                <c:pt idx="269">
                  <c:v>2.5401268257838616E-3</c:v>
                </c:pt>
                <c:pt idx="270">
                  <c:v>2.5336909294855214E-3</c:v>
                </c:pt>
                <c:pt idx="271">
                  <c:v>2.5272875639086312E-3</c:v>
                </c:pt>
                <c:pt idx="272">
                  <c:v>2.5209164830317654E-3</c:v>
                </c:pt>
                <c:pt idx="273">
                  <c:v>2.5145774433068535E-3</c:v>
                </c:pt>
                <c:pt idx="274">
                  <c:v>2.5082702036309801E-3</c:v>
                </c:pt>
                <c:pt idx="275">
                  <c:v>2.5019945253137443E-3</c:v>
                </c:pt>
                <c:pt idx="276">
                  <c:v>2.495750172046618E-3</c:v>
                </c:pt>
                <c:pt idx="277">
                  <c:v>2.4895369098756337E-3</c:v>
                </c:pt>
                <c:pt idx="278">
                  <c:v>2.4833545071694108E-3</c:v>
                </c:pt>
                <c:pt idx="279">
                  <c:v>2.4772027345933978E-3</c:v>
                </c:pt>
                <c:pt idx="280">
                  <c:v>2.4710813650785646E-3</c:v>
                </c:pt>
                <c:pt idx="281">
                  <c:v>2.4649901737947566E-3</c:v>
                </c:pt>
                <c:pt idx="282">
                  <c:v>2.4589289381242718E-3</c:v>
                </c:pt>
                <c:pt idx="283">
                  <c:v>2.4528974376327728E-3</c:v>
                </c:pt>
                <c:pt idx="284">
                  <c:v>2.4468954540433074E-3</c:v>
                </c:pt>
                <c:pt idx="285">
                  <c:v>2.4409227712107739E-3</c:v>
                </c:pt>
                <c:pt idx="286">
                  <c:v>2.4349791750950533E-3</c:v>
                </c:pt>
                <c:pt idx="287">
                  <c:v>2.4290644537350303E-3</c:v>
                </c:pt>
                <c:pt idx="288">
                  <c:v>2.4231783972252785E-3</c:v>
                </c:pt>
                <c:pt idx="289">
                  <c:v>2.4173207976891931E-3</c:v>
                </c:pt>
                <c:pt idx="290">
                  <c:v>2.411491449255454E-3</c:v>
                </c:pt>
                <c:pt idx="291">
                  <c:v>2.4056901480340454E-3</c:v>
                </c:pt>
                <c:pt idx="292">
                  <c:v>2.3999166920916082E-3</c:v>
                </c:pt>
                <c:pt idx="293">
                  <c:v>2.3941708814294582E-3</c:v>
                </c:pt>
                <c:pt idx="294">
                  <c:v>2.388452517959605E-3</c:v>
                </c:pt>
                <c:pt idx="295">
                  <c:v>2.3827614054807711E-3</c:v>
                </c:pt>
                <c:pt idx="296">
                  <c:v>2.3770973496588521E-3</c:v>
                </c:pt>
                <c:pt idx="297">
                  <c:v>2.3714601580027139E-3</c:v>
                </c:pt>
                <c:pt idx="298">
                  <c:v>2.3658496398417661E-3</c:v>
                </c:pt>
                <c:pt idx="299">
                  <c:v>2.3602656063070881E-3</c:v>
                </c:pt>
                <c:pt idx="300">
                  <c:v>2.3547078703081148E-3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4-4C94-8B63-5C33DEB2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增伤区收益曲线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物理增伤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Sheet2!$C$2:$C$302</c:f>
              <c:numCache>
                <c:formatCode>General</c:formatCode>
                <c:ptCount val="301"/>
                <c:pt idx="0">
                  <c:v>1.8749999999999999E-2</c:v>
                </c:pt>
                <c:pt idx="1">
                  <c:v>1.8404907975460121E-2</c:v>
                </c:pt>
                <c:pt idx="2">
                  <c:v>1.8072289156626505E-2</c:v>
                </c:pt>
                <c:pt idx="3">
                  <c:v>1.7751479289940829E-2</c:v>
                </c:pt>
                <c:pt idx="4">
                  <c:v>1.7441860465116279E-2</c:v>
                </c:pt>
                <c:pt idx="5">
                  <c:v>1.7142857142857144E-2</c:v>
                </c:pt>
                <c:pt idx="6">
                  <c:v>1.6853932584269662E-2</c:v>
                </c:pt>
                <c:pt idx="7">
                  <c:v>1.6574585635359115E-2</c:v>
                </c:pt>
                <c:pt idx="8">
                  <c:v>1.6304347826086956E-2</c:v>
                </c:pt>
                <c:pt idx="9">
                  <c:v>1.6042780748663103E-2</c:v>
                </c:pt>
                <c:pt idx="10">
                  <c:v>1.5789473684210527E-2</c:v>
                </c:pt>
                <c:pt idx="11">
                  <c:v>1.5544041450777202E-2</c:v>
                </c:pt>
                <c:pt idx="12">
                  <c:v>1.530612244897959E-2</c:v>
                </c:pt>
                <c:pt idx="13">
                  <c:v>1.5075376884422112E-2</c:v>
                </c:pt>
                <c:pt idx="14">
                  <c:v>1.4851485148514851E-2</c:v>
                </c:pt>
                <c:pt idx="15">
                  <c:v>1.4634146341463414E-2</c:v>
                </c:pt>
                <c:pt idx="16">
                  <c:v>1.4423076923076922E-2</c:v>
                </c:pt>
                <c:pt idx="17">
                  <c:v>1.4218009478672985E-2</c:v>
                </c:pt>
                <c:pt idx="18">
                  <c:v>1.4018691588785047E-2</c:v>
                </c:pt>
                <c:pt idx="19">
                  <c:v>1.3824884792626727E-2</c:v>
                </c:pt>
                <c:pt idx="20">
                  <c:v>1.3636363636363636E-2</c:v>
                </c:pt>
                <c:pt idx="21">
                  <c:v>1.3452914798206277E-2</c:v>
                </c:pt>
                <c:pt idx="22">
                  <c:v>1.3274336283185839E-2</c:v>
                </c:pt>
                <c:pt idx="23">
                  <c:v>1.3100436681222708E-2</c:v>
                </c:pt>
                <c:pt idx="24">
                  <c:v>1.2931034482758621E-2</c:v>
                </c:pt>
                <c:pt idx="25">
                  <c:v>1.276595744680851E-2</c:v>
                </c:pt>
                <c:pt idx="26">
                  <c:v>1.2605042016806721E-2</c:v>
                </c:pt>
                <c:pt idx="27">
                  <c:v>1.2448132780082987E-2</c:v>
                </c:pt>
                <c:pt idx="28">
                  <c:v>1.2295081967213115E-2</c:v>
                </c:pt>
                <c:pt idx="29">
                  <c:v>1.2145748987854251E-2</c:v>
                </c:pt>
                <c:pt idx="30">
                  <c:v>1.2E-2</c:v>
                </c:pt>
                <c:pt idx="31">
                  <c:v>1.1857707509881424E-2</c:v>
                </c:pt>
                <c:pt idx="32">
                  <c:v>1.1718749999999998E-2</c:v>
                </c:pt>
                <c:pt idx="33">
                  <c:v>1.1583011583011582E-2</c:v>
                </c:pt>
                <c:pt idx="34">
                  <c:v>1.1450381679389313E-2</c:v>
                </c:pt>
                <c:pt idx="35">
                  <c:v>1.1320754716981131E-2</c:v>
                </c:pt>
                <c:pt idx="36">
                  <c:v>1.119402985074627E-2</c:v>
                </c:pt>
                <c:pt idx="37">
                  <c:v>1.107011070110701E-2</c:v>
                </c:pt>
                <c:pt idx="38">
                  <c:v>1.0948905109489052E-2</c:v>
                </c:pt>
                <c:pt idx="39">
                  <c:v>1.0830324909747292E-2</c:v>
                </c:pt>
                <c:pt idx="40">
                  <c:v>1.0714285714285714E-2</c:v>
                </c:pt>
                <c:pt idx="41">
                  <c:v>1.0600706713780919E-2</c:v>
                </c:pt>
                <c:pt idx="42">
                  <c:v>1.0489510489510488E-2</c:v>
                </c:pt>
                <c:pt idx="43">
                  <c:v>1.0380622837370242E-2</c:v>
                </c:pt>
                <c:pt idx="44">
                  <c:v>1.0273972602739725E-2</c:v>
                </c:pt>
                <c:pt idx="45">
                  <c:v>1.0169491525423728E-2</c:v>
                </c:pt>
                <c:pt idx="46">
                  <c:v>1.0067114093959733E-2</c:v>
                </c:pt>
                <c:pt idx="47">
                  <c:v>9.9667774086378731E-3</c:v>
                </c:pt>
                <c:pt idx="48">
                  <c:v>9.8684210526315784E-3</c:v>
                </c:pt>
                <c:pt idx="49">
                  <c:v>9.7719869706840382E-3</c:v>
                </c:pt>
                <c:pt idx="50">
                  <c:v>9.6774193548387101E-3</c:v>
                </c:pt>
                <c:pt idx="51">
                  <c:v>9.5846645367412154E-3</c:v>
                </c:pt>
                <c:pt idx="52">
                  <c:v>9.4936708860759479E-3</c:v>
                </c:pt>
                <c:pt idx="53">
                  <c:v>9.4043887147335428E-3</c:v>
                </c:pt>
                <c:pt idx="54">
                  <c:v>9.3167701863354022E-3</c:v>
                </c:pt>
                <c:pt idx="55">
                  <c:v>9.2307692307692299E-3</c:v>
                </c:pt>
                <c:pt idx="56">
                  <c:v>9.1463414634146353E-3</c:v>
                </c:pt>
                <c:pt idx="57">
                  <c:v>9.0634441087613302E-3</c:v>
                </c:pt>
                <c:pt idx="58">
                  <c:v>8.9820359281437123E-3</c:v>
                </c:pt>
                <c:pt idx="59">
                  <c:v>8.9020771513353102E-3</c:v>
                </c:pt>
                <c:pt idx="60">
                  <c:v>8.8235294117647058E-3</c:v>
                </c:pt>
                <c:pt idx="61">
                  <c:v>8.7463556851311956E-3</c:v>
                </c:pt>
                <c:pt idx="62">
                  <c:v>8.6705202312138737E-3</c:v>
                </c:pt>
                <c:pt idx="63">
                  <c:v>8.5959885386819486E-3</c:v>
                </c:pt>
                <c:pt idx="64">
                  <c:v>8.5227272727272721E-3</c:v>
                </c:pt>
                <c:pt idx="65">
                  <c:v>8.4507042253521118E-3</c:v>
                </c:pt>
                <c:pt idx="66">
                  <c:v>8.3798882681564244E-3</c:v>
                </c:pt>
                <c:pt idx="67">
                  <c:v>8.3102493074792248E-3</c:v>
                </c:pt>
                <c:pt idx="68">
                  <c:v>8.241758241758242E-3</c:v>
                </c:pt>
                <c:pt idx="69">
                  <c:v>8.1743869209809257E-3</c:v>
                </c:pt>
                <c:pt idx="70">
                  <c:v>8.1081081081081086E-3</c:v>
                </c:pt>
                <c:pt idx="71">
                  <c:v>8.0428954423592495E-3</c:v>
                </c:pt>
                <c:pt idx="72">
                  <c:v>7.9787234042553203E-3</c:v>
                </c:pt>
                <c:pt idx="73">
                  <c:v>7.9155672823219003E-3</c:v>
                </c:pt>
                <c:pt idx="74">
                  <c:v>7.8534031413612562E-3</c:v>
                </c:pt>
                <c:pt idx="75">
                  <c:v>7.7922077922077922E-3</c:v>
                </c:pt>
                <c:pt idx="76">
                  <c:v>7.7319587628865982E-3</c:v>
                </c:pt>
                <c:pt idx="77">
                  <c:v>7.6726342710997453E-3</c:v>
                </c:pt>
                <c:pt idx="78">
                  <c:v>7.6142131979695434E-3</c:v>
                </c:pt>
                <c:pt idx="79">
                  <c:v>7.5566750629722911E-3</c:v>
                </c:pt>
                <c:pt idx="80">
                  <c:v>7.4999999999999997E-3</c:v>
                </c:pt>
                <c:pt idx="81">
                  <c:v>7.4441687344913151E-3</c:v>
                </c:pt>
                <c:pt idx="82">
                  <c:v>7.3891625615763552E-3</c:v>
                </c:pt>
                <c:pt idx="83">
                  <c:v>7.3349633251833741E-3</c:v>
                </c:pt>
                <c:pt idx="84">
                  <c:v>7.2815533980582518E-3</c:v>
                </c:pt>
                <c:pt idx="85">
                  <c:v>7.2289156626506017E-3</c:v>
                </c:pt>
                <c:pt idx="86">
                  <c:v>7.1770334928229667E-3</c:v>
                </c:pt>
                <c:pt idx="87">
                  <c:v>7.1258907363420431E-3</c:v>
                </c:pt>
                <c:pt idx="88">
                  <c:v>7.0754716981132077E-3</c:v>
                </c:pt>
                <c:pt idx="89">
                  <c:v>7.025761124121779E-3</c:v>
                </c:pt>
                <c:pt idx="90">
                  <c:v>6.9767441860465115E-3</c:v>
                </c:pt>
                <c:pt idx="91">
                  <c:v>6.9284064665127024E-3</c:v>
                </c:pt>
                <c:pt idx="92">
                  <c:v>6.8807339449541288E-3</c:v>
                </c:pt>
                <c:pt idx="93">
                  <c:v>6.8337129840546698E-3</c:v>
                </c:pt>
                <c:pt idx="94">
                  <c:v>6.7873303167420808E-3</c:v>
                </c:pt>
                <c:pt idx="95">
                  <c:v>6.7415730337078653E-3</c:v>
                </c:pt>
                <c:pt idx="96">
                  <c:v>6.6964285714285719E-3</c:v>
                </c:pt>
                <c:pt idx="97">
                  <c:v>6.6518847006651893E-3</c:v>
                </c:pt>
                <c:pt idx="98">
                  <c:v>6.6079295154185024E-3</c:v>
                </c:pt>
                <c:pt idx="99">
                  <c:v>6.5645514223194746E-3</c:v>
                </c:pt>
                <c:pt idx="100">
                  <c:v>6.5217391304347823E-3</c:v>
                </c:pt>
                <c:pt idx="101">
                  <c:v>6.4794816414686825E-3</c:v>
                </c:pt>
                <c:pt idx="102">
                  <c:v>6.4377682403433485E-3</c:v>
                </c:pt>
                <c:pt idx="103">
                  <c:v>6.3965884861407248E-3</c:v>
                </c:pt>
                <c:pt idx="104">
                  <c:v>6.3559322033898301E-3</c:v>
                </c:pt>
                <c:pt idx="105">
                  <c:v>6.3157894736842104E-3</c:v>
                </c:pt>
                <c:pt idx="106">
                  <c:v>6.2761506276150627E-3</c:v>
                </c:pt>
                <c:pt idx="107">
                  <c:v>6.2370062370062365E-3</c:v>
                </c:pt>
                <c:pt idx="108">
                  <c:v>6.1983471074380167E-3</c:v>
                </c:pt>
                <c:pt idx="109">
                  <c:v>6.1601642710472282E-3</c:v>
                </c:pt>
                <c:pt idx="110">
                  <c:v>6.1224489795918364E-3</c:v>
                </c:pt>
                <c:pt idx="111">
                  <c:v>6.0851926977687626E-3</c:v>
                </c:pt>
                <c:pt idx="112">
                  <c:v>6.0483870967741934E-3</c:v>
                </c:pt>
                <c:pt idx="113">
                  <c:v>6.0120240480961923E-3</c:v>
                </c:pt>
                <c:pt idx="114">
                  <c:v>5.9760956175298804E-3</c:v>
                </c:pt>
                <c:pt idx="115">
                  <c:v>5.9405940594059407E-3</c:v>
                </c:pt>
                <c:pt idx="116">
                  <c:v>5.905511811023622E-3</c:v>
                </c:pt>
                <c:pt idx="117">
                  <c:v>5.8708414872798431E-3</c:v>
                </c:pt>
                <c:pt idx="118">
                  <c:v>5.8365758754863814E-3</c:v>
                </c:pt>
                <c:pt idx="119">
                  <c:v>5.8027079303675051E-3</c:v>
                </c:pt>
                <c:pt idx="120">
                  <c:v>5.7692307692307687E-3</c:v>
                </c:pt>
                <c:pt idx="121">
                  <c:v>5.7361376673040155E-3</c:v>
                </c:pt>
                <c:pt idx="122">
                  <c:v>5.7034220532319385E-3</c:v>
                </c:pt>
                <c:pt idx="123">
                  <c:v>5.6710775047258983E-3</c:v>
                </c:pt>
                <c:pt idx="124">
                  <c:v>5.6390977443609028E-3</c:v>
                </c:pt>
                <c:pt idx="125">
                  <c:v>5.6074766355140183E-3</c:v>
                </c:pt>
                <c:pt idx="126">
                  <c:v>5.5762081784386614E-3</c:v>
                </c:pt>
                <c:pt idx="127">
                  <c:v>5.5452865064695009E-3</c:v>
                </c:pt>
                <c:pt idx="128">
                  <c:v>5.5147058823529415E-3</c:v>
                </c:pt>
                <c:pt idx="129">
                  <c:v>5.4844606946983553E-3</c:v>
                </c:pt>
                <c:pt idx="130">
                  <c:v>5.4545454545454541E-3</c:v>
                </c:pt>
                <c:pt idx="131">
                  <c:v>5.4249547920433997E-3</c:v>
                </c:pt>
                <c:pt idx="132">
                  <c:v>5.3956834532374095E-3</c:v>
                </c:pt>
                <c:pt idx="133">
                  <c:v>5.3667262969588547E-3</c:v>
                </c:pt>
                <c:pt idx="134">
                  <c:v>5.3380782918149468E-3</c:v>
                </c:pt>
                <c:pt idx="135">
                  <c:v>5.3097345132743362E-3</c:v>
                </c:pt>
                <c:pt idx="136">
                  <c:v>5.2816901408450703E-3</c:v>
                </c:pt>
                <c:pt idx="137">
                  <c:v>5.2539404553415062E-3</c:v>
                </c:pt>
                <c:pt idx="138">
                  <c:v>5.2264808362369334E-3</c:v>
                </c:pt>
                <c:pt idx="139">
                  <c:v>5.1993067590987872E-3</c:v>
                </c:pt>
                <c:pt idx="140">
                  <c:v>5.1724137931034482E-3</c:v>
                </c:pt>
                <c:pt idx="141">
                  <c:v>5.1457975986277877E-3</c:v>
                </c:pt>
                <c:pt idx="142">
                  <c:v>5.1194539249146756E-3</c:v>
                </c:pt>
                <c:pt idx="143">
                  <c:v>5.0933786078098476E-3</c:v>
                </c:pt>
                <c:pt idx="144">
                  <c:v>5.0675675675675678E-3</c:v>
                </c:pt>
                <c:pt idx="145">
                  <c:v>5.0420168067226885E-3</c:v>
                </c:pt>
                <c:pt idx="146">
                  <c:v>5.016722408026756E-3</c:v>
                </c:pt>
                <c:pt idx="147">
                  <c:v>4.9916805324459234E-3</c:v>
                </c:pt>
                <c:pt idx="148">
                  <c:v>4.9668874172185433E-3</c:v>
                </c:pt>
                <c:pt idx="149">
                  <c:v>4.9423393739703465E-3</c:v>
                </c:pt>
                <c:pt idx="150">
                  <c:v>4.9180327868852455E-3</c:v>
                </c:pt>
                <c:pt idx="151">
                  <c:v>4.8939641109298536E-3</c:v>
                </c:pt>
                <c:pt idx="152">
                  <c:v>4.87012987012987E-3</c:v>
                </c:pt>
                <c:pt idx="153">
                  <c:v>4.8465266558966073E-3</c:v>
                </c:pt>
                <c:pt idx="154">
                  <c:v>4.8231511254019296E-3</c:v>
                </c:pt>
                <c:pt idx="155">
                  <c:v>4.7999999999999996E-3</c:v>
                </c:pt>
                <c:pt idx="156">
                  <c:v>4.7770700636942673E-3</c:v>
                </c:pt>
                <c:pt idx="157">
                  <c:v>4.7543581616481768E-3</c:v>
                </c:pt>
                <c:pt idx="158">
                  <c:v>4.7318611987381704E-3</c:v>
                </c:pt>
                <c:pt idx="159">
                  <c:v>4.7095761381475672E-3</c:v>
                </c:pt>
                <c:pt idx="160">
                  <c:v>4.6874999999999998E-3</c:v>
                </c:pt>
                <c:pt idx="161">
                  <c:v>4.6656298600311046E-3</c:v>
                </c:pt>
                <c:pt idx="162">
                  <c:v>4.6439628482972135E-3</c:v>
                </c:pt>
                <c:pt idx="163">
                  <c:v>4.6224961479198762E-3</c:v>
                </c:pt>
                <c:pt idx="164">
                  <c:v>4.601226993865031E-3</c:v>
                </c:pt>
                <c:pt idx="165">
                  <c:v>4.5801526717557254E-3</c:v>
                </c:pt>
                <c:pt idx="166">
                  <c:v>4.559270516717325E-3</c:v>
                </c:pt>
                <c:pt idx="167">
                  <c:v>4.5385779122541605E-3</c:v>
                </c:pt>
                <c:pt idx="168">
                  <c:v>4.5180722891566263E-3</c:v>
                </c:pt>
                <c:pt idx="169">
                  <c:v>4.4977511244377816E-3</c:v>
                </c:pt>
                <c:pt idx="170">
                  <c:v>4.4776119402985077E-3</c:v>
                </c:pt>
                <c:pt idx="171">
                  <c:v>4.4576523031203564E-3</c:v>
                </c:pt>
                <c:pt idx="172">
                  <c:v>4.4378698224852072E-3</c:v>
                </c:pt>
                <c:pt idx="173">
                  <c:v>4.4182621502209122E-3</c:v>
                </c:pt>
                <c:pt idx="174">
                  <c:v>4.3988269794721412E-3</c:v>
                </c:pt>
                <c:pt idx="175">
                  <c:v>4.3795620437956199E-3</c:v>
                </c:pt>
                <c:pt idx="176">
                  <c:v>4.3604651162790697E-3</c:v>
                </c:pt>
                <c:pt idx="177">
                  <c:v>4.3415340086830683E-3</c:v>
                </c:pt>
                <c:pt idx="178">
                  <c:v>4.3227665706051868E-3</c:v>
                </c:pt>
                <c:pt idx="179">
                  <c:v>4.3041606886657108E-3</c:v>
                </c:pt>
                <c:pt idx="180">
                  <c:v>4.2857142857142859E-3</c:v>
                </c:pt>
                <c:pt idx="181">
                  <c:v>4.2674253200568994E-3</c:v>
                </c:pt>
                <c:pt idx="182">
                  <c:v>4.24929178470255E-3</c:v>
                </c:pt>
                <c:pt idx="183">
                  <c:v>4.2313117066290545E-3</c:v>
                </c:pt>
                <c:pt idx="184">
                  <c:v>4.2134831460674165E-3</c:v>
                </c:pt>
                <c:pt idx="185">
                  <c:v>4.1958041958041958E-3</c:v>
                </c:pt>
                <c:pt idx="186">
                  <c:v>4.178272980501393E-3</c:v>
                </c:pt>
                <c:pt idx="187">
                  <c:v>4.160887656033287E-3</c:v>
                </c:pt>
                <c:pt idx="188">
                  <c:v>4.1436464088397788E-3</c:v>
                </c:pt>
                <c:pt idx="189">
                  <c:v>4.1265474552957364E-3</c:v>
                </c:pt>
                <c:pt idx="190">
                  <c:v>4.10958904109589E-3</c:v>
                </c:pt>
                <c:pt idx="191">
                  <c:v>4.0927694406548429E-3</c:v>
                </c:pt>
                <c:pt idx="192">
                  <c:v>4.076086956521739E-3</c:v>
                </c:pt>
                <c:pt idx="193">
                  <c:v>4.0595399188092015E-3</c:v>
                </c:pt>
                <c:pt idx="194">
                  <c:v>4.0431266846361188E-3</c:v>
                </c:pt>
                <c:pt idx="195">
                  <c:v>4.0268456375838922E-3</c:v>
                </c:pt>
                <c:pt idx="196">
                  <c:v>4.0106951871657758E-3</c:v>
                </c:pt>
                <c:pt idx="197">
                  <c:v>3.9946737683089215E-3</c:v>
                </c:pt>
                <c:pt idx="198">
                  <c:v>3.9787798408488055E-3</c:v>
                </c:pt>
                <c:pt idx="199">
                  <c:v>3.9630118890356678E-3</c:v>
                </c:pt>
                <c:pt idx="200">
                  <c:v>3.9473684210526317E-3</c:v>
                </c:pt>
                <c:pt idx="201">
                  <c:v>3.9318479685452159E-3</c:v>
                </c:pt>
                <c:pt idx="202">
                  <c:v>3.9164490861618804E-3</c:v>
                </c:pt>
                <c:pt idx="203">
                  <c:v>3.9011703511053313E-3</c:v>
                </c:pt>
                <c:pt idx="204">
                  <c:v>3.8860103626943009E-3</c:v>
                </c:pt>
                <c:pt idx="205">
                  <c:v>3.8709677419354839E-3</c:v>
                </c:pt>
                <c:pt idx="206">
                  <c:v>3.8560411311053984E-3</c:v>
                </c:pt>
                <c:pt idx="207">
                  <c:v>3.8412291933418697E-3</c:v>
                </c:pt>
                <c:pt idx="208">
                  <c:v>3.8265306122448974E-3</c:v>
                </c:pt>
                <c:pt idx="209">
                  <c:v>3.8119440914866588E-3</c:v>
                </c:pt>
                <c:pt idx="210">
                  <c:v>3.7974683544303796E-3</c:v>
                </c:pt>
                <c:pt idx="211">
                  <c:v>3.7831021437578815E-3</c:v>
                </c:pt>
                <c:pt idx="212">
                  <c:v>3.7688442211055279E-3</c:v>
                </c:pt>
                <c:pt idx="213">
                  <c:v>3.7546933667083849E-3</c:v>
                </c:pt>
                <c:pt idx="214">
                  <c:v>3.740648379052369E-3</c:v>
                </c:pt>
                <c:pt idx="215">
                  <c:v>3.7267080745341614E-3</c:v>
                </c:pt>
                <c:pt idx="216">
                  <c:v>3.7128712871287127E-3</c:v>
                </c:pt>
                <c:pt idx="217">
                  <c:v>3.6991368680641184E-3</c:v>
                </c:pt>
                <c:pt idx="218">
                  <c:v>3.6855036855036856E-3</c:v>
                </c:pt>
                <c:pt idx="219">
                  <c:v>3.6719706242350058E-3</c:v>
                </c:pt>
                <c:pt idx="220">
                  <c:v>3.6585365853658534E-3</c:v>
                </c:pt>
                <c:pt idx="221">
                  <c:v>3.6452004860267314E-3</c:v>
                </c:pt>
                <c:pt idx="222">
                  <c:v>3.6319612590799033E-3</c:v>
                </c:pt>
                <c:pt idx="223">
                  <c:v>3.6188178528347411E-3</c:v>
                </c:pt>
                <c:pt idx="224">
                  <c:v>3.6057692307692305E-3</c:v>
                </c:pt>
                <c:pt idx="225">
                  <c:v>3.592814371257485E-3</c:v>
                </c:pt>
                <c:pt idx="226">
                  <c:v>3.5799522673031028E-3</c:v>
                </c:pt>
                <c:pt idx="227">
                  <c:v>3.5671819262782403E-3</c:v>
                </c:pt>
                <c:pt idx="228">
                  <c:v>3.5545023696682467E-3</c:v>
                </c:pt>
                <c:pt idx="229">
                  <c:v>3.5419126328217233E-3</c:v>
                </c:pt>
                <c:pt idx="230">
                  <c:v>3.529411764705882E-3</c:v>
                </c:pt>
                <c:pt idx="231">
                  <c:v>3.5169988276670576E-3</c:v>
                </c:pt>
                <c:pt idx="232">
                  <c:v>3.5046728971962616E-3</c:v>
                </c:pt>
                <c:pt idx="233">
                  <c:v>3.4924330616996511E-3</c:v>
                </c:pt>
                <c:pt idx="234">
                  <c:v>3.4802784222737818E-3</c:v>
                </c:pt>
                <c:pt idx="235">
                  <c:v>3.4682080924855491E-3</c:v>
                </c:pt>
                <c:pt idx="236">
                  <c:v>3.4562211981566818E-3</c:v>
                </c:pt>
                <c:pt idx="237">
                  <c:v>3.4443168771526983E-3</c:v>
                </c:pt>
                <c:pt idx="238">
                  <c:v>3.4324942791762016E-3</c:v>
                </c:pt>
                <c:pt idx="239">
                  <c:v>3.4207525655644238E-3</c:v>
                </c:pt>
                <c:pt idx="240">
                  <c:v>3.4090909090909089E-3</c:v>
                </c:pt>
                <c:pt idx="241">
                  <c:v>3.3975084937712344E-3</c:v>
                </c:pt>
                <c:pt idx="242">
                  <c:v>3.3860045146726862E-3</c:v>
                </c:pt>
                <c:pt idx="243">
                  <c:v>3.3745781777277844E-3</c:v>
                </c:pt>
                <c:pt idx="244">
                  <c:v>3.3632286995515692E-3</c:v>
                </c:pt>
                <c:pt idx="245">
                  <c:v>3.3519553072625698E-3</c:v>
                </c:pt>
                <c:pt idx="246">
                  <c:v>3.3407572383073497E-3</c:v>
                </c:pt>
                <c:pt idx="247">
                  <c:v>3.3296337402885685E-3</c:v>
                </c:pt>
                <c:pt idx="248">
                  <c:v>3.3185840707964606E-3</c:v>
                </c:pt>
                <c:pt idx="249">
                  <c:v>3.30760749724366E-3</c:v>
                </c:pt>
                <c:pt idx="250">
                  <c:v>3.2967032967032967E-3</c:v>
                </c:pt>
                <c:pt idx="251">
                  <c:v>3.2858707557502738E-3</c:v>
                </c:pt>
                <c:pt idx="252">
                  <c:v>3.2751091703056771E-3</c:v>
                </c:pt>
                <c:pt idx="253">
                  <c:v>3.2644178454842221E-3</c:v>
                </c:pt>
                <c:pt idx="254">
                  <c:v>3.2537960954446853E-3</c:v>
                </c:pt>
                <c:pt idx="255">
                  <c:v>3.2432432432432431E-3</c:v>
                </c:pt>
                <c:pt idx="256">
                  <c:v>3.2327586206896551E-3</c:v>
                </c:pt>
                <c:pt idx="257">
                  <c:v>3.22234156820623E-3</c:v>
                </c:pt>
                <c:pt idx="258">
                  <c:v>3.2119914346895075E-3</c:v>
                </c:pt>
                <c:pt idx="259">
                  <c:v>3.2017075773745998E-3</c:v>
                </c:pt>
                <c:pt idx="260">
                  <c:v>3.1914893617021275E-3</c:v>
                </c:pt>
                <c:pt idx="261">
                  <c:v>3.1813361611876989E-3</c:v>
                </c:pt>
                <c:pt idx="262">
                  <c:v>3.1712473572938688E-3</c:v>
                </c:pt>
                <c:pt idx="263">
                  <c:v>3.1612223393045311E-3</c:v>
                </c:pt>
                <c:pt idx="264">
                  <c:v>3.1512605042016803E-3</c:v>
                </c:pt>
                <c:pt idx="265">
                  <c:v>3.1413612565445023E-3</c:v>
                </c:pt>
                <c:pt idx="266">
                  <c:v>3.1315240083507308E-3</c:v>
                </c:pt>
                <c:pt idx="267">
                  <c:v>3.1217481789802288E-3</c:v>
                </c:pt>
                <c:pt idx="268">
                  <c:v>3.1120331950207471E-3</c:v>
                </c:pt>
                <c:pt idx="269">
                  <c:v>3.1023784901758012E-3</c:v>
                </c:pt>
                <c:pt idx="270">
                  <c:v>3.092783505154639E-3</c:v>
                </c:pt>
                <c:pt idx="271">
                  <c:v>3.0832476875642342E-3</c:v>
                </c:pt>
                <c:pt idx="272">
                  <c:v>3.0737704918032786E-3</c:v>
                </c:pt>
                <c:pt idx="273">
                  <c:v>3.0643513789581208E-3</c:v>
                </c:pt>
                <c:pt idx="274">
                  <c:v>3.0549898167006109E-3</c:v>
                </c:pt>
                <c:pt idx="275">
                  <c:v>3.0456852791878172E-3</c:v>
                </c:pt>
                <c:pt idx="276">
                  <c:v>3.0364372469635628E-3</c:v>
                </c:pt>
                <c:pt idx="277">
                  <c:v>3.027245206861756E-3</c:v>
                </c:pt>
                <c:pt idx="278">
                  <c:v>3.0181086519114691E-3</c:v>
                </c:pt>
                <c:pt idx="279">
                  <c:v>3.009027081243731E-3</c:v>
                </c:pt>
                <c:pt idx="280">
                  <c:v>3.0000000000000001E-3</c:v>
                </c:pt>
                <c:pt idx="281">
                  <c:v>2.9910269192422729E-3</c:v>
                </c:pt>
                <c:pt idx="282">
                  <c:v>2.982107355864811E-3</c:v>
                </c:pt>
                <c:pt idx="283">
                  <c:v>2.973240832507433E-3</c:v>
                </c:pt>
                <c:pt idx="284">
                  <c:v>2.9644268774703555E-3</c:v>
                </c:pt>
                <c:pt idx="285">
                  <c:v>2.9556650246305416E-3</c:v>
                </c:pt>
                <c:pt idx="286">
                  <c:v>2.9469548133595285E-3</c:v>
                </c:pt>
                <c:pt idx="287">
                  <c:v>2.9382957884427031E-3</c:v>
                </c:pt>
                <c:pt idx="288">
                  <c:v>2.9296875E-3</c:v>
                </c:pt>
                <c:pt idx="289">
                  <c:v>2.9211295034079843E-3</c:v>
                </c:pt>
                <c:pt idx="290">
                  <c:v>2.9126213592233011E-3</c:v>
                </c:pt>
                <c:pt idx="291">
                  <c:v>2.9041626331074541E-3</c:v>
                </c:pt>
                <c:pt idx="292">
                  <c:v>2.8957528957528956E-3</c:v>
                </c:pt>
                <c:pt idx="293">
                  <c:v>2.8873917228103949E-3</c:v>
                </c:pt>
                <c:pt idx="294">
                  <c:v>2.879078694817658E-3</c:v>
                </c:pt>
                <c:pt idx="295">
                  <c:v>2.8708133971291866E-3</c:v>
                </c:pt>
                <c:pt idx="296">
                  <c:v>2.8625954198473282E-3</c:v>
                </c:pt>
                <c:pt idx="297">
                  <c:v>2.8544243577545195E-3</c:v>
                </c:pt>
                <c:pt idx="298">
                  <c:v>2.8462998102466793E-3</c:v>
                </c:pt>
                <c:pt idx="299">
                  <c:v>2.8382213812677389E-3</c:v>
                </c:pt>
                <c:pt idx="300">
                  <c:v>2.8301886792452828E-3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D-4524-8CA0-B8188610F1A0}"/>
            </c:ext>
          </c:extLst>
        </c:ser>
        <c:ser>
          <c:idx val="0"/>
          <c:order val="1"/>
          <c:tx>
            <c:v>元素增伤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5D-4524-8CA0-B8188610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魈属性收益曲线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B-48A8-A429-0203AFB87DA8}"/>
            </c:ext>
          </c:extLst>
        </c:ser>
        <c:ser>
          <c:idx val="2"/>
          <c:order val="1"/>
          <c:tx>
            <c:v>风伤收益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曲线素材!$AK$2:$AK$302</c:f>
              <c:numCache>
                <c:formatCode>General</c:formatCode>
                <c:ptCount val="301"/>
                <c:pt idx="0">
                  <c:v>7.8947368421052634E-3</c:v>
                </c:pt>
                <c:pt idx="1">
                  <c:v>7.832898172323759E-3</c:v>
                </c:pt>
                <c:pt idx="2">
                  <c:v>7.7720207253886E-3</c:v>
                </c:pt>
                <c:pt idx="3">
                  <c:v>7.7120822622107977E-3</c:v>
                </c:pt>
                <c:pt idx="4">
                  <c:v>7.6530612244897957E-3</c:v>
                </c:pt>
                <c:pt idx="5">
                  <c:v>7.5949367088607592E-3</c:v>
                </c:pt>
                <c:pt idx="6">
                  <c:v>7.5376884422110541E-3</c:v>
                </c:pt>
                <c:pt idx="7">
                  <c:v>7.481296758104738E-3</c:v>
                </c:pt>
                <c:pt idx="8">
                  <c:v>7.4257425742574254E-3</c:v>
                </c:pt>
                <c:pt idx="9">
                  <c:v>7.3710073710073704E-3</c:v>
                </c:pt>
                <c:pt idx="10">
                  <c:v>7.3170731707317077E-3</c:v>
                </c:pt>
                <c:pt idx="11">
                  <c:v>7.2639225181598066E-3</c:v>
                </c:pt>
                <c:pt idx="12">
                  <c:v>7.2115384615384611E-3</c:v>
                </c:pt>
                <c:pt idx="13">
                  <c:v>7.1599045346062047E-3</c:v>
                </c:pt>
                <c:pt idx="14">
                  <c:v>7.1090047393364934E-3</c:v>
                </c:pt>
                <c:pt idx="15">
                  <c:v>7.0588235294117641E-3</c:v>
                </c:pt>
                <c:pt idx="16">
                  <c:v>7.0093457943925224E-3</c:v>
                </c:pt>
                <c:pt idx="17">
                  <c:v>6.9605568445475644E-3</c:v>
                </c:pt>
                <c:pt idx="18">
                  <c:v>6.9124423963133636E-3</c:v>
                </c:pt>
                <c:pt idx="19">
                  <c:v>6.8649885583524023E-3</c:v>
                </c:pt>
                <c:pt idx="20">
                  <c:v>6.818181818181817E-3</c:v>
                </c:pt>
                <c:pt idx="21">
                  <c:v>6.7720090293453723E-3</c:v>
                </c:pt>
                <c:pt idx="22">
                  <c:v>6.7264573991031385E-3</c:v>
                </c:pt>
                <c:pt idx="23">
                  <c:v>6.6815144766146986E-3</c:v>
                </c:pt>
                <c:pt idx="24">
                  <c:v>6.6371681415929211E-3</c:v>
                </c:pt>
                <c:pt idx="25">
                  <c:v>6.5934065934065934E-3</c:v>
                </c:pt>
                <c:pt idx="26">
                  <c:v>6.5502183406113534E-3</c:v>
                </c:pt>
                <c:pt idx="27">
                  <c:v>6.5075921908893698E-3</c:v>
                </c:pt>
                <c:pt idx="28">
                  <c:v>6.4655172413793103E-3</c:v>
                </c:pt>
                <c:pt idx="29">
                  <c:v>6.4239828693790149E-3</c:v>
                </c:pt>
                <c:pt idx="30">
                  <c:v>6.382978723404255E-3</c:v>
                </c:pt>
                <c:pt idx="31">
                  <c:v>6.3424947145877385E-3</c:v>
                </c:pt>
                <c:pt idx="32">
                  <c:v>6.3025210084033615E-3</c:v>
                </c:pt>
                <c:pt idx="33">
                  <c:v>6.2630480167014608E-3</c:v>
                </c:pt>
                <c:pt idx="34">
                  <c:v>6.2240663900414933E-3</c:v>
                </c:pt>
                <c:pt idx="35">
                  <c:v>6.1855670103092789E-3</c:v>
                </c:pt>
                <c:pt idx="36">
                  <c:v>6.1475409836065573E-3</c:v>
                </c:pt>
                <c:pt idx="37">
                  <c:v>6.1099796334012219E-3</c:v>
                </c:pt>
                <c:pt idx="38">
                  <c:v>6.0728744939271256E-3</c:v>
                </c:pt>
                <c:pt idx="39">
                  <c:v>6.0362173038229381E-3</c:v>
                </c:pt>
                <c:pt idx="40">
                  <c:v>6.0000000000000001E-3</c:v>
                </c:pt>
                <c:pt idx="41">
                  <c:v>5.9642147117296221E-3</c:v>
                </c:pt>
                <c:pt idx="42">
                  <c:v>5.9288537549407119E-3</c:v>
                </c:pt>
                <c:pt idx="43">
                  <c:v>5.893909626719057E-3</c:v>
                </c:pt>
                <c:pt idx="44">
                  <c:v>5.859375E-3</c:v>
                </c:pt>
                <c:pt idx="45">
                  <c:v>5.8252427184466021E-3</c:v>
                </c:pt>
                <c:pt idx="46">
                  <c:v>5.7915057915057912E-3</c:v>
                </c:pt>
                <c:pt idx="47">
                  <c:v>5.7581573896353169E-3</c:v>
                </c:pt>
                <c:pt idx="48">
                  <c:v>5.7251908396946556E-3</c:v>
                </c:pt>
                <c:pt idx="49">
                  <c:v>5.6925996204933585E-3</c:v>
                </c:pt>
                <c:pt idx="50">
                  <c:v>5.6603773584905656E-3</c:v>
                </c:pt>
                <c:pt idx="51">
                  <c:v>5.6285178236397749E-3</c:v>
                </c:pt>
                <c:pt idx="52">
                  <c:v>5.597014925373134E-3</c:v>
                </c:pt>
                <c:pt idx="53">
                  <c:v>5.5658627087198514E-3</c:v>
                </c:pt>
                <c:pt idx="54">
                  <c:v>5.5350553505535052E-3</c:v>
                </c:pt>
                <c:pt idx="55">
                  <c:v>5.5045871559633022E-3</c:v>
                </c:pt>
                <c:pt idx="56">
                  <c:v>5.4744525547445258E-3</c:v>
                </c:pt>
                <c:pt idx="57">
                  <c:v>5.4446460980036296E-3</c:v>
                </c:pt>
                <c:pt idx="58">
                  <c:v>5.415162454873646E-3</c:v>
                </c:pt>
                <c:pt idx="59">
                  <c:v>5.3859964093357264E-3</c:v>
                </c:pt>
                <c:pt idx="60">
                  <c:v>5.3571428571428572E-3</c:v>
                </c:pt>
                <c:pt idx="61">
                  <c:v>5.3285968028419185E-3</c:v>
                </c:pt>
                <c:pt idx="62">
                  <c:v>5.3003533568904589E-3</c:v>
                </c:pt>
                <c:pt idx="63">
                  <c:v>5.272407732864675E-3</c:v>
                </c:pt>
                <c:pt idx="64">
                  <c:v>5.244755244755245E-3</c:v>
                </c:pt>
                <c:pt idx="65">
                  <c:v>5.2173913043478256E-3</c:v>
                </c:pt>
                <c:pt idx="66">
                  <c:v>5.1903114186851208E-3</c:v>
                </c:pt>
                <c:pt idx="67">
                  <c:v>5.1635111876075735E-3</c:v>
                </c:pt>
                <c:pt idx="68">
                  <c:v>5.1369863013698627E-3</c:v>
                </c:pt>
                <c:pt idx="69">
                  <c:v>5.1107325383304937E-3</c:v>
                </c:pt>
                <c:pt idx="70">
                  <c:v>5.0847457627118649E-3</c:v>
                </c:pt>
                <c:pt idx="71">
                  <c:v>5.0590219224283303E-3</c:v>
                </c:pt>
                <c:pt idx="72">
                  <c:v>5.0335570469798654E-3</c:v>
                </c:pt>
                <c:pt idx="73">
                  <c:v>5.0083472454090158E-3</c:v>
                </c:pt>
                <c:pt idx="74">
                  <c:v>4.9833887043189374E-3</c:v>
                </c:pt>
                <c:pt idx="75">
                  <c:v>4.9586776859504135E-3</c:v>
                </c:pt>
                <c:pt idx="76">
                  <c:v>4.9342105263157901E-3</c:v>
                </c:pt>
                <c:pt idx="77">
                  <c:v>4.9099836333878879E-3</c:v>
                </c:pt>
                <c:pt idx="78">
                  <c:v>4.88599348534202E-3</c:v>
                </c:pt>
                <c:pt idx="79">
                  <c:v>4.8622366288492702E-3</c:v>
                </c:pt>
                <c:pt idx="80">
                  <c:v>4.8387096774193542E-3</c:v>
                </c:pt>
                <c:pt idx="81">
                  <c:v>4.8154093097913329E-3</c:v>
                </c:pt>
                <c:pt idx="82">
                  <c:v>4.7923322683706068E-3</c:v>
                </c:pt>
                <c:pt idx="83">
                  <c:v>4.7694753577106515E-3</c:v>
                </c:pt>
                <c:pt idx="84">
                  <c:v>4.7468354430379748E-3</c:v>
                </c:pt>
                <c:pt idx="85">
                  <c:v>4.7244094488188976E-3</c:v>
                </c:pt>
                <c:pt idx="86">
                  <c:v>4.7021943573667714E-3</c:v>
                </c:pt>
                <c:pt idx="87">
                  <c:v>4.6801872074882997E-3</c:v>
                </c:pt>
                <c:pt idx="88">
                  <c:v>4.658385093167702E-3</c:v>
                </c:pt>
                <c:pt idx="89">
                  <c:v>4.6367851622874804E-3</c:v>
                </c:pt>
                <c:pt idx="90">
                  <c:v>4.6153846153846158E-3</c:v>
                </c:pt>
                <c:pt idx="91">
                  <c:v>4.5941807044410409E-3</c:v>
                </c:pt>
                <c:pt idx="92">
                  <c:v>4.5731707317073168E-3</c:v>
                </c:pt>
                <c:pt idx="93">
                  <c:v>4.552352048558422E-3</c:v>
                </c:pt>
                <c:pt idx="94">
                  <c:v>4.5317220543806642E-3</c:v>
                </c:pt>
                <c:pt idx="95">
                  <c:v>4.5112781954887221E-3</c:v>
                </c:pt>
                <c:pt idx="96">
                  <c:v>4.4910179640718561E-3</c:v>
                </c:pt>
                <c:pt idx="97">
                  <c:v>4.4709388971684054E-3</c:v>
                </c:pt>
                <c:pt idx="98">
                  <c:v>4.4510385756676559E-3</c:v>
                </c:pt>
                <c:pt idx="99">
                  <c:v>4.4313146233382573E-3</c:v>
                </c:pt>
                <c:pt idx="100">
                  <c:v>4.4117647058823529E-3</c:v>
                </c:pt>
                <c:pt idx="101">
                  <c:v>4.3923865300146414E-3</c:v>
                </c:pt>
                <c:pt idx="102">
                  <c:v>4.3731778425655969E-3</c:v>
                </c:pt>
                <c:pt idx="103">
                  <c:v>4.3541364296081275E-3</c:v>
                </c:pt>
                <c:pt idx="104">
                  <c:v>4.335260115606936E-3</c:v>
                </c:pt>
                <c:pt idx="105">
                  <c:v>4.3165467625899279E-3</c:v>
                </c:pt>
                <c:pt idx="106">
                  <c:v>4.2979942693409743E-3</c:v>
                </c:pt>
                <c:pt idx="107">
                  <c:v>4.2796005706134095E-3</c:v>
                </c:pt>
                <c:pt idx="108">
                  <c:v>4.261363636363636E-3</c:v>
                </c:pt>
                <c:pt idx="109">
                  <c:v>4.2432814710042432E-3</c:v>
                </c:pt>
                <c:pt idx="110">
                  <c:v>4.2253521126760568E-3</c:v>
                </c:pt>
                <c:pt idx="111">
                  <c:v>4.2075736325385693E-3</c:v>
                </c:pt>
                <c:pt idx="112">
                  <c:v>4.1899441340782122E-3</c:v>
                </c:pt>
                <c:pt idx="113">
                  <c:v>4.172461752433936E-3</c:v>
                </c:pt>
                <c:pt idx="114">
                  <c:v>4.1551246537396124E-3</c:v>
                </c:pt>
                <c:pt idx="115">
                  <c:v>4.1379310344827587E-3</c:v>
                </c:pt>
                <c:pt idx="116">
                  <c:v>4.120879120879121E-3</c:v>
                </c:pt>
                <c:pt idx="117">
                  <c:v>4.1039671682626538E-3</c:v>
                </c:pt>
                <c:pt idx="118">
                  <c:v>4.0871934604904629E-3</c:v>
                </c:pt>
                <c:pt idx="119">
                  <c:v>4.0705563093622792E-3</c:v>
                </c:pt>
                <c:pt idx="120">
                  <c:v>4.0540540540540543E-3</c:v>
                </c:pt>
                <c:pt idx="121">
                  <c:v>4.0376850605652759E-3</c:v>
                </c:pt>
                <c:pt idx="122">
                  <c:v>4.0214477211796247E-3</c:v>
                </c:pt>
                <c:pt idx="123">
                  <c:v>4.0053404539385851E-3</c:v>
                </c:pt>
                <c:pt idx="124">
                  <c:v>3.9893617021276593E-3</c:v>
                </c:pt>
                <c:pt idx="125">
                  <c:v>3.9735099337748344E-3</c:v>
                </c:pt>
                <c:pt idx="126">
                  <c:v>3.9577836411609502E-3</c:v>
                </c:pt>
                <c:pt idx="127">
                  <c:v>3.9421813403416554E-3</c:v>
                </c:pt>
                <c:pt idx="128">
                  <c:v>3.9267015706806281E-3</c:v>
                </c:pt>
                <c:pt idx="129">
                  <c:v>3.9113428943937422E-3</c:v>
                </c:pt>
                <c:pt idx="130">
                  <c:v>3.8961038961038957E-3</c:v>
                </c:pt>
                <c:pt idx="131">
                  <c:v>3.8809831824062097E-3</c:v>
                </c:pt>
                <c:pt idx="132">
                  <c:v>3.8659793814432991E-3</c:v>
                </c:pt>
                <c:pt idx="133">
                  <c:v>3.851091142490372E-3</c:v>
                </c:pt>
                <c:pt idx="134">
                  <c:v>3.8363171355498722E-3</c:v>
                </c:pt>
                <c:pt idx="135">
                  <c:v>3.821656050955414E-3</c:v>
                </c:pt>
                <c:pt idx="136">
                  <c:v>3.8071065989847713E-3</c:v>
                </c:pt>
                <c:pt idx="137">
                  <c:v>3.7926675094816691E-3</c:v>
                </c:pt>
                <c:pt idx="138">
                  <c:v>3.778337531486146E-3</c:v>
                </c:pt>
                <c:pt idx="139">
                  <c:v>3.7641154328732747E-3</c:v>
                </c:pt>
                <c:pt idx="140">
                  <c:v>3.7499999999999999E-3</c:v>
                </c:pt>
                <c:pt idx="141">
                  <c:v>3.7359900373599006E-3</c:v>
                </c:pt>
                <c:pt idx="142">
                  <c:v>3.7220843672456571E-3</c:v>
                </c:pt>
                <c:pt idx="143">
                  <c:v>3.708281829419036E-3</c:v>
                </c:pt>
                <c:pt idx="144">
                  <c:v>3.6945812807881767E-3</c:v>
                </c:pt>
                <c:pt idx="145">
                  <c:v>3.6809815950920241E-3</c:v>
                </c:pt>
                <c:pt idx="146">
                  <c:v>3.667481662591687E-3</c:v>
                </c:pt>
                <c:pt idx="147">
                  <c:v>3.6540803897685743E-3</c:v>
                </c:pt>
                <c:pt idx="148">
                  <c:v>3.6407766990291259E-3</c:v>
                </c:pt>
                <c:pt idx="149">
                  <c:v>3.6275695284159614E-3</c:v>
                </c:pt>
                <c:pt idx="150">
                  <c:v>3.6144578313253009E-3</c:v>
                </c:pt>
                <c:pt idx="151">
                  <c:v>3.6014405762304922E-3</c:v>
                </c:pt>
                <c:pt idx="152">
                  <c:v>3.5885167464114833E-3</c:v>
                </c:pt>
                <c:pt idx="153">
                  <c:v>3.5756853396901071E-3</c:v>
                </c:pt>
                <c:pt idx="154">
                  <c:v>3.5629453681710211E-3</c:v>
                </c:pt>
                <c:pt idx="155">
                  <c:v>3.5502958579881659E-3</c:v>
                </c:pt>
                <c:pt idx="156">
                  <c:v>3.5377358490566034E-3</c:v>
                </c:pt>
                <c:pt idx="157">
                  <c:v>3.5252643948296123E-3</c:v>
                </c:pt>
                <c:pt idx="158">
                  <c:v>3.5128805620608895E-3</c:v>
                </c:pt>
                <c:pt idx="159">
                  <c:v>3.5005834305717617E-3</c:v>
                </c:pt>
                <c:pt idx="160">
                  <c:v>3.4883720930232558E-3</c:v>
                </c:pt>
                <c:pt idx="161">
                  <c:v>3.4762456546929311E-3</c:v>
                </c:pt>
                <c:pt idx="162">
                  <c:v>3.4642032332563508E-3</c:v>
                </c:pt>
                <c:pt idx="163">
                  <c:v>3.4522439585730727E-3</c:v>
                </c:pt>
                <c:pt idx="164">
                  <c:v>3.440366972477064E-3</c:v>
                </c:pt>
                <c:pt idx="165">
                  <c:v>3.4285714285714284E-3</c:v>
                </c:pt>
                <c:pt idx="166">
                  <c:v>3.4168564920273349E-3</c:v>
                </c:pt>
                <c:pt idx="167">
                  <c:v>3.4052213393870596E-3</c:v>
                </c:pt>
                <c:pt idx="168">
                  <c:v>3.3936651583710408E-3</c:v>
                </c:pt>
                <c:pt idx="169">
                  <c:v>3.3821871476888391E-3</c:v>
                </c:pt>
                <c:pt idx="170">
                  <c:v>3.3707865168539322E-3</c:v>
                </c:pt>
                <c:pt idx="171">
                  <c:v>3.3594624860022394E-3</c:v>
                </c:pt>
                <c:pt idx="172">
                  <c:v>3.3482142857142851E-3</c:v>
                </c:pt>
                <c:pt idx="173">
                  <c:v>3.3370411568409341E-3</c:v>
                </c:pt>
                <c:pt idx="174">
                  <c:v>3.3259423503325942E-3</c:v>
                </c:pt>
                <c:pt idx="175">
                  <c:v>3.3149171270718228E-3</c:v>
                </c:pt>
                <c:pt idx="176">
                  <c:v>3.3039647577092508E-3</c:v>
                </c:pt>
                <c:pt idx="177">
                  <c:v>3.2930845225027441E-3</c:v>
                </c:pt>
                <c:pt idx="178">
                  <c:v>3.2822757111597373E-3</c:v>
                </c:pt>
                <c:pt idx="179">
                  <c:v>3.2715376226826608E-3</c:v>
                </c:pt>
                <c:pt idx="180">
                  <c:v>3.2608695652173916E-3</c:v>
                </c:pt>
                <c:pt idx="181">
                  <c:v>3.2502708559046583E-3</c:v>
                </c:pt>
                <c:pt idx="182">
                  <c:v>3.2397408207343412E-3</c:v>
                </c:pt>
                <c:pt idx="183">
                  <c:v>3.2292787944025831E-3</c:v>
                </c:pt>
                <c:pt idx="184">
                  <c:v>3.2188841201716738E-3</c:v>
                </c:pt>
                <c:pt idx="185">
                  <c:v>3.2085561497326204E-3</c:v>
                </c:pt>
                <c:pt idx="186">
                  <c:v>3.198294243070362E-3</c:v>
                </c:pt>
                <c:pt idx="187">
                  <c:v>3.188097768331562E-3</c:v>
                </c:pt>
                <c:pt idx="188">
                  <c:v>3.1779661016949155E-3</c:v>
                </c:pt>
                <c:pt idx="189">
                  <c:v>3.167898627243928E-3</c:v>
                </c:pt>
                <c:pt idx="190">
                  <c:v>3.1578947368421052E-3</c:v>
                </c:pt>
                <c:pt idx="191">
                  <c:v>3.1479538300104933E-3</c:v>
                </c:pt>
                <c:pt idx="192">
                  <c:v>3.1380753138075309E-3</c:v>
                </c:pt>
                <c:pt idx="193">
                  <c:v>3.1282586027111575E-3</c:v>
                </c:pt>
                <c:pt idx="194">
                  <c:v>3.1185031185031187E-3</c:v>
                </c:pt>
                <c:pt idx="195">
                  <c:v>3.1088082901554403E-3</c:v>
                </c:pt>
                <c:pt idx="196">
                  <c:v>3.0991735537190084E-3</c:v>
                </c:pt>
                <c:pt idx="197">
                  <c:v>3.0895983522142116E-3</c:v>
                </c:pt>
                <c:pt idx="198">
                  <c:v>3.0800821355236136E-3</c:v>
                </c:pt>
                <c:pt idx="199">
                  <c:v>3.0706243602865915E-3</c:v>
                </c:pt>
                <c:pt idx="200">
                  <c:v>3.0612244897959182E-3</c:v>
                </c:pt>
                <c:pt idx="201">
                  <c:v>3.0518819938962359E-3</c:v>
                </c:pt>
                <c:pt idx="202">
                  <c:v>3.0425963488843813E-3</c:v>
                </c:pt>
                <c:pt idx="203">
                  <c:v>3.0333670374115265E-3</c:v>
                </c:pt>
                <c:pt idx="204">
                  <c:v>3.0241935483870963E-3</c:v>
                </c:pt>
                <c:pt idx="205">
                  <c:v>3.0150753768844224E-3</c:v>
                </c:pt>
                <c:pt idx="206">
                  <c:v>3.0060120240480962E-3</c:v>
                </c:pt>
                <c:pt idx="207">
                  <c:v>2.9970029970029966E-3</c:v>
                </c:pt>
                <c:pt idx="208">
                  <c:v>2.9880478087649398E-3</c:v>
                </c:pt>
                <c:pt idx="209">
                  <c:v>2.9791459781529292E-3</c:v>
                </c:pt>
                <c:pt idx="210">
                  <c:v>2.9702970297029699E-3</c:v>
                </c:pt>
                <c:pt idx="211">
                  <c:v>2.9615004935834152E-3</c:v>
                </c:pt>
                <c:pt idx="212">
                  <c:v>2.952755905511811E-3</c:v>
                </c:pt>
                <c:pt idx="213">
                  <c:v>2.9440628066732086E-3</c:v>
                </c:pt>
                <c:pt idx="214">
                  <c:v>2.9354207436399216E-3</c:v>
                </c:pt>
                <c:pt idx="215">
                  <c:v>2.9268292682926829E-3</c:v>
                </c:pt>
                <c:pt idx="216">
                  <c:v>2.9182879377431903E-3</c:v>
                </c:pt>
                <c:pt idx="217">
                  <c:v>2.9097963142580016E-3</c:v>
                </c:pt>
                <c:pt idx="218">
                  <c:v>2.9013539651837525E-3</c:v>
                </c:pt>
                <c:pt idx="219">
                  <c:v>2.8929604628736738E-3</c:v>
                </c:pt>
                <c:pt idx="220">
                  <c:v>2.8846153846153843E-3</c:v>
                </c:pt>
                <c:pt idx="221">
                  <c:v>2.8763183125599234E-3</c:v>
                </c:pt>
                <c:pt idx="222">
                  <c:v>2.8680688336520073E-3</c:v>
                </c:pt>
                <c:pt idx="223">
                  <c:v>2.859866539561487E-3</c:v>
                </c:pt>
                <c:pt idx="224">
                  <c:v>2.8517110266159697E-3</c:v>
                </c:pt>
                <c:pt idx="225">
                  <c:v>2.843601895734597E-3</c:v>
                </c:pt>
                <c:pt idx="226">
                  <c:v>2.8355387523629487E-3</c:v>
                </c:pt>
                <c:pt idx="227">
                  <c:v>2.8275212064090482E-3</c:v>
                </c:pt>
                <c:pt idx="228">
                  <c:v>2.819548872180451E-3</c:v>
                </c:pt>
                <c:pt idx="229">
                  <c:v>2.8116213683223989E-3</c:v>
                </c:pt>
                <c:pt idx="230">
                  <c:v>2.8037383177570096E-3</c:v>
                </c:pt>
                <c:pt idx="231">
                  <c:v>2.7958993476234852E-3</c:v>
                </c:pt>
                <c:pt idx="232">
                  <c:v>2.7881040892193303E-3</c:v>
                </c:pt>
                <c:pt idx="233">
                  <c:v>2.7803521779425394E-3</c:v>
                </c:pt>
                <c:pt idx="234">
                  <c:v>2.7726432532347504E-3</c:v>
                </c:pt>
                <c:pt idx="235">
                  <c:v>2.7649769585253452E-3</c:v>
                </c:pt>
                <c:pt idx="236">
                  <c:v>2.7573529411764703E-3</c:v>
                </c:pt>
                <c:pt idx="237">
                  <c:v>2.7497708524289641E-3</c:v>
                </c:pt>
                <c:pt idx="238">
                  <c:v>2.7422303473491768E-3</c:v>
                </c:pt>
                <c:pt idx="239">
                  <c:v>2.7347310847766633E-3</c:v>
                </c:pt>
                <c:pt idx="240">
                  <c:v>2.7272727272727271E-3</c:v>
                </c:pt>
                <c:pt idx="241">
                  <c:v>2.7198549410698092E-3</c:v>
                </c:pt>
                <c:pt idx="242">
                  <c:v>2.7124773960216994E-3</c:v>
                </c:pt>
                <c:pt idx="243">
                  <c:v>2.7051397655545534E-3</c:v>
                </c:pt>
                <c:pt idx="244">
                  <c:v>2.6978417266187047E-3</c:v>
                </c:pt>
                <c:pt idx="245">
                  <c:v>2.6905829596412553E-3</c:v>
                </c:pt>
                <c:pt idx="246">
                  <c:v>2.6833631484794273E-3</c:v>
                </c:pt>
                <c:pt idx="247">
                  <c:v>2.6761819803746653E-3</c:v>
                </c:pt>
                <c:pt idx="248">
                  <c:v>2.669039145907473E-3</c:v>
                </c:pt>
                <c:pt idx="249">
                  <c:v>2.6619343389529724E-3</c:v>
                </c:pt>
                <c:pt idx="250">
                  <c:v>2.6548672566371677E-3</c:v>
                </c:pt>
                <c:pt idx="251">
                  <c:v>2.6478375992939097E-3</c:v>
                </c:pt>
                <c:pt idx="252">
                  <c:v>2.6408450704225352E-3</c:v>
                </c:pt>
                <c:pt idx="253">
                  <c:v>2.6338893766461808E-3</c:v>
                </c:pt>
                <c:pt idx="254">
                  <c:v>2.6269702276707526E-3</c:v>
                </c:pt>
                <c:pt idx="255">
                  <c:v>2.6200873362445414E-3</c:v>
                </c:pt>
                <c:pt idx="256">
                  <c:v>2.6132404181184667E-3</c:v>
                </c:pt>
                <c:pt idx="257">
                  <c:v>2.6064291920069502E-3</c:v>
                </c:pt>
                <c:pt idx="258">
                  <c:v>2.5996533795493936E-3</c:v>
                </c:pt>
                <c:pt idx="259">
                  <c:v>2.5929127052722557E-3</c:v>
                </c:pt>
                <c:pt idx="260">
                  <c:v>2.5862068965517237E-3</c:v>
                </c:pt>
                <c:pt idx="261">
                  <c:v>2.5795356835769559E-3</c:v>
                </c:pt>
                <c:pt idx="262">
                  <c:v>2.5728987993138934E-3</c:v>
                </c:pt>
                <c:pt idx="263">
                  <c:v>2.5662959794696318E-3</c:v>
                </c:pt>
                <c:pt idx="264">
                  <c:v>2.5597269624573378E-3</c:v>
                </c:pt>
                <c:pt idx="265">
                  <c:v>2.553191489361702E-3</c:v>
                </c:pt>
                <c:pt idx="266">
                  <c:v>2.5466893039049233E-3</c:v>
                </c:pt>
                <c:pt idx="267">
                  <c:v>2.5402201524132089E-3</c:v>
                </c:pt>
                <c:pt idx="268">
                  <c:v>2.5337837837837839E-3</c:v>
                </c:pt>
                <c:pt idx="269">
                  <c:v>2.5273799494524006E-3</c:v>
                </c:pt>
                <c:pt idx="270">
                  <c:v>2.5210084033613443E-3</c:v>
                </c:pt>
                <c:pt idx="271">
                  <c:v>2.5146689019279128E-3</c:v>
                </c:pt>
                <c:pt idx="272">
                  <c:v>2.5083612040133776E-3</c:v>
                </c:pt>
                <c:pt idx="273">
                  <c:v>2.5020850708924102E-3</c:v>
                </c:pt>
                <c:pt idx="274">
                  <c:v>2.4958402662229617E-3</c:v>
                </c:pt>
                <c:pt idx="275">
                  <c:v>2.4896265560165973E-3</c:v>
                </c:pt>
                <c:pt idx="276">
                  <c:v>2.4834437086092716E-3</c:v>
                </c:pt>
                <c:pt idx="277">
                  <c:v>2.477291494632535E-3</c:v>
                </c:pt>
                <c:pt idx="278">
                  <c:v>2.4711696869851728E-3</c:v>
                </c:pt>
                <c:pt idx="279">
                  <c:v>2.4650780608052587E-3</c:v>
                </c:pt>
                <c:pt idx="280">
                  <c:v>2.4590163934426227E-3</c:v>
                </c:pt>
                <c:pt idx="281">
                  <c:v>2.4529844644317249E-3</c:v>
                </c:pt>
                <c:pt idx="282">
                  <c:v>2.4469820554649264E-3</c:v>
                </c:pt>
                <c:pt idx="283">
                  <c:v>2.4410089503661509E-3</c:v>
                </c:pt>
                <c:pt idx="284">
                  <c:v>2.435064935064935E-3</c:v>
                </c:pt>
                <c:pt idx="285">
                  <c:v>2.4291497975708503E-3</c:v>
                </c:pt>
                <c:pt idx="286">
                  <c:v>2.4232633279483036E-3</c:v>
                </c:pt>
                <c:pt idx="287">
                  <c:v>2.4174053182916999E-3</c:v>
                </c:pt>
                <c:pt idx="288">
                  <c:v>2.4115755627009644E-3</c:v>
                </c:pt>
                <c:pt idx="289">
                  <c:v>2.4057738572574178E-3</c:v>
                </c:pt>
                <c:pt idx="290">
                  <c:v>2.3999999999999998E-3</c:v>
                </c:pt>
                <c:pt idx="291">
                  <c:v>2.3942537909018352E-3</c:v>
                </c:pt>
                <c:pt idx="292">
                  <c:v>2.3885350318471337E-3</c:v>
                </c:pt>
                <c:pt idx="293">
                  <c:v>2.3828435266084191E-3</c:v>
                </c:pt>
                <c:pt idx="294">
                  <c:v>2.3771790808240884E-3</c:v>
                </c:pt>
                <c:pt idx="295">
                  <c:v>2.3715415019762843E-3</c:v>
                </c:pt>
                <c:pt idx="296">
                  <c:v>2.3659305993690852E-3</c:v>
                </c:pt>
                <c:pt idx="297">
                  <c:v>2.3603461841070019E-3</c:v>
                </c:pt>
                <c:pt idx="298">
                  <c:v>2.3547880690737832E-3</c:v>
                </c:pt>
                <c:pt idx="299">
                  <c:v>2.3492560689115111E-3</c:v>
                </c:pt>
                <c:pt idx="300">
                  <c:v>2.3437499999999999E-3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B-48A8-A429-0203AFB87DA8}"/>
            </c:ext>
          </c:extLst>
        </c:ser>
        <c:ser>
          <c:idx val="0"/>
          <c:order val="2"/>
          <c:tx>
            <c:v>暴击收益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曲线素材!$K$2:$K$302</c:f>
              <c:numCache>
                <c:formatCode>0.000_);[Red]\(0.000\)</c:formatCode>
                <c:ptCount val="301"/>
                <c:pt idx="0">
                  <c:v>4.4603033006244425E-3</c:v>
                </c:pt>
                <c:pt idx="1">
                  <c:v>4.4404973357015992E-3</c:v>
                </c:pt>
                <c:pt idx="2">
                  <c:v>4.5130746427149235E-3</c:v>
                </c:pt>
                <c:pt idx="3">
                  <c:v>4.5806906272022547E-3</c:v>
                </c:pt>
                <c:pt idx="4">
                  <c:v>4.6472883510894824E-3</c:v>
                </c:pt>
                <c:pt idx="5">
                  <c:v>4.7128643742363422E-3</c:v>
                </c:pt>
                <c:pt idx="6">
                  <c:v>4.7774158523344185E-3</c:v>
                </c:pt>
                <c:pt idx="7">
                  <c:v>4.8409405255878286E-3</c:v>
                </c:pt>
                <c:pt idx="8">
                  <c:v>4.9034367069551383E-3</c:v>
                </c:pt>
                <c:pt idx="9">
                  <c:v>4.964903269988016E-3</c:v>
                </c:pt>
                <c:pt idx="10">
                  <c:v>5.0253396363016904E-3</c:v>
                </c:pt>
                <c:pt idx="11">
                  <c:v>5.0847457627118649E-3</c:v>
                </c:pt>
                <c:pt idx="12">
                  <c:v>5.1431221280721718E-3</c:v>
                </c:pt>
                <c:pt idx="13">
                  <c:v>5.2004697198456632E-3</c:v>
                </c:pt>
                <c:pt idx="14">
                  <c:v>5.2567900204430725E-3</c:v>
                </c:pt>
                <c:pt idx="15">
                  <c:v>5.3120849933598925E-3</c:v>
                </c:pt>
                <c:pt idx="16">
                  <c:v>5.3663570691434466E-3</c:v>
                </c:pt>
                <c:pt idx="17">
                  <c:v>5.4196091312202332E-3</c:v>
                </c:pt>
                <c:pt idx="18">
                  <c:v>5.4718445016129691E-3</c:v>
                </c:pt>
                <c:pt idx="19">
                  <c:v>5.5230669265756991E-3</c:v>
                </c:pt>
                <c:pt idx="20">
                  <c:v>5.5732805621743877E-3</c:v>
                </c:pt>
                <c:pt idx="21">
                  <c:v>5.6224899598393578E-3</c:v>
                </c:pt>
                <c:pt idx="22">
                  <c:v>5.6707000519148594E-3</c:v>
                </c:pt>
                <c:pt idx="23">
                  <c:v>5.7179161372299878E-3</c:v>
                </c:pt>
                <c:pt idx="24">
                  <c:v>5.7641438667140436E-3</c:v>
                </c:pt>
                <c:pt idx="25">
                  <c:v>5.8093892290783482E-3</c:v>
                </c:pt>
                <c:pt idx="26">
                  <c:v>5.8536585365853658E-3</c:v>
                </c:pt>
                <c:pt idx="27">
                  <c:v>5.8969584109248912E-3</c:v>
                </c:pt>
                <c:pt idx="28">
                  <c:v>5.9392957692159356E-3</c:v>
                </c:pt>
                <c:pt idx="29">
                  <c:v>5.9806778101518165E-3</c:v>
                </c:pt>
                <c:pt idx="30">
                  <c:v>6.0211120003048667E-3</c:v>
                </c:pt>
                <c:pt idx="31">
                  <c:v>6.0606060606060606E-3</c:v>
                </c:pt>
                <c:pt idx="32">
                  <c:v>6.0991679530138163E-3</c:v>
                </c:pt>
                <c:pt idx="33">
                  <c:v>6.1368058673851207E-3</c:v>
                </c:pt>
                <c:pt idx="34">
                  <c:v>6.1735282085611208E-3</c:v>
                </c:pt>
                <c:pt idx="35">
                  <c:v>6.2093435836782966E-3</c:v>
                </c:pt>
                <c:pt idx="36">
                  <c:v>6.2442607897153354E-3</c:v>
                </c:pt>
                <c:pt idx="37">
                  <c:v>6.2782888012848596E-3</c:v>
                </c:pt>
                <c:pt idx="38">
                  <c:v>6.3114367586782254E-3</c:v>
                </c:pt>
                <c:pt idx="39">
                  <c:v>6.3437139561707042E-3</c:v>
                </c:pt>
                <c:pt idx="40">
                  <c:v>6.3751298305934597E-3</c:v>
                </c:pt>
                <c:pt idx="41">
                  <c:v>6.4056939501779368E-3</c:v>
                </c:pt>
                <c:pt idx="42">
                  <c:v>6.4354160036773807E-3</c:v>
                </c:pt>
                <c:pt idx="43">
                  <c:v>6.4643057897695337E-3</c:v>
                </c:pt>
                <c:pt idx="44">
                  <c:v>6.4923732067436899E-3</c:v>
                </c:pt>
                <c:pt idx="45">
                  <c:v>6.5196282424746848E-3</c:v>
                </c:pt>
                <c:pt idx="46">
                  <c:v>6.5460809646856162E-3</c:v>
                </c:pt>
                <c:pt idx="47">
                  <c:v>6.5717415115005484E-3</c:v>
                </c:pt>
                <c:pt idx="48">
                  <c:v>6.5966200822877349E-3</c:v>
                </c:pt>
                <c:pt idx="49">
                  <c:v>6.6207269287934063E-3</c:v>
                </c:pt>
                <c:pt idx="50">
                  <c:v>6.6440723465655506E-3</c:v>
                </c:pt>
                <c:pt idx="51">
                  <c:v>6.6666666666666671E-3</c:v>
                </c:pt>
                <c:pt idx="52">
                  <c:v>6.6885202476739186E-3</c:v>
                </c:pt>
                <c:pt idx="53">
                  <c:v>6.709643467964742E-3</c:v>
                </c:pt>
                <c:pt idx="54">
                  <c:v>6.730046718285471E-3</c:v>
                </c:pt>
                <c:pt idx="55">
                  <c:v>6.7497403946002073E-3</c:v>
                </c:pt>
                <c:pt idx="56">
                  <c:v>6.7687348912167603E-3</c:v>
                </c:pt>
                <c:pt idx="57">
                  <c:v>6.7870405941861953E-3</c:v>
                </c:pt>
                <c:pt idx="58">
                  <c:v>6.8046678749721784E-3</c:v>
                </c:pt>
                <c:pt idx="59">
                  <c:v>6.8216270843860531E-3</c:v>
                </c:pt>
                <c:pt idx="60">
                  <c:v>6.8379285467833513E-3</c:v>
                </c:pt>
                <c:pt idx="61">
                  <c:v>6.853582554517134E-3</c:v>
                </c:pt>
                <c:pt idx="62">
                  <c:v>6.8685993626434834E-3</c:v>
                </c:pt>
                <c:pt idx="63">
                  <c:v>6.882989183874139E-3</c:v>
                </c:pt>
                <c:pt idx="64">
                  <c:v>6.8967621837712489E-3</c:v>
                </c:pt>
                <c:pt idx="65">
                  <c:v>6.9099284761789306E-3</c:v>
                </c:pt>
                <c:pt idx="66">
                  <c:v>6.9224981188863808E-3</c:v>
                </c:pt>
                <c:pt idx="67">
                  <c:v>6.9344811095169764E-3</c:v>
                </c:pt>
                <c:pt idx="68">
                  <c:v>6.9458873816379239E-3</c:v>
                </c:pt>
                <c:pt idx="69">
                  <c:v>6.9567268010847783E-3</c:v>
                </c:pt>
                <c:pt idx="70">
                  <c:v>6.9670091624952435E-3</c:v>
                </c:pt>
                <c:pt idx="71">
                  <c:v>6.9767441860465107E-3</c:v>
                </c:pt>
                <c:pt idx="72">
                  <c:v>6.9859415143904615E-3</c:v>
                </c:pt>
                <c:pt idx="73">
                  <c:v>6.9946107097809884E-3</c:v>
                </c:pt>
                <c:pt idx="74">
                  <c:v>7.0027612513877419E-3</c:v>
                </c:pt>
                <c:pt idx="75">
                  <c:v>7.0104025327905927E-3</c:v>
                </c:pt>
                <c:pt idx="76">
                  <c:v>7.0175438596491229E-3</c:v>
                </c:pt>
                <c:pt idx="77">
                  <c:v>7.0241944475415317E-3</c:v>
                </c:pt>
                <c:pt idx="78">
                  <c:v>7.0303634199673391E-3</c:v>
                </c:pt>
                <c:pt idx="79">
                  <c:v>7.0360598065083556E-3</c:v>
                </c:pt>
                <c:pt idx="80">
                  <c:v>7.0412925411424358E-3</c:v>
                </c:pt>
                <c:pt idx="81">
                  <c:v>7.0460704607046062E-3</c:v>
                </c:pt>
                <c:pt idx="82">
                  <c:v>7.050402303490219E-3</c:v>
                </c:pt>
                <c:pt idx="83">
                  <c:v>7.05429670799487E-3</c:v>
                </c:pt>
                <c:pt idx="84">
                  <c:v>7.0577622117859321E-3</c:v>
                </c:pt>
                <c:pt idx="85">
                  <c:v>7.0608072505005809E-3</c:v>
                </c:pt>
                <c:pt idx="86">
                  <c:v>7.0634401569653364E-3</c:v>
                </c:pt>
                <c:pt idx="87">
                  <c:v>7.0656691604322535E-3</c:v>
                </c:pt>
                <c:pt idx="88">
                  <c:v>7.0675023859269005E-3</c:v>
                </c:pt>
                <c:pt idx="89">
                  <c:v>7.068947853703514E-3</c:v>
                </c:pt>
                <c:pt idx="90">
                  <c:v>7.0700134788026755E-3</c:v>
                </c:pt>
                <c:pt idx="91">
                  <c:v>7.0707070707070711E-3</c:v>
                </c:pt>
                <c:pt idx="92">
                  <c:v>7.0710363330909447E-3</c:v>
                </c:pt>
                <c:pt idx="93">
                  <c:v>7.0710088636589986E-3</c:v>
                </c:pt>
                <c:pt idx="94">
                  <c:v>7.0706321540705578E-3</c:v>
                </c:pt>
                <c:pt idx="95">
                  <c:v>7.0699135899450118E-3</c:v>
                </c:pt>
                <c:pt idx="96">
                  <c:v>7.0688604509445445E-3</c:v>
                </c:pt>
                <c:pt idx="97">
                  <c:v>7.0674799109303908E-3</c:v>
                </c:pt>
                <c:pt idx="98">
                  <c:v>7.0657790381888535E-3</c:v>
                </c:pt>
                <c:pt idx="99">
                  <c:v>7.0637647957235584E-3</c:v>
                </c:pt>
                <c:pt idx="100">
                  <c:v>7.0614440416103879E-3</c:v>
                </c:pt>
                <c:pt idx="101">
                  <c:v>7.058823529411765E-3</c:v>
                </c:pt>
                <c:pt idx="102">
                  <c:v>7.0559099086469944E-3</c:v>
                </c:pt>
                <c:pt idx="103">
                  <c:v>7.0527097253155167E-3</c:v>
                </c:pt>
                <c:pt idx="104">
                  <c:v>7.0492294224699962E-3</c:v>
                </c:pt>
                <c:pt idx="105">
                  <c:v>7.0454753408363078E-3</c:v>
                </c:pt>
                <c:pt idx="106">
                  <c:v>7.04145371947757E-3</c:v>
                </c:pt>
                <c:pt idx="107">
                  <c:v>7.0371706964994585E-3</c:v>
                </c:pt>
                <c:pt idx="108">
                  <c:v>7.0326323097941717E-3</c:v>
                </c:pt>
                <c:pt idx="109">
                  <c:v>7.0278444978204785E-3</c:v>
                </c:pt>
                <c:pt idx="110">
                  <c:v>7.0228131004173933E-3</c:v>
                </c:pt>
                <c:pt idx="111">
                  <c:v>7.0175438596491221E-3</c:v>
                </c:pt>
                <c:pt idx="112">
                  <c:v>7.0120424206789912E-3</c:v>
                </c:pt>
                <c:pt idx="113">
                  <c:v>7.0063143326701827E-3</c:v>
                </c:pt>
                <c:pt idx="114">
                  <c:v>7.0003650497111819E-3</c:v>
                </c:pt>
                <c:pt idx="115">
                  <c:v>6.9941999317639017E-3</c:v>
                </c:pt>
                <c:pt idx="116">
                  <c:v>6.9878242456326099E-3</c:v>
                </c:pt>
                <c:pt idx="117">
                  <c:v>6.9812431659517209E-3</c:v>
                </c:pt>
                <c:pt idx="118">
                  <c:v>6.9744617761907744E-3</c:v>
                </c:pt>
                <c:pt idx="119">
                  <c:v>6.9674850696748516E-3</c:v>
                </c:pt>
                <c:pt idx="120">
                  <c:v>6.9603179506188091E-3</c:v>
                </c:pt>
                <c:pt idx="121">
                  <c:v>6.952965235173825E-3</c:v>
                </c:pt>
                <c:pt idx="122">
                  <c:v>6.9454316524847192E-3</c:v>
                </c:pt>
                <c:pt idx="123">
                  <c:v>6.9377218457566964E-3</c:v>
                </c:pt>
                <c:pt idx="124">
                  <c:v>6.9298403733301294E-3</c:v>
                </c:pt>
                <c:pt idx="125">
                  <c:v>6.9217917097621129E-3</c:v>
                </c:pt>
                <c:pt idx="126">
                  <c:v>6.9135802469135806E-3</c:v>
                </c:pt>
                <c:pt idx="127">
                  <c:v>6.9052102950408045E-3</c:v>
                </c:pt>
                <c:pt idx="128">
                  <c:v>6.8966860838901986E-3</c:v>
                </c:pt>
                <c:pt idx="129">
                  <c:v>6.8880117637953719E-3</c:v>
                </c:pt>
                <c:pt idx="130">
                  <c:v>6.8791914067754265E-3</c:v>
                </c:pt>
                <c:pt idx="131">
                  <c:v>6.8702290076335885E-3</c:v>
                </c:pt>
                <c:pt idx="132">
                  <c:v>6.8611284850552488E-3</c:v>
                </c:pt>
                <c:pt idx="133">
                  <c:v>6.8518936827046155E-3</c:v>
                </c:pt>
                <c:pt idx="134">
                  <c:v>6.8425283703191309E-3</c:v>
                </c:pt>
                <c:pt idx="135">
                  <c:v>6.8330362448009501E-3</c:v>
                </c:pt>
                <c:pt idx="136">
                  <c:v>6.8234209313047496E-3</c:v>
                </c:pt>
                <c:pt idx="137">
                  <c:v>6.8136859843211947E-3</c:v>
                </c:pt>
                <c:pt idx="138">
                  <c:v>6.8038348887554806E-3</c:v>
                </c:pt>
                <c:pt idx="139">
                  <c:v>6.793871061000289E-3</c:v>
                </c:pt>
                <c:pt idx="140">
                  <c:v>6.7837978500026909E-3</c:v>
                </c:pt>
                <c:pt idx="141">
                  <c:v>6.773618538324421E-3</c:v>
                </c:pt>
                <c:pt idx="142">
                  <c:v>6.7633363431950574E-3</c:v>
                </c:pt>
                <c:pt idx="143">
                  <c:v>6.7529544175576823E-3</c:v>
                </c:pt>
                <c:pt idx="144">
                  <c:v>6.7424758511065701E-3</c:v>
                </c:pt>
                <c:pt idx="145">
                  <c:v>6.731903671316538E-3</c:v>
                </c:pt>
                <c:pt idx="146">
                  <c:v>6.7212408444635927E-3</c:v>
                </c:pt>
                <c:pt idx="147">
                  <c:v>6.7104902766365378E-3</c:v>
                </c:pt>
                <c:pt idx="148">
                  <c:v>6.6996548147392407E-3</c:v>
                </c:pt>
                <c:pt idx="149">
                  <c:v>6.6887372474832779E-3</c:v>
                </c:pt>
                <c:pt idx="150">
                  <c:v>6.6777403063706985E-3</c:v>
                </c:pt>
                <c:pt idx="151">
                  <c:v>6.6666666666666671E-3</c:v>
                </c:pt>
                <c:pt idx="152">
                  <c:v>6.6666666666666671E-3</c:v>
                </c:pt>
                <c:pt idx="153">
                  <c:v>6.6225165562913907E-3</c:v>
                </c:pt>
                <c:pt idx="154">
                  <c:v>6.5789473684210523E-3</c:v>
                </c:pt>
                <c:pt idx="155">
                  <c:v>6.5359477124183009E-3</c:v>
                </c:pt>
                <c:pt idx="156">
                  <c:v>6.4935064935064931E-3</c:v>
                </c:pt>
                <c:pt idx="157">
                  <c:v>6.4516129032258064E-3</c:v>
                </c:pt>
                <c:pt idx="158">
                  <c:v>6.41025641025641E-3</c:v>
                </c:pt>
                <c:pt idx="159">
                  <c:v>6.3694267515923561E-3</c:v>
                </c:pt>
                <c:pt idx="160">
                  <c:v>6.3291139240506328E-3</c:v>
                </c:pt>
                <c:pt idx="161">
                  <c:v>6.2893081761006284E-3</c:v>
                </c:pt>
                <c:pt idx="162">
                  <c:v>6.2499999999999995E-3</c:v>
                </c:pt>
                <c:pt idx="163">
                  <c:v>6.2111801242236021E-3</c:v>
                </c:pt>
                <c:pt idx="164">
                  <c:v>6.1728395061728392E-3</c:v>
                </c:pt>
                <c:pt idx="165">
                  <c:v>6.1349693251533744E-3</c:v>
                </c:pt>
                <c:pt idx="166">
                  <c:v>6.0975609756097554E-3</c:v>
                </c:pt>
                <c:pt idx="167">
                  <c:v>6.0606060606060615E-3</c:v>
                </c:pt>
                <c:pt idx="168">
                  <c:v>6.024096385542169E-3</c:v>
                </c:pt>
                <c:pt idx="169">
                  <c:v>5.9880239520958087E-3</c:v>
                </c:pt>
                <c:pt idx="170">
                  <c:v>5.9523809523809529E-3</c:v>
                </c:pt>
                <c:pt idx="171">
                  <c:v>5.9171597633136102E-3</c:v>
                </c:pt>
                <c:pt idx="172">
                  <c:v>5.8823529411764705E-3</c:v>
                </c:pt>
                <c:pt idx="173">
                  <c:v>5.8479532163742695E-3</c:v>
                </c:pt>
                <c:pt idx="174">
                  <c:v>5.8139534883720929E-3</c:v>
                </c:pt>
                <c:pt idx="175">
                  <c:v>5.7803468208092491E-3</c:v>
                </c:pt>
                <c:pt idx="176">
                  <c:v>5.7471264367816091E-3</c:v>
                </c:pt>
                <c:pt idx="177">
                  <c:v>5.7142857142857143E-3</c:v>
                </c:pt>
                <c:pt idx="178">
                  <c:v>5.681818181818182E-3</c:v>
                </c:pt>
                <c:pt idx="179">
                  <c:v>5.6497175141242938E-3</c:v>
                </c:pt>
                <c:pt idx="180">
                  <c:v>5.6179775280898875E-3</c:v>
                </c:pt>
                <c:pt idx="181">
                  <c:v>5.5865921787709499E-3</c:v>
                </c:pt>
                <c:pt idx="182">
                  <c:v>5.5555555555555558E-3</c:v>
                </c:pt>
                <c:pt idx="183">
                  <c:v>5.5248618784530384E-3</c:v>
                </c:pt>
                <c:pt idx="184">
                  <c:v>5.4945054945054941E-3</c:v>
                </c:pt>
                <c:pt idx="185">
                  <c:v>5.4644808743169399E-3</c:v>
                </c:pt>
                <c:pt idx="186">
                  <c:v>5.434782608695652E-3</c:v>
                </c:pt>
                <c:pt idx="187">
                  <c:v>5.4054054054054048E-3</c:v>
                </c:pt>
                <c:pt idx="188">
                  <c:v>5.3763440860215058E-3</c:v>
                </c:pt>
                <c:pt idx="189">
                  <c:v>5.3475935828877002E-3</c:v>
                </c:pt>
                <c:pt idx="190">
                  <c:v>5.3191489361702135E-3</c:v>
                </c:pt>
                <c:pt idx="191">
                  <c:v>5.2910052910052907E-3</c:v>
                </c:pt>
                <c:pt idx="192">
                  <c:v>5.2631578947368429E-3</c:v>
                </c:pt>
                <c:pt idx="193">
                  <c:v>5.2356020942408371E-3</c:v>
                </c:pt>
                <c:pt idx="194">
                  <c:v>5.2083333333333339E-3</c:v>
                </c:pt>
                <c:pt idx="195">
                  <c:v>5.1813471502590676E-3</c:v>
                </c:pt>
                <c:pt idx="196">
                  <c:v>5.1546391752577319E-3</c:v>
                </c:pt>
                <c:pt idx="197">
                  <c:v>5.1282051282051282E-3</c:v>
                </c:pt>
                <c:pt idx="198">
                  <c:v>5.1020408163265311E-3</c:v>
                </c:pt>
                <c:pt idx="199">
                  <c:v>5.0761421319796959E-3</c:v>
                </c:pt>
                <c:pt idx="200">
                  <c:v>5.0505050505050509E-3</c:v>
                </c:pt>
                <c:pt idx="201">
                  <c:v>5.0251256281407036E-3</c:v>
                </c:pt>
                <c:pt idx="202">
                  <c:v>5.0000000000000001E-3</c:v>
                </c:pt>
                <c:pt idx="203">
                  <c:v>4.9751243781094535E-3</c:v>
                </c:pt>
                <c:pt idx="204">
                  <c:v>4.9504950495049506E-3</c:v>
                </c:pt>
                <c:pt idx="205">
                  <c:v>4.9261083743842356E-3</c:v>
                </c:pt>
                <c:pt idx="206">
                  <c:v>4.9019607843137254E-3</c:v>
                </c:pt>
                <c:pt idx="207">
                  <c:v>4.8780487804878057E-3</c:v>
                </c:pt>
                <c:pt idx="208">
                  <c:v>4.8543689320388345E-3</c:v>
                </c:pt>
                <c:pt idx="209">
                  <c:v>4.830917874396135E-3</c:v>
                </c:pt>
                <c:pt idx="210">
                  <c:v>4.807692307692308E-3</c:v>
                </c:pt>
                <c:pt idx="211">
                  <c:v>4.7846889952153117E-3</c:v>
                </c:pt>
                <c:pt idx="212">
                  <c:v>4.7619047619047615E-3</c:v>
                </c:pt>
                <c:pt idx="213">
                  <c:v>4.7393364928909956E-3</c:v>
                </c:pt>
                <c:pt idx="214">
                  <c:v>4.7169811320754715E-3</c:v>
                </c:pt>
                <c:pt idx="215">
                  <c:v>4.6948356807511738E-3</c:v>
                </c:pt>
                <c:pt idx="216">
                  <c:v>4.6728971962616819E-3</c:v>
                </c:pt>
                <c:pt idx="217">
                  <c:v>4.6511627906976744E-3</c:v>
                </c:pt>
                <c:pt idx="218">
                  <c:v>4.6296296296296294E-3</c:v>
                </c:pt>
                <c:pt idx="219">
                  <c:v>4.608294930875576E-3</c:v>
                </c:pt>
                <c:pt idx="220">
                  <c:v>4.5871559633027517E-3</c:v>
                </c:pt>
                <c:pt idx="221">
                  <c:v>4.5662100456621011E-3</c:v>
                </c:pt>
                <c:pt idx="222">
                  <c:v>4.5454545454545452E-3</c:v>
                </c:pt>
                <c:pt idx="223">
                  <c:v>4.5248868778280547E-3</c:v>
                </c:pt>
                <c:pt idx="224">
                  <c:v>4.5045045045045053E-3</c:v>
                </c:pt>
                <c:pt idx="225">
                  <c:v>4.4843049327354259E-3</c:v>
                </c:pt>
                <c:pt idx="226">
                  <c:v>4.464285714285714E-3</c:v>
                </c:pt>
                <c:pt idx="227">
                  <c:v>4.4444444444444444E-3</c:v>
                </c:pt>
                <c:pt idx="228">
                  <c:v>4.4247787610619477E-3</c:v>
                </c:pt>
                <c:pt idx="229">
                  <c:v>4.4052863436123352E-3</c:v>
                </c:pt>
                <c:pt idx="230">
                  <c:v>4.3859649122807015E-3</c:v>
                </c:pt>
                <c:pt idx="231">
                  <c:v>4.3668122270742356E-3</c:v>
                </c:pt>
                <c:pt idx="232">
                  <c:v>4.3478260869565218E-3</c:v>
                </c:pt>
                <c:pt idx="233">
                  <c:v>4.329004329004329E-3</c:v>
                </c:pt>
                <c:pt idx="234">
                  <c:v>4.3103448275862068E-3</c:v>
                </c:pt>
                <c:pt idx="235">
                  <c:v>4.2918454935622317E-3</c:v>
                </c:pt>
                <c:pt idx="236">
                  <c:v>4.2735042735042739E-3</c:v>
                </c:pt>
                <c:pt idx="237">
                  <c:v>4.2553191489361703E-3</c:v>
                </c:pt>
                <c:pt idx="238">
                  <c:v>4.2372881355932203E-3</c:v>
                </c:pt>
                <c:pt idx="239">
                  <c:v>4.2194092827004216E-3</c:v>
                </c:pt>
                <c:pt idx="240">
                  <c:v>4.2016806722689082E-3</c:v>
                </c:pt>
                <c:pt idx="241">
                  <c:v>4.1841004184100415E-3</c:v>
                </c:pt>
                <c:pt idx="242">
                  <c:v>4.1666666666666666E-3</c:v>
                </c:pt>
                <c:pt idx="243">
                  <c:v>4.1493775933609959E-3</c:v>
                </c:pt>
                <c:pt idx="244">
                  <c:v>4.1322314049586778E-3</c:v>
                </c:pt>
                <c:pt idx="245">
                  <c:v>4.1152263374485592E-3</c:v>
                </c:pt>
                <c:pt idx="246">
                  <c:v>4.0983606557377051E-3</c:v>
                </c:pt>
                <c:pt idx="247">
                  <c:v>4.081632653061224E-3</c:v>
                </c:pt>
                <c:pt idx="248">
                  <c:v>4.0650406504065045E-3</c:v>
                </c:pt>
                <c:pt idx="249">
                  <c:v>4.0485829959514179E-3</c:v>
                </c:pt>
                <c:pt idx="250">
                  <c:v>4.0322580645161289E-3</c:v>
                </c:pt>
                <c:pt idx="251">
                  <c:v>4.0160642570281121E-3</c:v>
                </c:pt>
                <c:pt idx="252">
                  <c:v>4.0000000000000001E-3</c:v>
                </c:pt>
                <c:pt idx="253">
                  <c:v>3.9840637450199211E-3</c:v>
                </c:pt>
                <c:pt idx="254">
                  <c:v>3.968253968253968E-3</c:v>
                </c:pt>
                <c:pt idx="255">
                  <c:v>3.952569169960474E-3</c:v>
                </c:pt>
                <c:pt idx="256">
                  <c:v>3.937007874015748E-3</c:v>
                </c:pt>
                <c:pt idx="257">
                  <c:v>3.9215686274509803E-3</c:v>
                </c:pt>
                <c:pt idx="258">
                  <c:v>3.90625E-3</c:v>
                </c:pt>
                <c:pt idx="259">
                  <c:v>3.8910505836575872E-3</c:v>
                </c:pt>
                <c:pt idx="260">
                  <c:v>3.875968992248062E-3</c:v>
                </c:pt>
                <c:pt idx="261">
                  <c:v>3.8610038610038611E-3</c:v>
                </c:pt>
                <c:pt idx="262">
                  <c:v>3.8461538461538459E-3</c:v>
                </c:pt>
                <c:pt idx="263">
                  <c:v>3.8314176245210726E-3</c:v>
                </c:pt>
                <c:pt idx="264">
                  <c:v>3.8167938931297708E-3</c:v>
                </c:pt>
                <c:pt idx="265">
                  <c:v>3.8022813688212932E-3</c:v>
                </c:pt>
                <c:pt idx="266">
                  <c:v>3.787878787878788E-3</c:v>
                </c:pt>
                <c:pt idx="267">
                  <c:v>3.773584905660377E-3</c:v>
                </c:pt>
                <c:pt idx="268">
                  <c:v>3.7593984962406013E-3</c:v>
                </c:pt>
                <c:pt idx="269">
                  <c:v>3.7453183520599251E-3</c:v>
                </c:pt>
                <c:pt idx="270">
                  <c:v>3.7313432835820899E-3</c:v>
                </c:pt>
                <c:pt idx="271">
                  <c:v>3.7174721189591081E-3</c:v>
                </c:pt>
                <c:pt idx="272">
                  <c:v>3.7037037037037034E-3</c:v>
                </c:pt>
                <c:pt idx="273">
                  <c:v>3.690036900369004E-3</c:v>
                </c:pt>
                <c:pt idx="274">
                  <c:v>3.6764705882352945E-3</c:v>
                </c:pt>
                <c:pt idx="275">
                  <c:v>3.663003663003663E-3</c:v>
                </c:pt>
                <c:pt idx="276">
                  <c:v>3.6496350364963502E-3</c:v>
                </c:pt>
                <c:pt idx="277">
                  <c:v>3.6363636363636364E-3</c:v>
                </c:pt>
                <c:pt idx="278">
                  <c:v>3.6231884057971019E-3</c:v>
                </c:pt>
                <c:pt idx="279">
                  <c:v>3.6101083032490976E-3</c:v>
                </c:pt>
                <c:pt idx="280">
                  <c:v>3.5971223021582731E-3</c:v>
                </c:pt>
                <c:pt idx="281">
                  <c:v>3.5842293906810036E-3</c:v>
                </c:pt>
                <c:pt idx="282">
                  <c:v>3.5714285714285718E-3</c:v>
                </c:pt>
                <c:pt idx="283">
                  <c:v>3.5587188612099642E-3</c:v>
                </c:pt>
                <c:pt idx="284">
                  <c:v>3.5460992907801418E-3</c:v>
                </c:pt>
                <c:pt idx="285">
                  <c:v>3.5335689045936395E-3</c:v>
                </c:pt>
                <c:pt idx="286">
                  <c:v>3.5211267605633804E-3</c:v>
                </c:pt>
                <c:pt idx="287">
                  <c:v>3.5087719298245615E-3</c:v>
                </c:pt>
                <c:pt idx="288">
                  <c:v>3.4965034965034961E-3</c:v>
                </c:pt>
                <c:pt idx="289">
                  <c:v>3.4843205574912892E-3</c:v>
                </c:pt>
                <c:pt idx="290">
                  <c:v>3.4722222222222225E-3</c:v>
                </c:pt>
                <c:pt idx="291">
                  <c:v>3.4602076124567475E-3</c:v>
                </c:pt>
                <c:pt idx="292">
                  <c:v>3.448275862068965E-3</c:v>
                </c:pt>
                <c:pt idx="293">
                  <c:v>3.4364261168384879E-3</c:v>
                </c:pt>
                <c:pt idx="294">
                  <c:v>3.4246575342465756E-3</c:v>
                </c:pt>
                <c:pt idx="295">
                  <c:v>3.412969283276451E-3</c:v>
                </c:pt>
                <c:pt idx="296">
                  <c:v>3.4013605442176874E-3</c:v>
                </c:pt>
                <c:pt idx="297">
                  <c:v>3.3898305084745762E-3</c:v>
                </c:pt>
                <c:pt idx="298">
                  <c:v>3.3783783783783786E-3</c:v>
                </c:pt>
                <c:pt idx="299">
                  <c:v>3.3670033670033673E-3</c:v>
                </c:pt>
                <c:pt idx="300">
                  <c:v>3.3557046979865771E-3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5B-48A8-A429-0203AFB8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鹿野院平藏属性收益曲线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4-45AA-A138-261DD03E17A3}"/>
            </c:ext>
          </c:extLst>
        </c:ser>
        <c:ser>
          <c:idx val="2"/>
          <c:order val="1"/>
          <c:tx>
            <c:v>风伤收益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4-45AA-A138-261DD03E17A3}"/>
            </c:ext>
          </c:extLst>
        </c:ser>
        <c:ser>
          <c:idx val="0"/>
          <c:order val="2"/>
          <c:tx>
            <c:v>暴击收益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4-45AA-A138-261DD03E1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早柚属性收益曲线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治疗加成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曲线素材!$Q$2:$Q$302</c:f>
              <c:numCache>
                <c:formatCode>General</c:formatCode>
                <c:ptCount val="301"/>
                <c:pt idx="0">
                  <c:v>1.1633788568538188E-2</c:v>
                </c:pt>
                <c:pt idx="1">
                  <c:v>1.15E-2</c:v>
                </c:pt>
                <c:pt idx="2">
                  <c:v>1.1369253583786454E-2</c:v>
                </c:pt>
                <c:pt idx="3">
                  <c:v>1.1241446725317693E-2</c:v>
                </c:pt>
                <c:pt idx="4">
                  <c:v>1.1116481391976801E-2</c:v>
                </c:pt>
                <c:pt idx="5">
                  <c:v>1.0994263862332695E-2</c:v>
                </c:pt>
                <c:pt idx="6">
                  <c:v>1.0874704491725767E-2</c:v>
                </c:pt>
                <c:pt idx="7">
                  <c:v>1.0757717492984098E-2</c:v>
                </c:pt>
                <c:pt idx="8">
                  <c:v>1.0643220731142988E-2</c:v>
                </c:pt>
                <c:pt idx="9">
                  <c:v>1.053113553113553E-2</c:v>
                </c:pt>
                <c:pt idx="10">
                  <c:v>1.042138649750793E-2</c:v>
                </c:pt>
                <c:pt idx="11">
                  <c:v>1.031390134529148E-2</c:v>
                </c:pt>
                <c:pt idx="12">
                  <c:v>1.0208610741233909E-2</c:v>
                </c:pt>
                <c:pt idx="13">
                  <c:v>1.0105448154657293E-2</c:v>
                </c:pt>
                <c:pt idx="14">
                  <c:v>1.0004349717268378E-2</c:v>
                </c:pt>
                <c:pt idx="15">
                  <c:v>9.905254091300603E-3</c:v>
                </c:pt>
                <c:pt idx="16">
                  <c:v>9.8081023454157784E-3</c:v>
                </c:pt>
                <c:pt idx="17">
                  <c:v>9.7128378378378375E-3</c:v>
                </c:pt>
                <c:pt idx="18">
                  <c:v>9.6194061062317027E-3</c:v>
                </c:pt>
                <c:pt idx="19">
                  <c:v>9.5277547638773809E-3</c:v>
                </c:pt>
                <c:pt idx="20">
                  <c:v>9.4378334017234302E-3</c:v>
                </c:pt>
                <c:pt idx="21">
                  <c:v>9.3495934959349596E-3</c:v>
                </c:pt>
                <c:pt idx="22">
                  <c:v>9.2629883205799426E-3</c:v>
                </c:pt>
                <c:pt idx="23">
                  <c:v>9.1779728651237014E-3</c:v>
                </c:pt>
                <c:pt idx="24">
                  <c:v>9.0945037564254642E-3</c:v>
                </c:pt>
                <c:pt idx="25">
                  <c:v>9.0125391849529782E-3</c:v>
                </c:pt>
                <c:pt idx="26">
                  <c:v>8.932038834951455E-3</c:v>
                </c:pt>
                <c:pt idx="27">
                  <c:v>8.8529638183217855E-3</c:v>
                </c:pt>
                <c:pt idx="28">
                  <c:v>8.7752766119801595E-3</c:v>
                </c:pt>
                <c:pt idx="29">
                  <c:v>8.6989409984871407E-3</c:v>
                </c:pt>
                <c:pt idx="30">
                  <c:v>8.6239220097487825E-3</c:v>
                </c:pt>
                <c:pt idx="31">
                  <c:v>8.5501858736059481E-3</c:v>
                </c:pt>
                <c:pt idx="32">
                  <c:v>8.4776999631404337E-3</c:v>
                </c:pt>
                <c:pt idx="33">
                  <c:v>8.406432748538013E-3</c:v>
                </c:pt>
                <c:pt idx="34">
                  <c:v>8.3363537513591879E-3</c:v>
                </c:pt>
                <c:pt idx="35">
                  <c:v>8.2674335010783605E-3</c:v>
                </c:pt>
                <c:pt idx="36">
                  <c:v>8.1996434937611409E-3</c:v>
                </c:pt>
                <c:pt idx="37">
                  <c:v>8.1329561527581327E-3</c:v>
                </c:pt>
                <c:pt idx="38">
                  <c:v>8.0673447913012977E-3</c:v>
                </c:pt>
                <c:pt idx="39">
                  <c:v>8.0027835768963114E-3</c:v>
                </c:pt>
                <c:pt idx="40">
                  <c:v>7.939247497411114E-3</c:v>
                </c:pt>
                <c:pt idx="41">
                  <c:v>7.8767123287671239E-3</c:v>
                </c:pt>
                <c:pt idx="42">
                  <c:v>7.8151546041454294E-3</c:v>
                </c:pt>
                <c:pt idx="43">
                  <c:v>7.7545515846257577E-3</c:v>
                </c:pt>
                <c:pt idx="44">
                  <c:v>7.6948812311809969E-3</c:v>
                </c:pt>
                <c:pt idx="45">
                  <c:v>7.6361221779548474E-3</c:v>
                </c:pt>
                <c:pt idx="46">
                  <c:v>7.57825370675453E-3</c:v>
                </c:pt>
                <c:pt idx="47">
                  <c:v>7.5212557226945718E-3</c:v>
                </c:pt>
                <c:pt idx="48">
                  <c:v>7.4651087309315156E-3</c:v>
                </c:pt>
                <c:pt idx="49">
                  <c:v>7.4097938144329894E-3</c:v>
                </c:pt>
                <c:pt idx="50">
                  <c:v>7.3552926127278548E-3</c:v>
                </c:pt>
                <c:pt idx="51">
                  <c:v>7.301587301587302E-3</c:v>
                </c:pt>
                <c:pt idx="52">
                  <c:v>7.2486605735896624E-3</c:v>
                </c:pt>
                <c:pt idx="53">
                  <c:v>7.1964956195244064E-3</c:v>
                </c:pt>
                <c:pt idx="54">
                  <c:v>7.1450761105933515E-3</c:v>
                </c:pt>
                <c:pt idx="55">
                  <c:v>7.0943861813695247E-3</c:v>
                </c:pt>
                <c:pt idx="56">
                  <c:v>7.0444104134762637E-3</c:v>
                </c:pt>
                <c:pt idx="57">
                  <c:v>6.9951338199513375E-3</c:v>
                </c:pt>
                <c:pt idx="58">
                  <c:v>6.9465418302627601E-3</c:v>
                </c:pt>
                <c:pt idx="59">
                  <c:v>6.8986202759448107E-3</c:v>
                </c:pt>
                <c:pt idx="60">
                  <c:v>6.8513553768245455E-3</c:v>
                </c:pt>
                <c:pt idx="61">
                  <c:v>6.8047337278106506E-3</c:v>
                </c:pt>
                <c:pt idx="62">
                  <c:v>6.7587422862180431E-3</c:v>
                </c:pt>
                <c:pt idx="63">
                  <c:v>6.7133683596030348E-3</c:v>
                </c:pt>
                <c:pt idx="64">
                  <c:v>6.6685995940852427E-3</c:v>
                </c:pt>
                <c:pt idx="65">
                  <c:v>6.6244239631336405E-3</c:v>
                </c:pt>
                <c:pt idx="66">
                  <c:v>6.5808297567954213E-3</c:v>
                </c:pt>
                <c:pt idx="67">
                  <c:v>6.5378055713473564E-3</c:v>
                </c:pt>
                <c:pt idx="68">
                  <c:v>6.4953402993504659E-3</c:v>
                </c:pt>
                <c:pt idx="69">
                  <c:v>6.4534231200897869E-3</c:v>
                </c:pt>
                <c:pt idx="70">
                  <c:v>6.4120434903819348E-3</c:v>
                </c:pt>
                <c:pt idx="71">
                  <c:v>6.3711911357340724E-3</c:v>
                </c:pt>
                <c:pt idx="72">
                  <c:v>6.3308560418387011E-3</c:v>
                </c:pt>
                <c:pt idx="73">
                  <c:v>6.2910284463894971E-3</c:v>
                </c:pt>
                <c:pt idx="74">
                  <c:v>6.2516988312041307E-3</c:v>
                </c:pt>
                <c:pt idx="75">
                  <c:v>6.2128579146407351E-3</c:v>
                </c:pt>
                <c:pt idx="76">
                  <c:v>6.1744966442953027E-3</c:v>
                </c:pt>
                <c:pt idx="77">
                  <c:v>6.1366061899679825E-3</c:v>
                </c:pt>
                <c:pt idx="78">
                  <c:v>6.0991779368867677E-3</c:v>
                </c:pt>
                <c:pt idx="79">
                  <c:v>6.0622034791776485E-3</c:v>
                </c:pt>
                <c:pt idx="80">
                  <c:v>6.0256746135708668E-3</c:v>
                </c:pt>
                <c:pt idx="81">
                  <c:v>5.9895833333333337E-3</c:v>
                </c:pt>
                <c:pt idx="82">
                  <c:v>5.9539218224178101E-3</c:v>
                </c:pt>
                <c:pt idx="83">
                  <c:v>5.918682449819866E-3</c:v>
                </c:pt>
                <c:pt idx="84">
                  <c:v>5.8838577641340496E-3</c:v>
                </c:pt>
                <c:pt idx="85">
                  <c:v>5.8494404883011192E-3</c:v>
                </c:pt>
                <c:pt idx="86">
                  <c:v>5.8154235145385586E-3</c:v>
                </c:pt>
                <c:pt idx="87">
                  <c:v>5.7817998994469585E-3</c:v>
                </c:pt>
                <c:pt idx="88">
                  <c:v>5.7485628592851791E-3</c:v>
                </c:pt>
                <c:pt idx="89">
                  <c:v>5.7157057654075548E-3</c:v>
                </c:pt>
                <c:pt idx="90">
                  <c:v>5.6832221398566835E-3</c:v>
                </c:pt>
                <c:pt idx="91">
                  <c:v>5.6511056511056503E-3</c:v>
                </c:pt>
                <c:pt idx="92">
                  <c:v>5.6193501099438062E-3</c:v>
                </c:pt>
                <c:pt idx="93">
                  <c:v>5.5879494655004863E-3</c:v>
                </c:pt>
                <c:pt idx="94">
                  <c:v>5.5568978014013054E-3</c:v>
                </c:pt>
                <c:pt idx="95">
                  <c:v>5.5261893320518981E-3</c:v>
                </c:pt>
                <c:pt idx="96">
                  <c:v>5.4958183990442043E-3</c:v>
                </c:pt>
                <c:pt idx="97">
                  <c:v>5.4657794676806083E-3</c:v>
                </c:pt>
                <c:pt idx="98">
                  <c:v>5.4360671236114398E-3</c:v>
                </c:pt>
                <c:pt idx="99">
                  <c:v>5.4066760695815706E-3</c:v>
                </c:pt>
                <c:pt idx="100">
                  <c:v>5.3776011222819728E-3</c:v>
                </c:pt>
                <c:pt idx="101">
                  <c:v>5.3488372093023259E-3</c:v>
                </c:pt>
                <c:pt idx="102">
                  <c:v>5.3203793661808921E-3</c:v>
                </c:pt>
                <c:pt idx="103">
                  <c:v>5.2922227335480904E-3</c:v>
                </c:pt>
                <c:pt idx="104">
                  <c:v>5.2643625543602659E-3</c:v>
                </c:pt>
                <c:pt idx="105">
                  <c:v>5.236794171220401E-3</c:v>
                </c:pt>
                <c:pt idx="106">
                  <c:v>5.2095130237825591E-3</c:v>
                </c:pt>
                <c:pt idx="107">
                  <c:v>5.1825146462370431E-3</c:v>
                </c:pt>
                <c:pt idx="108">
                  <c:v>5.1557946648733465E-3</c:v>
                </c:pt>
                <c:pt idx="109">
                  <c:v>5.1293487957181092E-3</c:v>
                </c:pt>
                <c:pt idx="110">
                  <c:v>5.1031728422453963E-3</c:v>
                </c:pt>
                <c:pt idx="111">
                  <c:v>5.0772626931567333E-3</c:v>
                </c:pt>
                <c:pt idx="112">
                  <c:v>5.0516143202284204E-3</c:v>
                </c:pt>
                <c:pt idx="113">
                  <c:v>5.0262237762237752E-3</c:v>
                </c:pt>
                <c:pt idx="114">
                  <c:v>5.0010871928680145E-3</c:v>
                </c:pt>
                <c:pt idx="115">
                  <c:v>4.9762007788836E-3</c:v>
                </c:pt>
                <c:pt idx="116">
                  <c:v>4.9515608180839615E-3</c:v>
                </c:pt>
                <c:pt idx="117">
                  <c:v>4.9271636675235642E-3</c:v>
                </c:pt>
                <c:pt idx="118">
                  <c:v>4.9030057557024088E-3</c:v>
                </c:pt>
                <c:pt idx="119">
                  <c:v>4.8790835808230799E-3</c:v>
                </c:pt>
                <c:pt idx="120">
                  <c:v>4.8553937090985858E-3</c:v>
                </c:pt>
                <c:pt idx="121">
                  <c:v>4.8319327731092439E-3</c:v>
                </c:pt>
                <c:pt idx="122">
                  <c:v>4.8086974702069834E-3</c:v>
                </c:pt>
                <c:pt idx="123">
                  <c:v>4.78568456096546E-3</c:v>
                </c:pt>
                <c:pt idx="124">
                  <c:v>4.7628908676744667E-3</c:v>
                </c:pt>
                <c:pt idx="125">
                  <c:v>4.7403132728771639E-3</c:v>
                </c:pt>
                <c:pt idx="126">
                  <c:v>4.7179487179487183E-3</c:v>
                </c:pt>
                <c:pt idx="127">
                  <c:v>4.6957942017149855E-3</c:v>
                </c:pt>
                <c:pt idx="128">
                  <c:v>4.6738467791099378E-3</c:v>
                </c:pt>
                <c:pt idx="129">
                  <c:v>4.6521035598705504E-3</c:v>
                </c:pt>
                <c:pt idx="130">
                  <c:v>4.6305617072679682E-3</c:v>
                </c:pt>
                <c:pt idx="131">
                  <c:v>4.6092184368737472E-3</c:v>
                </c:pt>
                <c:pt idx="132">
                  <c:v>4.5880710153600639E-3</c:v>
                </c:pt>
                <c:pt idx="133">
                  <c:v>4.5671167593328045E-3</c:v>
                </c:pt>
                <c:pt idx="134">
                  <c:v>4.5463530341964811E-3</c:v>
                </c:pt>
                <c:pt idx="135">
                  <c:v>4.5257772530499802E-3</c:v>
                </c:pt>
                <c:pt idx="136">
                  <c:v>4.5053868756121445E-3</c:v>
                </c:pt>
                <c:pt idx="137">
                  <c:v>4.4851794071762872E-3</c:v>
                </c:pt>
                <c:pt idx="138">
                  <c:v>4.465152397592701E-3</c:v>
                </c:pt>
                <c:pt idx="139">
                  <c:v>4.4453034402783149E-3</c:v>
                </c:pt>
                <c:pt idx="140">
                  <c:v>4.4256301712526456E-3</c:v>
                </c:pt>
                <c:pt idx="141">
                  <c:v>4.4061302681992339E-3</c:v>
                </c:pt>
                <c:pt idx="142">
                  <c:v>4.386801449551783E-3</c:v>
                </c:pt>
                <c:pt idx="143">
                  <c:v>4.3676414736042533E-3</c:v>
                </c:pt>
                <c:pt idx="144">
                  <c:v>4.348648137644167E-3</c:v>
                </c:pt>
                <c:pt idx="145">
                  <c:v>4.3298192771084338E-3</c:v>
                </c:pt>
                <c:pt idx="146">
                  <c:v>4.3111527647610118E-3</c:v>
                </c:pt>
                <c:pt idx="147">
                  <c:v>4.2926465098917501E-3</c:v>
                </c:pt>
                <c:pt idx="148">
                  <c:v>4.2742984575357742E-3</c:v>
                </c:pt>
                <c:pt idx="149">
                  <c:v>4.2561065877128055E-3</c:v>
                </c:pt>
                <c:pt idx="150">
                  <c:v>4.2380689146858308E-3</c:v>
                </c:pt>
                <c:pt idx="151">
                  <c:v>4.2201834862385327E-3</c:v>
                </c:pt>
                <c:pt idx="152">
                  <c:v>4.2024483829709485E-3</c:v>
                </c:pt>
                <c:pt idx="153">
                  <c:v>4.1848617176128092E-3</c:v>
                </c:pt>
                <c:pt idx="154">
                  <c:v>4.1674216343540495E-3</c:v>
                </c:pt>
                <c:pt idx="155">
                  <c:v>4.1501263081919889E-3</c:v>
                </c:pt>
                <c:pt idx="156">
                  <c:v>4.1329739442946996E-3</c:v>
                </c:pt>
                <c:pt idx="157">
                  <c:v>4.1159627773801003E-3</c:v>
                </c:pt>
                <c:pt idx="158">
                  <c:v>4.099091071110319E-3</c:v>
                </c:pt>
                <c:pt idx="159">
                  <c:v>4.0823571175008875E-3</c:v>
                </c:pt>
                <c:pt idx="160">
                  <c:v>4.0657592363443525E-3</c:v>
                </c:pt>
                <c:pt idx="161">
                  <c:v>4.0492957746478871E-3</c:v>
                </c:pt>
                <c:pt idx="162">
                  <c:v>4.0329651060845174E-3</c:v>
                </c:pt>
                <c:pt idx="163">
                  <c:v>4.0167656304575623E-3</c:v>
                </c:pt>
                <c:pt idx="164">
                  <c:v>4.0006957731779438E-3</c:v>
                </c:pt>
                <c:pt idx="165">
                  <c:v>3.9847539847539847E-3</c:v>
                </c:pt>
                <c:pt idx="166">
                  <c:v>3.9689387402933561E-3</c:v>
                </c:pt>
                <c:pt idx="167">
                  <c:v>3.9532485390168445E-3</c:v>
                </c:pt>
                <c:pt idx="168">
                  <c:v>3.9376819037835993E-3</c:v>
                </c:pt>
                <c:pt idx="169">
                  <c:v>3.9222373806275584E-3</c:v>
                </c:pt>
                <c:pt idx="170">
                  <c:v>3.906913538304739E-3</c:v>
                </c:pt>
                <c:pt idx="171">
                  <c:v>3.8917089678510998E-3</c:v>
                </c:pt>
                <c:pt idx="172">
                  <c:v>3.8766222821506827E-3</c:v>
                </c:pt>
                <c:pt idx="173">
                  <c:v>3.861652115513768E-3</c:v>
                </c:pt>
                <c:pt idx="174">
                  <c:v>3.8467971232647598E-3</c:v>
                </c:pt>
                <c:pt idx="175">
                  <c:v>3.8320559813395535E-3</c:v>
                </c:pt>
                <c:pt idx="176">
                  <c:v>3.817427385892116E-3</c:v>
                </c:pt>
                <c:pt idx="177">
                  <c:v>3.8029100529100527E-3</c:v>
                </c:pt>
                <c:pt idx="178">
                  <c:v>3.7885027178389064E-3</c:v>
                </c:pt>
                <c:pt idx="179">
                  <c:v>3.7742041352149653E-3</c:v>
                </c:pt>
                <c:pt idx="180">
                  <c:v>3.7600130783063592E-3</c:v>
                </c:pt>
                <c:pt idx="181">
                  <c:v>3.7459283387622153E-3</c:v>
                </c:pt>
                <c:pt idx="182">
                  <c:v>3.7319487262696734E-3</c:v>
                </c:pt>
                <c:pt idx="183">
                  <c:v>3.7180730682185581E-3</c:v>
                </c:pt>
                <c:pt idx="184">
                  <c:v>3.7043002093734901E-3</c:v>
                </c:pt>
                <c:pt idx="185">
                  <c:v>3.6906290115532731E-3</c:v>
                </c:pt>
                <c:pt idx="186">
                  <c:v>3.6770583533173463E-3</c:v>
                </c:pt>
                <c:pt idx="187">
                  <c:v>3.6635871296591275E-3</c:v>
                </c:pt>
                <c:pt idx="188">
                  <c:v>3.6502142517060784E-3</c:v>
                </c:pt>
                <c:pt idx="189">
                  <c:v>3.6369386464263124E-3</c:v>
                </c:pt>
                <c:pt idx="190">
                  <c:v>3.6237592563415789E-3</c:v>
                </c:pt>
                <c:pt idx="191">
                  <c:v>3.6106750392464679E-3</c:v>
                </c:pt>
                <c:pt idx="192">
                  <c:v>3.5976849679336775E-3</c:v>
                </c:pt>
                <c:pt idx="193">
                  <c:v>3.5847880299251867E-3</c:v>
                </c:pt>
                <c:pt idx="194">
                  <c:v>3.5719832272091941E-3</c:v>
                </c:pt>
                <c:pt idx="195">
                  <c:v>3.5592695759826681E-3</c:v>
                </c:pt>
                <c:pt idx="196">
                  <c:v>3.5466461063993829E-3</c:v>
                </c:pt>
                <c:pt idx="197">
                  <c:v>3.5341118623232943E-3</c:v>
                </c:pt>
                <c:pt idx="198">
                  <c:v>3.5216659010871231E-3</c:v>
                </c:pt>
                <c:pt idx="199">
                  <c:v>3.5093072932560268E-3</c:v>
                </c:pt>
                <c:pt idx="200">
                  <c:v>3.4970351223962293E-3</c:v>
                </c:pt>
                <c:pt idx="201">
                  <c:v>3.4848484848484852E-3</c:v>
                </c:pt>
                <c:pt idx="202">
                  <c:v>3.4727464895062659E-3</c:v>
                </c:pt>
                <c:pt idx="203">
                  <c:v>3.4607282575985555E-3</c:v>
                </c:pt>
                <c:pt idx="204">
                  <c:v>3.4487929224771333E-3</c:v>
                </c:pt>
                <c:pt idx="205">
                  <c:v>3.4369396294082486E-3</c:v>
                </c:pt>
                <c:pt idx="206">
                  <c:v>3.4251675353685778E-3</c:v>
                </c:pt>
                <c:pt idx="207">
                  <c:v>3.4134758088453549E-3</c:v>
                </c:pt>
                <c:pt idx="208">
                  <c:v>3.4018636296405855E-3</c:v>
                </c:pt>
                <c:pt idx="209">
                  <c:v>3.3903301886792454E-3</c:v>
                </c:pt>
                <c:pt idx="210">
                  <c:v>3.3788746878213607E-3</c:v>
                </c:pt>
                <c:pt idx="211">
                  <c:v>3.3674963396778915E-3</c:v>
                </c:pt>
                <c:pt idx="212">
                  <c:v>3.3561943674303226E-3</c:v>
                </c:pt>
                <c:pt idx="213">
                  <c:v>3.3449680046538682E-3</c:v>
                </c:pt>
                <c:pt idx="214">
                  <c:v>3.3338164951442237E-3</c:v>
                </c:pt>
                <c:pt idx="215">
                  <c:v>3.3227390927477608E-3</c:v>
                </c:pt>
                <c:pt idx="216">
                  <c:v>3.3117350611951042E-3</c:v>
                </c:pt>
                <c:pt idx="217">
                  <c:v>3.3008036739380023E-3</c:v>
                </c:pt>
                <c:pt idx="218">
                  <c:v>3.2899442139894151E-3</c:v>
                </c:pt>
                <c:pt idx="219">
                  <c:v>3.2791559737667519E-3</c:v>
                </c:pt>
                <c:pt idx="220">
                  <c:v>3.2684382549381837E-3</c:v>
                </c:pt>
                <c:pt idx="221">
                  <c:v>3.2577903682719546E-3</c:v>
                </c:pt>
                <c:pt idx="222">
                  <c:v>3.2472116334886347E-3</c:v>
                </c:pt>
                <c:pt idx="223">
                  <c:v>3.23670137911624E-3</c:v>
                </c:pt>
                <c:pt idx="224">
                  <c:v>3.2262589423481557E-3</c:v>
                </c:pt>
                <c:pt idx="225">
                  <c:v>3.2158836689038031E-3</c:v>
                </c:pt>
                <c:pt idx="226">
                  <c:v>3.2055749128919861E-3</c:v>
                </c:pt>
                <c:pt idx="227">
                  <c:v>3.1953320366768546E-3</c:v>
                </c:pt>
                <c:pt idx="228">
                  <c:v>3.1851544107464338E-3</c:v>
                </c:pt>
                <c:pt idx="229">
                  <c:v>3.1750414135836556E-3</c:v>
                </c:pt>
                <c:pt idx="230">
                  <c:v>3.1649924315398374E-3</c:v>
                </c:pt>
                <c:pt idx="231">
                  <c:v>3.1550068587105624E-3</c:v>
                </c:pt>
                <c:pt idx="232">
                  <c:v>3.1450840968138931E-3</c:v>
                </c:pt>
                <c:pt idx="233">
                  <c:v>3.1352235550708833E-3</c:v>
                </c:pt>
                <c:pt idx="234">
                  <c:v>3.1254246500883273E-3</c:v>
                </c:pt>
                <c:pt idx="235">
                  <c:v>3.1156868057437008E-3</c:v>
                </c:pt>
                <c:pt idx="236">
                  <c:v>3.1060094530722484E-3</c:v>
                </c:pt>
                <c:pt idx="237">
                  <c:v>3.0963920301561657E-3</c:v>
                </c:pt>
                <c:pt idx="238">
                  <c:v>3.0868339820158369E-3</c:v>
                </c:pt>
                <c:pt idx="239">
                  <c:v>3.0773347605030773E-3</c:v>
                </c:pt>
                <c:pt idx="240">
                  <c:v>3.0678938241963452E-3</c:v>
                </c:pt>
                <c:pt idx="241">
                  <c:v>3.0585106382978724E-3</c:v>
                </c:pt>
                <c:pt idx="242">
                  <c:v>3.0491846745326792E-3</c:v>
                </c:pt>
                <c:pt idx="243">
                  <c:v>3.0399154110494317E-3</c:v>
                </c:pt>
                <c:pt idx="244">
                  <c:v>3.0307023323230993E-3</c:v>
                </c:pt>
                <c:pt idx="245">
                  <c:v>3.0215449290593799E-3</c:v>
                </c:pt>
                <c:pt idx="246">
                  <c:v>3.0124426981008516E-3</c:v>
                </c:pt>
                <c:pt idx="247">
                  <c:v>3.0033951423348135E-3</c:v>
                </c:pt>
                <c:pt idx="248">
                  <c:v>2.9944017706027858E-3</c:v>
                </c:pt>
                <c:pt idx="249">
                  <c:v>2.9854620976116305E-3</c:v>
                </c:pt>
                <c:pt idx="250">
                  <c:v>2.9765756438462532E-3</c:v>
                </c:pt>
                <c:pt idx="251">
                  <c:v>2.9677419354838708E-3</c:v>
                </c:pt>
                <c:pt idx="252">
                  <c:v>2.9589605043097902E-3</c:v>
                </c:pt>
                <c:pt idx="253">
                  <c:v>2.9502308876346844E-3</c:v>
                </c:pt>
                <c:pt idx="254">
                  <c:v>2.9415526282133265E-3</c:v>
                </c:pt>
                <c:pt idx="255">
                  <c:v>2.9329252741647541E-3</c:v>
                </c:pt>
                <c:pt idx="256">
                  <c:v>2.9243483788938332E-3</c:v>
                </c:pt>
                <c:pt idx="257">
                  <c:v>2.9158215010141987E-3</c:v>
                </c:pt>
                <c:pt idx="258">
                  <c:v>2.9073442042725321E-3</c:v>
                </c:pt>
                <c:pt idx="259">
                  <c:v>2.8989160574741618E-3</c:v>
                </c:pt>
                <c:pt idx="260">
                  <c:v>2.8905366344099534E-3</c:v>
                </c:pt>
                <c:pt idx="261">
                  <c:v>2.8822055137844613E-3</c:v>
                </c:pt>
                <c:pt idx="262">
                  <c:v>2.8739222791453202E-3</c:v>
                </c:pt>
                <c:pt idx="263">
                  <c:v>2.8656865188138548E-3</c:v>
                </c:pt>
                <c:pt idx="264">
                  <c:v>2.857497825816872E-3</c:v>
                </c:pt>
                <c:pt idx="265">
                  <c:v>2.8493557978196238E-3</c:v>
                </c:pt>
                <c:pt idx="266">
                  <c:v>2.8412600370599137E-3</c:v>
                </c:pt>
                <c:pt idx="267">
                  <c:v>2.833210150283321E-3</c:v>
                </c:pt>
                <c:pt idx="268">
                  <c:v>2.8252057486795232E-3</c:v>
                </c:pt>
                <c:pt idx="269">
                  <c:v>2.8172464478196961E-3</c:v>
                </c:pt>
                <c:pt idx="270">
                  <c:v>2.8093318675949672E-3</c:v>
                </c:pt>
                <c:pt idx="271">
                  <c:v>2.8014616321559069E-3</c:v>
                </c:pt>
                <c:pt idx="272">
                  <c:v>2.7936353698530302E-3</c:v>
                </c:pt>
                <c:pt idx="273">
                  <c:v>2.7858527131782943E-3</c:v>
                </c:pt>
                <c:pt idx="274">
                  <c:v>2.7781132987075735E-3</c:v>
                </c:pt>
                <c:pt idx="275">
                  <c:v>2.7704167670440857E-3</c:v>
                </c:pt>
                <c:pt idx="276">
                  <c:v>2.7627627627627629E-3</c:v>
                </c:pt>
                <c:pt idx="277">
                  <c:v>2.7551509343555344E-3</c:v>
                </c:pt>
                <c:pt idx="278">
                  <c:v>2.7475809341775182E-3</c:v>
                </c:pt>
                <c:pt idx="279">
                  <c:v>2.7400524183940908E-3</c:v>
                </c:pt>
                <c:pt idx="280">
                  <c:v>2.7325650469288347E-3</c:v>
                </c:pt>
                <c:pt idx="281">
                  <c:v>2.7251184834123222E-3</c:v>
                </c:pt>
                <c:pt idx="282">
                  <c:v>2.7177123951317495E-3</c:v>
                </c:pt>
                <c:pt idx="283">
                  <c:v>2.7103464529813809E-3</c:v>
                </c:pt>
                <c:pt idx="284">
                  <c:v>2.703020331413797E-3</c:v>
                </c:pt>
                <c:pt idx="285">
                  <c:v>2.6957337083919363E-3</c:v>
                </c:pt>
                <c:pt idx="286">
                  <c:v>2.6884862653419055E-3</c:v>
                </c:pt>
                <c:pt idx="287">
                  <c:v>2.6812776871065519E-3</c:v>
                </c:pt>
                <c:pt idx="288">
                  <c:v>2.6741076618997791E-3</c:v>
                </c:pt>
                <c:pt idx="289">
                  <c:v>2.6669758812615961E-3</c:v>
                </c:pt>
                <c:pt idx="290">
                  <c:v>2.6598820400138773E-3</c:v>
                </c:pt>
                <c:pt idx="291">
                  <c:v>2.6528258362168398E-3</c:v>
                </c:pt>
                <c:pt idx="292">
                  <c:v>2.6458069711261935E-3</c:v>
                </c:pt>
                <c:pt idx="293">
                  <c:v>2.6388251491509863E-3</c:v>
                </c:pt>
                <c:pt idx="294">
                  <c:v>2.6318800778121062E-3</c:v>
                </c:pt>
                <c:pt idx="295">
                  <c:v>2.6249714677014377E-3</c:v>
                </c:pt>
                <c:pt idx="296">
                  <c:v>2.6180990324416618E-3</c:v>
                </c:pt>
                <c:pt idx="297">
                  <c:v>2.6112624886466848E-3</c:v>
                </c:pt>
                <c:pt idx="298">
                  <c:v>2.604461555882686E-3</c:v>
                </c:pt>
                <c:pt idx="299">
                  <c:v>2.5976959566297721E-3</c:v>
                </c:pt>
                <c:pt idx="300">
                  <c:v>2.5909654162442268E-3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3-47F9-BFE0-D44BA8465E57}"/>
            </c:ext>
          </c:extLst>
        </c:ser>
        <c:ser>
          <c:idx val="2"/>
          <c:order val="1"/>
          <c:tx>
            <c:v>攻击对治疗收益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曲线素材!$AL$2:$AL$302</c:f>
              <c:numCache>
                <c:formatCode>General</c:formatCode>
                <c:ptCount val="301"/>
                <c:pt idx="0">
                  <c:v>7.3679055979740671E-3</c:v>
                </c:pt>
                <c:pt idx="1">
                  <c:v>7.3140166140199803E-3</c:v>
                </c:pt>
                <c:pt idx="2">
                  <c:v>7.2609101962120004E-3</c:v>
                </c:pt>
                <c:pt idx="3">
                  <c:v>7.2085694210026752E-3</c:v>
                </c:pt>
                <c:pt idx="4">
                  <c:v>7.1569778493316694E-3</c:v>
                </c:pt>
                <c:pt idx="5">
                  <c:v>7.10611950940776E-3</c:v>
                </c:pt>
                <c:pt idx="6">
                  <c:v>7.0559788802291301E-3</c:v>
                </c:pt>
                <c:pt idx="7">
                  <c:v>7.0065408757860048E-3</c:v>
                </c:pt>
                <c:pt idx="8">
                  <c:v>6.9577908299311986E-3</c:v>
                </c:pt>
                <c:pt idx="9">
                  <c:v>6.9097144818714984E-3</c:v>
                </c:pt>
                <c:pt idx="10">
                  <c:v>6.8622979622627867E-3</c:v>
                </c:pt>
                <c:pt idx="11">
                  <c:v>6.8155277798673808E-3</c:v>
                </c:pt>
                <c:pt idx="12">
                  <c:v>6.7693908087573806E-3</c:v>
                </c:pt>
                <c:pt idx="13">
                  <c:v>6.7238742760340475E-3</c:v>
                </c:pt>
                <c:pt idx="14">
                  <c:v>6.6789657500367916E-3</c:v>
                </c:pt>
                <c:pt idx="15">
                  <c:v>6.6346531290246702E-3</c:v>
                </c:pt>
                <c:pt idx="16">
                  <c:v>6.5909246303030855E-3</c:v>
                </c:pt>
                <c:pt idx="17">
                  <c:v>6.5477687797788064E-3</c:v>
                </c:pt>
                <c:pt idx="18">
                  <c:v>6.5051744019231084E-3</c:v>
                </c:pt>
                <c:pt idx="19">
                  <c:v>6.4631306101217145E-3</c:v>
                </c:pt>
                <c:pt idx="20">
                  <c:v>6.4216267974006591E-3</c:v>
                </c:pt>
                <c:pt idx="21">
                  <c:v>6.3806526275029807E-3</c:v>
                </c:pt>
                <c:pt idx="22">
                  <c:v>6.3401980263075863E-3</c:v>
                </c:pt>
                <c:pt idx="23">
                  <c:v>6.3002531735711909E-3</c:v>
                </c:pt>
                <c:pt idx="24">
                  <c:v>6.2608084949815623E-3</c:v>
                </c:pt>
                <c:pt idx="25">
                  <c:v>6.2218546545063091E-3</c:v>
                </c:pt>
                <c:pt idx="26">
                  <c:v>6.18338254702544E-3</c:v>
                </c:pt>
                <c:pt idx="27">
                  <c:v>6.1453832912374828E-3</c:v>
                </c:pt>
                <c:pt idx="28">
                  <c:v>6.1078482228233977E-3</c:v>
                </c:pt>
                <c:pt idx="29">
                  <c:v>6.0707688878607335E-3</c:v>
                </c:pt>
                <c:pt idx="30">
                  <c:v>6.0341370364744851E-3</c:v>
                </c:pt>
                <c:pt idx="31">
                  <c:v>5.9979446167202077E-3</c:v>
                </c:pt>
                <c:pt idx="32">
                  <c:v>5.962183768680962E-3</c:v>
                </c:pt>
                <c:pt idx="33">
                  <c:v>5.9268468187785306E-3</c:v>
                </c:pt>
                <c:pt idx="34">
                  <c:v>5.8919262742833656E-3</c:v>
                </c:pt>
                <c:pt idx="35">
                  <c:v>5.8574148180177144E-3</c:v>
                </c:pt>
                <c:pt idx="36">
                  <c:v>5.8233053032445969E-3</c:v>
                </c:pt>
                <c:pt idx="37">
                  <c:v>5.7895907487335307E-3</c:v>
                </c:pt>
                <c:pt idx="38">
                  <c:v>5.756264333998562E-3</c:v>
                </c:pt>
                <c:pt idx="39">
                  <c:v>5.7233193946946148E-3</c:v>
                </c:pt>
                <c:pt idx="40">
                  <c:v>5.6907494181792639E-3</c:v>
                </c:pt>
                <c:pt idx="41">
                  <c:v>5.6585480392172816E-3</c:v>
                </c:pt>
                <c:pt idx="42">
                  <c:v>5.6267090358352867E-3</c:v>
                </c:pt>
                <c:pt idx="43">
                  <c:v>5.595226325313174E-3</c:v>
                </c:pt>
                <c:pt idx="44">
                  <c:v>5.5640939603098793E-3</c:v>
                </c:pt>
                <c:pt idx="45">
                  <c:v>5.5333061251185978E-3</c:v>
                </c:pt>
                <c:pt idx="46">
                  <c:v>5.5028571320443476E-3</c:v>
                </c:pt>
                <c:pt idx="47">
                  <c:v>5.4727414179009948E-3</c:v>
                </c:pt>
                <c:pt idx="48">
                  <c:v>5.4429535406232965E-3</c:v>
                </c:pt>
                <c:pt idx="49">
                  <c:v>5.4134881759888565E-3</c:v>
                </c:pt>
                <c:pt idx="50">
                  <c:v>5.3843401144437752E-3</c:v>
                </c:pt>
                <c:pt idx="51">
                  <c:v>5.355504258034216E-3</c:v>
                </c:pt>
                <c:pt idx="52">
                  <c:v>5.3269756174325611E-3</c:v>
                </c:pt>
                <c:pt idx="53">
                  <c:v>5.2987493090603799E-3</c:v>
                </c:pt>
                <c:pt idx="54">
                  <c:v>5.270820552300659E-3</c:v>
                </c:pt>
                <c:pt idx="55">
                  <c:v>5.2431846667992943E-3</c:v>
                </c:pt>
                <c:pt idx="56">
                  <c:v>5.2158370698502932E-3</c:v>
                </c:pt>
                <c:pt idx="57">
                  <c:v>5.1887732738613579E-3</c:v>
                </c:pt>
                <c:pt idx="58">
                  <c:v>5.1619888839005146E-3</c:v>
                </c:pt>
                <c:pt idx="59">
                  <c:v>5.135479595315795E-3</c:v>
                </c:pt>
                <c:pt idx="60">
                  <c:v>5.1092411914299696E-3</c:v>
                </c:pt>
                <c:pt idx="61">
                  <c:v>5.0832695413023377E-3</c:v>
                </c:pt>
                <c:pt idx="62">
                  <c:v>5.0575605975635707E-3</c:v>
                </c:pt>
                <c:pt idx="63">
                  <c:v>5.0321103943107293E-3</c:v>
                </c:pt>
                <c:pt idx="64">
                  <c:v>5.0069150450688937E-3</c:v>
                </c:pt>
                <c:pt idx="65">
                  <c:v>4.9819707408127467E-3</c:v>
                </c:pt>
                <c:pt idx="66">
                  <c:v>4.9572737480456652E-3</c:v>
                </c:pt>
                <c:pt idx="67">
                  <c:v>4.9328204069385428E-3</c:v>
                </c:pt>
                <c:pt idx="68">
                  <c:v>4.9086071295203482E-3</c:v>
                </c:pt>
                <c:pt idx="69">
                  <c:v>4.8846303979239725E-3</c:v>
                </c:pt>
                <c:pt idx="70">
                  <c:v>4.8608867626820373E-3</c:v>
                </c:pt>
                <c:pt idx="71">
                  <c:v>4.8373728410728845E-3</c:v>
                </c:pt>
                <c:pt idx="72">
                  <c:v>4.8140853155129726E-3</c:v>
                </c:pt>
                <c:pt idx="73">
                  <c:v>4.7910209319979025E-3</c:v>
                </c:pt>
                <c:pt idx="74">
                  <c:v>4.7681764985858521E-3</c:v>
                </c:pt>
                <c:pt idx="75">
                  <c:v>4.745548883924533E-3</c:v>
                </c:pt>
                <c:pt idx="76">
                  <c:v>4.7231350158214447E-3</c:v>
                </c:pt>
                <c:pt idx="77">
                  <c:v>4.7009318798529875E-3</c:v>
                </c:pt>
                <c:pt idx="78">
                  <c:v>4.678936518011545E-3</c:v>
                </c:pt>
                <c:pt idx="79">
                  <c:v>4.6571460273943099E-3</c:v>
                </c:pt>
                <c:pt idx="80">
                  <c:v>4.635557558923864E-3</c:v>
                </c:pt>
                <c:pt idx="81">
                  <c:v>4.6141683161078362E-3</c:v>
                </c:pt>
                <c:pt idx="82">
                  <c:v>4.5929755538309802E-3</c:v>
                </c:pt>
                <c:pt idx="83">
                  <c:v>4.5719765771792265E-3</c:v>
                </c:pt>
                <c:pt idx="84">
                  <c:v>4.5511687402999268E-3</c:v>
                </c:pt>
                <c:pt idx="85">
                  <c:v>4.530549445288079E-3</c:v>
                </c:pt>
                <c:pt idx="86">
                  <c:v>4.5101161411067459E-3</c:v>
                </c:pt>
                <c:pt idx="87">
                  <c:v>4.4898663225338975E-3</c:v>
                </c:pt>
                <c:pt idx="88">
                  <c:v>4.4697975291396741E-3</c:v>
                </c:pt>
                <c:pt idx="89">
                  <c:v>4.449907344286963E-3</c:v>
                </c:pt>
                <c:pt idx="90">
                  <c:v>4.4301933941655047E-3</c:v>
                </c:pt>
                <c:pt idx="91">
                  <c:v>4.4106533468448728E-3</c:v>
                </c:pt>
                <c:pt idx="92">
                  <c:v>4.3912849113532104E-3</c:v>
                </c:pt>
                <c:pt idx="93">
                  <c:v>4.3720858367872761E-3</c:v>
                </c:pt>
                <c:pt idx="94">
                  <c:v>4.353053911434257E-3</c:v>
                </c:pt>
                <c:pt idx="95">
                  <c:v>4.3341869619266671E-3</c:v>
                </c:pt>
                <c:pt idx="96">
                  <c:v>4.3154828524134548E-3</c:v>
                </c:pt>
                <c:pt idx="97">
                  <c:v>4.2969394837533148E-3</c:v>
                </c:pt>
                <c:pt idx="98">
                  <c:v>4.2785547927308709E-3</c:v>
                </c:pt>
                <c:pt idx="99">
                  <c:v>4.2603267512908438E-3</c:v>
                </c:pt>
                <c:pt idx="100">
                  <c:v>4.2422533657906492E-3</c:v>
                </c:pt>
                <c:pt idx="101">
                  <c:v>4.22433267627631E-3</c:v>
                </c:pt>
                <c:pt idx="102">
                  <c:v>4.2065627557728025E-3</c:v>
                </c:pt>
                <c:pt idx="103">
                  <c:v>4.1889417095906101E-3</c:v>
                </c:pt>
                <c:pt idx="104">
                  <c:v>4.171467674658258E-3</c:v>
                </c:pt>
                <c:pt idx="105">
                  <c:v>4.1541388188592876E-3</c:v>
                </c:pt>
                <c:pt idx="106">
                  <c:v>4.136953340396321E-3</c:v>
                </c:pt>
                <c:pt idx="107">
                  <c:v>4.1199094671640069E-3</c:v>
                </c:pt>
                <c:pt idx="108">
                  <c:v>4.1030054561412843E-3</c:v>
                </c:pt>
                <c:pt idx="109">
                  <c:v>4.0862395927967476E-3</c:v>
                </c:pt>
                <c:pt idx="110">
                  <c:v>4.0696101905095539E-3</c:v>
                </c:pt>
                <c:pt idx="111">
                  <c:v>4.0531155900009885E-3</c:v>
                </c:pt>
                <c:pt idx="112">
                  <c:v>4.0367541587866818E-3</c:v>
                </c:pt>
                <c:pt idx="113">
                  <c:v>4.0205242906361516E-3</c:v>
                </c:pt>
                <c:pt idx="114">
                  <c:v>4.0044244050456701E-3</c:v>
                </c:pt>
                <c:pt idx="115">
                  <c:v>3.9884529467273389E-3</c:v>
                </c:pt>
                <c:pt idx="116">
                  <c:v>3.9726083851077121E-3</c:v>
                </c:pt>
                <c:pt idx="117">
                  <c:v>3.9568892138377443E-3</c:v>
                </c:pt>
                <c:pt idx="118">
                  <c:v>3.9412939503171707E-3</c:v>
                </c:pt>
                <c:pt idx="119">
                  <c:v>3.9258211352268813E-3</c:v>
                </c:pt>
                <c:pt idx="120">
                  <c:v>3.9104693320741735E-3</c:v>
                </c:pt>
                <c:pt idx="121">
                  <c:v>3.8952371267493291E-3</c:v>
                </c:pt>
                <c:pt idx="122">
                  <c:v>3.8801231270881864E-3</c:v>
                </c:pt>
                <c:pt idx="123">
                  <c:v>3.8651259624520318E-3</c:v>
                </c:pt>
                <c:pt idx="124">
                  <c:v>3.8502442833108219E-3</c:v>
                </c:pt>
                <c:pt idx="125">
                  <c:v>3.8354767608386187E-3</c:v>
                </c:pt>
                <c:pt idx="126">
                  <c:v>3.8208220865185716E-3</c:v>
                </c:pt>
                <c:pt idx="127">
                  <c:v>3.8062789717558942E-3</c:v>
                </c:pt>
                <c:pt idx="128">
                  <c:v>3.7918461475003884E-3</c:v>
                </c:pt>
                <c:pt idx="129">
                  <c:v>3.7775223638778499E-3</c:v>
                </c:pt>
                <c:pt idx="130">
                  <c:v>3.7633063898283581E-3</c:v>
                </c:pt>
                <c:pt idx="131">
                  <c:v>3.7491970127534469E-3</c:v>
                </c:pt>
                <c:pt idx="132">
                  <c:v>3.7351930381726017E-3</c:v>
                </c:pt>
                <c:pt idx="133">
                  <c:v>3.7212932893850859E-3</c:v>
                </c:pt>
                <c:pt idx="134">
                  <c:v>3.7074966071404258E-3</c:v>
                </c:pt>
                <c:pt idx="135">
                  <c:v>3.6938018493166691E-3</c:v>
                </c:pt>
                <c:pt idx="136">
                  <c:v>3.6802078906046365E-3</c:v>
                </c:pt>
                <c:pt idx="137">
                  <c:v>3.6667136221995023E-3</c:v>
                </c:pt>
                <c:pt idx="138">
                  <c:v>3.6533179515008118E-3</c:v>
                </c:pt>
                <c:pt idx="139">
                  <c:v>3.6400198018147201E-3</c:v>
                </c:pt>
                <c:pt idx="140">
                  <c:v>3.6268181120693299E-3</c:v>
                </c:pt>
                <c:pt idx="141">
                  <c:v>3.6137118365284771E-3</c:v>
                </c:pt>
                <c:pt idx="142">
                  <c:v>3.6006999445195031E-3</c:v>
                </c:pt>
                <c:pt idx="143">
                  <c:v>3.5877814201590308E-3</c:v>
                </c:pt>
                <c:pt idx="144">
                  <c:v>3.574955262091617E-3</c:v>
                </c:pt>
                <c:pt idx="145">
                  <c:v>3.562220483230405E-3</c:v>
                </c:pt>
                <c:pt idx="146">
                  <c:v>3.5495761105028834E-3</c:v>
                </c:pt>
                <c:pt idx="147">
                  <c:v>3.5370211846035282E-3</c:v>
                </c:pt>
                <c:pt idx="148">
                  <c:v>3.5245547597519966E-3</c:v>
                </c:pt>
                <c:pt idx="149">
                  <c:v>3.5121759034544286E-3</c:v>
                </c:pt>
                <c:pt idx="150">
                  <c:v>3.4998836962716329E-3</c:v>
                </c:pt>
                <c:pt idx="151">
                  <c:v>3.4876772315908244E-3</c:v>
                </c:pt>
                <c:pt idx="152">
                  <c:v>3.4755556154038025E-3</c:v>
                </c:pt>
                <c:pt idx="153">
                  <c:v>3.4635179660877924E-3</c:v>
                </c:pt>
                <c:pt idx="154">
                  <c:v>3.4515634141916163E-3</c:v>
                </c:pt>
                <c:pt idx="155">
                  <c:v>3.4396911022269716E-3</c:v>
                </c:pt>
                <c:pt idx="156">
                  <c:v>3.4279001844632617E-3</c:v>
                </c:pt>
                <c:pt idx="157">
                  <c:v>3.4161898267259794E-3</c:v>
                </c:pt>
                <c:pt idx="158">
                  <c:v>3.4045592062013075E-3</c:v>
                </c:pt>
                <c:pt idx="159">
                  <c:v>3.3930075112422742E-3</c:v>
                </c:pt>
                <c:pt idx="160">
                  <c:v>3.381533941180237E-3</c:v>
                </c:pt>
                <c:pt idx="161">
                  <c:v>3.3701377061405857E-3</c:v>
                </c:pt>
                <c:pt idx="162">
                  <c:v>3.3588180268599999E-3</c:v>
                </c:pt>
                <c:pt idx="163">
                  <c:v>3.3475741345108112E-3</c:v>
                </c:pt>
                <c:pt idx="164">
                  <c:v>3.3364052705249225E-3</c:v>
                </c:pt>
                <c:pt idx="165">
                  <c:v>3.3253106864246096E-3</c:v>
                </c:pt>
                <c:pt idx="166">
                  <c:v>3.3142896436546554E-3</c:v>
                </c:pt>
                <c:pt idx="167">
                  <c:v>3.3033414134187034E-3</c:v>
                </c:pt>
                <c:pt idx="168">
                  <c:v>3.292465276518719E-3</c:v>
                </c:pt>
                <c:pt idx="169">
                  <c:v>3.2816605231964502E-3</c:v>
                </c:pt>
                <c:pt idx="170">
                  <c:v>3.2709264529817705E-3</c:v>
                </c:pt>
                <c:pt idx="171">
                  <c:v>3.2602623745370263E-3</c:v>
                </c:pt>
                <c:pt idx="172">
                  <c:v>3.2496676055131513E-3</c:v>
                </c:pt>
                <c:pt idx="173">
                  <c:v>3.239141472400453E-3</c:v>
                </c:pt>
                <c:pt idx="174">
                  <c:v>3.2286833103887247E-3</c:v>
                </c:pt>
                <c:pt idx="175">
                  <c:v>3.2182924632246923E-3</c:v>
                </c:pt>
                <c:pt idx="176">
                  <c:v>3.2079682830770118E-3</c:v>
                </c:pt>
                <c:pt idx="177">
                  <c:v>3.1977101304001554E-3</c:v>
                </c:pt>
                <c:pt idx="178">
                  <c:v>3.1875173738031837E-3</c:v>
                </c:pt>
                <c:pt idx="179">
                  <c:v>3.177389389919405E-3</c:v>
                </c:pt>
                <c:pt idx="180">
                  <c:v>3.1673255632800323E-3</c:v>
                </c:pt>
                <c:pt idx="181">
                  <c:v>3.1573252861898382E-3</c:v>
                </c:pt>
                <c:pt idx="182">
                  <c:v>3.1473879586025877E-3</c:v>
                </c:pt>
                <c:pt idx="183">
                  <c:v>3.1375129880042429E-3</c:v>
                </c:pt>
                <c:pt idx="184">
                  <c:v>3.1276997892926151E-3</c:v>
                </c:pt>
                <c:pt idx="185">
                  <c:v>3.1179477846636772E-3</c:v>
                </c:pt>
                <c:pt idx="186">
                  <c:v>3.1082564034961013E-3</c:v>
                </c:pt>
                <c:pt idx="187">
                  <c:v>3.0986250822422345E-3</c:v>
                </c:pt>
                <c:pt idx="188">
                  <c:v>3.0890532643170765E-3</c:v>
                </c:pt>
                <c:pt idx="189">
                  <c:v>3.0795403999919202E-3</c:v>
                </c:pt>
                <c:pt idx="190">
                  <c:v>3.0700859462888808E-3</c:v>
                </c:pt>
                <c:pt idx="191">
                  <c:v>3.0606893668774227E-3</c:v>
                </c:pt>
                <c:pt idx="192">
                  <c:v>3.0513501319742176E-3</c:v>
                </c:pt>
                <c:pt idx="193">
                  <c:v>3.0420677182405598E-3</c:v>
                </c:pt>
                <c:pt idx="194">
                  <c:v>3.0328416086879972E-3</c:v>
                </c:pt>
                <c:pt idx="195">
                  <c:v>3.023671292581076E-3</c:v>
                </c:pt>
                <c:pt idx="196">
                  <c:v>3.0145562653416391E-3</c:v>
                </c:pt>
                <c:pt idx="197">
                  <c:v>3.0054960284586762E-3</c:v>
                </c:pt>
                <c:pt idx="198">
                  <c:v>2.9964900893955093E-3</c:v>
                </c:pt>
                <c:pt idx="199">
                  <c:v>2.9875379615023068E-3</c:v>
                </c:pt>
                <c:pt idx="200">
                  <c:v>2.9786391639263776E-3</c:v>
                </c:pt>
                <c:pt idx="201">
                  <c:v>2.9697932215277945E-3</c:v>
                </c:pt>
                <c:pt idx="202">
                  <c:v>2.9609996647945724E-3</c:v>
                </c:pt>
                <c:pt idx="203">
                  <c:v>2.9522580297582923E-3</c:v>
                </c:pt>
                <c:pt idx="204">
                  <c:v>2.9435678579134983E-3</c:v>
                </c:pt>
                <c:pt idx="205">
                  <c:v>2.9349286961379839E-3</c:v>
                </c:pt>
                <c:pt idx="206">
                  <c:v>2.9263400966141884E-3</c:v>
                </c:pt>
                <c:pt idx="207">
                  <c:v>2.9178016167490384E-3</c:v>
                </c:pt>
                <c:pt idx="208">
                  <c:v>2.9093128191015616E-3</c:v>
                </c:pt>
                <c:pt idx="209">
                  <c:v>2.9008732713069474E-3</c:v>
                </c:pt>
                <c:pt idx="210">
                  <c:v>2.8924825460017178E-3</c:v>
                </c:pt>
                <c:pt idx="211">
                  <c:v>2.8841402207526734E-3</c:v>
                </c:pt>
                <c:pt idx="212">
                  <c:v>2.875845877987171E-3</c:v>
                </c:pt>
                <c:pt idx="213">
                  <c:v>2.8675991049218474E-3</c:v>
                </c:pt>
                <c:pt idx="214">
                  <c:v>2.859399493493564E-3</c:v>
                </c:pt>
                <c:pt idx="215">
                  <c:v>2.851246640294347E-3</c:v>
                </c:pt>
                <c:pt idx="216">
                  <c:v>2.8431401465041084E-3</c:v>
                </c:pt>
                <c:pt idx="217">
                  <c:v>2.8350796178238102E-3</c:v>
                </c:pt>
                <c:pt idx="218">
                  <c:v>2.8270646644155129E-3</c:v>
                </c:pt>
                <c:pt idx="219">
                  <c:v>2.8190949008357613E-3</c:v>
                </c:pt>
                <c:pt idx="220">
                  <c:v>2.8111699459756334E-3</c:v>
                </c:pt>
                <c:pt idx="221">
                  <c:v>2.8032894229996774E-3</c:v>
                </c:pt>
                <c:pt idx="222">
                  <c:v>2.7954529592868482E-3</c:v>
                </c:pt>
                <c:pt idx="223">
                  <c:v>2.7876601863690009E-3</c:v>
                </c:pt>
                <c:pt idx="224">
                  <c:v>2.7799107398780443E-3</c:v>
                </c:pt>
                <c:pt idx="225">
                  <c:v>2.7722042594839902E-3</c:v>
                </c:pt>
                <c:pt idx="226">
                  <c:v>2.7645403888423292E-3</c:v>
                </c:pt>
                <c:pt idx="227">
                  <c:v>2.7569187755387414E-3</c:v>
                </c:pt>
                <c:pt idx="228">
                  <c:v>2.7493390710333632E-3</c:v>
                </c:pt>
                <c:pt idx="229">
                  <c:v>2.7418009306099389E-3</c:v>
                </c:pt>
                <c:pt idx="230">
                  <c:v>2.7343040133214203E-3</c:v>
                </c:pt>
                <c:pt idx="231">
                  <c:v>2.7268479819408942E-3</c:v>
                </c:pt>
                <c:pt idx="232">
                  <c:v>2.7194325029085142E-3</c:v>
                </c:pt>
                <c:pt idx="233">
                  <c:v>2.7120572462826509E-3</c:v>
                </c:pt>
                <c:pt idx="234">
                  <c:v>2.7047218856937061E-3</c:v>
                </c:pt>
                <c:pt idx="235">
                  <c:v>2.6974260982908227E-3</c:v>
                </c:pt>
                <c:pt idx="236">
                  <c:v>2.6901695646979196E-3</c:v>
                </c:pt>
                <c:pt idx="237">
                  <c:v>2.6829519689675063E-3</c:v>
                </c:pt>
                <c:pt idx="238">
                  <c:v>2.6757729985327217E-3</c:v>
                </c:pt>
                <c:pt idx="239">
                  <c:v>2.6686323441629245E-3</c:v>
                </c:pt>
                <c:pt idx="240">
                  <c:v>2.6615296999208393E-3</c:v>
                </c:pt>
                <c:pt idx="241">
                  <c:v>2.654464763116593E-3</c:v>
                </c:pt>
                <c:pt idx="242">
                  <c:v>2.6474372342655261E-3</c:v>
                </c:pt>
                <c:pt idx="243">
                  <c:v>2.6404468170468931E-3</c:v>
                </c:pt>
                <c:pt idx="244">
                  <c:v>2.6334932182612292E-3</c:v>
                </c:pt>
                <c:pt idx="245">
                  <c:v>2.6265761477886063E-3</c:v>
                </c:pt>
                <c:pt idx="246">
                  <c:v>2.6196953185504412E-3</c:v>
                </c:pt>
                <c:pt idx="247">
                  <c:v>2.6128504464679736E-3</c:v>
                </c:pt>
                <c:pt idx="248">
                  <c:v>2.6060412504229635E-3</c:v>
                </c:pt>
                <c:pt idx="249">
                  <c:v>2.5992674522217207E-3</c:v>
                </c:pt>
                <c:pt idx="250">
                  <c:v>2.5925287765540261E-3</c:v>
                </c:pt>
                <c:pt idx="251">
                  <c:v>2.5858249509573827E-3</c:v>
                </c:pt>
                <c:pt idx="252">
                  <c:v>2.5791557057808223E-3</c:v>
                </c:pt>
                <c:pt idx="253">
                  <c:v>2.5725207741482681E-3</c:v>
                </c:pt>
                <c:pt idx="254">
                  <c:v>2.5659198919214532E-3</c:v>
                </c:pt>
                <c:pt idx="255">
                  <c:v>2.5593527976672803E-3</c:v>
                </c:pt>
                <c:pt idx="256">
                  <c:v>2.5528192326225163E-3</c:v>
                </c:pt>
                <c:pt idx="257">
                  <c:v>2.5463189406582654E-3</c:v>
                </c:pt>
                <c:pt idx="258">
                  <c:v>2.5398516682488825E-3</c:v>
                </c:pt>
                <c:pt idx="259">
                  <c:v>2.533417164437779E-3</c:v>
                </c:pt>
                <c:pt idx="260">
                  <c:v>2.5270151808038932E-3</c:v>
                </c:pt>
                <c:pt idx="261">
                  <c:v>2.5206454714319371E-3</c:v>
                </c:pt>
                <c:pt idx="262">
                  <c:v>2.5143077928799773E-3</c:v>
                </c:pt>
                <c:pt idx="263">
                  <c:v>2.5080019041481272E-3</c:v>
                </c:pt>
                <c:pt idx="264">
                  <c:v>2.5017275666470162E-3</c:v>
                </c:pt>
                <c:pt idx="265">
                  <c:v>2.4954845441709228E-3</c:v>
                </c:pt>
                <c:pt idx="266">
                  <c:v>2.4892726028642453E-3</c:v>
                </c:pt>
                <c:pt idx="267">
                  <c:v>2.483091511194857E-3</c:v>
                </c:pt>
                <c:pt idx="268">
                  <c:v>2.476941039925018E-3</c:v>
                </c:pt>
                <c:pt idx="269">
                  <c:v>2.4708209620816213E-3</c:v>
                </c:pt>
                <c:pt idx="270">
                  <c:v>2.4647310529302136E-3</c:v>
                </c:pt>
                <c:pt idx="271">
                  <c:v>2.4586710899459074E-3</c:v>
                </c:pt>
                <c:pt idx="272">
                  <c:v>2.4526408527871801E-3</c:v>
                </c:pt>
                <c:pt idx="273">
                  <c:v>2.446640123268784E-3</c:v>
                </c:pt>
                <c:pt idx="274">
                  <c:v>2.4406686853353232E-3</c:v>
                </c:pt>
                <c:pt idx="275">
                  <c:v>2.434726325036829E-3</c:v>
                </c:pt>
                <c:pt idx="276">
                  <c:v>2.4288128304994494E-3</c:v>
                </c:pt>
                <c:pt idx="277">
                  <c:v>2.4229279919056879E-3</c:v>
                </c:pt>
                <c:pt idx="278">
                  <c:v>2.4170716014639826E-3</c:v>
                </c:pt>
                <c:pt idx="279">
                  <c:v>2.4112434533882787E-3</c:v>
                </c:pt>
                <c:pt idx="280">
                  <c:v>2.4054433438733813E-3</c:v>
                </c:pt>
                <c:pt idx="281">
                  <c:v>2.3996710710674218E-3</c:v>
                </c:pt>
                <c:pt idx="282">
                  <c:v>2.3939264350552047E-3</c:v>
                </c:pt>
                <c:pt idx="283">
                  <c:v>2.3882092378284536E-3</c:v>
                </c:pt>
                <c:pt idx="284">
                  <c:v>2.3825192832667152E-3</c:v>
                </c:pt>
                <c:pt idx="285">
                  <c:v>2.3768563771147111E-3</c:v>
                </c:pt>
                <c:pt idx="286">
                  <c:v>2.3712203269590226E-3</c:v>
                </c:pt>
                <c:pt idx="287">
                  <c:v>2.3656109422072191E-3</c:v>
                </c:pt>
                <c:pt idx="288">
                  <c:v>2.3600280340658752E-3</c:v>
                </c:pt>
                <c:pt idx="289">
                  <c:v>2.3544714155199209E-3</c:v>
                </c:pt>
                <c:pt idx="290">
                  <c:v>2.3489409013111029E-3</c:v>
                </c:pt>
                <c:pt idx="291">
                  <c:v>2.3434363079177789E-3</c:v>
                </c:pt>
                <c:pt idx="292">
                  <c:v>2.3379574535347114E-3</c:v>
                </c:pt>
                <c:pt idx="293">
                  <c:v>2.3325041580530836E-3</c:v>
                </c:pt>
                <c:pt idx="294">
                  <c:v>2.3270762430400715E-3</c:v>
                </c:pt>
                <c:pt idx="295">
                  <c:v>2.321673531720192E-3</c:v>
                </c:pt>
                <c:pt idx="296">
                  <c:v>2.3162958489559848E-3</c:v>
                </c:pt>
                <c:pt idx="297">
                  <c:v>2.3109430212291393E-3</c:v>
                </c:pt>
                <c:pt idx="298">
                  <c:v>2.3056148766198437E-3</c:v>
                </c:pt>
                <c:pt idx="299">
                  <c:v>2.3003112447932406E-3</c:v>
                </c:pt>
                <c:pt idx="300">
                  <c:v>2.2950319569756683E-3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3-47F9-BFE0-D44BA8465E57}"/>
            </c:ext>
          </c:extLst>
        </c:ser>
        <c:ser>
          <c:idx val="0"/>
          <c:order val="2"/>
          <c:tx>
            <c:v>精通对治疗收益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曲线素材!$AM$2:$AM$302</c:f>
              <c:numCache>
                <c:formatCode>General</c:formatCode>
                <c:ptCount val="301"/>
                <c:pt idx="0">
                  <c:v>6.9337780538734073E-3</c:v>
                </c:pt>
                <c:pt idx="1">
                  <c:v>6.8860318374406315E-3</c:v>
                </c:pt>
                <c:pt idx="2">
                  <c:v>6.8389386879015301E-3</c:v>
                </c:pt>
                <c:pt idx="3">
                  <c:v>6.7924852974139416E-3</c:v>
                </c:pt>
                <c:pt idx="4">
                  <c:v>6.7466587172702042E-3</c:v>
                </c:pt>
                <c:pt idx="5">
                  <c:v>6.7014463458625606E-3</c:v>
                </c:pt>
                <c:pt idx="6">
                  <c:v>6.6568359171308433E-3</c:v>
                </c:pt>
                <c:pt idx="7">
                  <c:v>6.6128154894673496E-3</c:v>
                </c:pt>
                <c:pt idx="8">
                  <c:v>6.5693734350595889E-3</c:v>
                </c:pt>
                <c:pt idx="9">
                  <c:v>6.5264984296520279E-3</c:v>
                </c:pt>
                <c:pt idx="10">
                  <c:v>6.4841794427015209E-3</c:v>
                </c:pt>
                <c:pt idx="11">
                  <c:v>6.4424057279190983E-3</c:v>
                </c:pt>
                <c:pt idx="12">
                  <c:v>6.4011668141701339E-3</c:v>
                </c:pt>
                <c:pt idx="13">
                  <c:v>6.3604524967248999E-3</c:v>
                </c:pt>
                <c:pt idx="14">
                  <c:v>6.3202528288397453E-3</c:v>
                </c:pt>
                <c:pt idx="15">
                  <c:v>6.2805581136553545E-3</c:v>
                </c:pt>
                <c:pt idx="16">
                  <c:v>6.2413588963983191E-3</c:v>
                </c:pt>
                <c:pt idx="17">
                  <c:v>6.2026459568742531E-3</c:v>
                </c:pt>
                <c:pt idx="18">
                  <c:v>6.1644103022364671E-3</c:v>
                </c:pt>
                <c:pt idx="19">
                  <c:v>6.126643160022649E-3</c:v>
                </c:pt>
                <c:pt idx="20">
                  <c:v>6.0893359714442319E-3</c:v>
                </c:pt>
                <c:pt idx="21">
                  <c:v>6.0524803849197895E-3</c:v>
                </c:pt>
                <c:pt idx="22">
                  <c:v>6.0160682498433538E-3</c:v>
                </c:pt>
                <c:pt idx="23">
                  <c:v>5.9800916105736679E-3</c:v>
                </c:pt>
                <c:pt idx="24">
                  <c:v>5.9445427006410423E-3</c:v>
                </c:pt>
                <c:pt idx="25">
                  <c:v>5.9094139371558274E-3</c:v>
                </c:pt>
                <c:pt idx="26">
                  <c:v>5.8746979154178369E-3</c:v>
                </c:pt>
                <c:pt idx="27">
                  <c:v>5.8403874037120662E-3</c:v>
                </c:pt>
                <c:pt idx="28">
                  <c:v>5.8064753382862655E-3</c:v>
                </c:pt>
                <c:pt idx="29">
                  <c:v>5.7729548185037061E-3</c:v>
                </c:pt>
                <c:pt idx="30">
                  <c:v>5.7398191021604816E-3</c:v>
                </c:pt>
                <c:pt idx="31">
                  <c:v>5.7070616009660124E-3</c:v>
                </c:pt>
                <c:pt idx="32">
                  <c:v>5.6746758761752059E-3</c:v>
                </c:pt>
                <c:pt idx="33">
                  <c:v>5.6426556343691647E-3</c:v>
                </c:pt>
                <c:pt idx="34">
                  <c:v>5.6109947233788926E-3</c:v>
                </c:pt>
                <c:pt idx="35">
                  <c:v>5.5796871283437799E-3</c:v>
                </c:pt>
                <c:pt idx="36">
                  <c:v>5.5487269679022067E-3</c:v>
                </c:pt>
                <c:pt idx="37">
                  <c:v>5.5181084905091549E-3</c:v>
                </c:pt>
                <c:pt idx="38">
                  <c:v>5.4878260708730586E-3</c:v>
                </c:pt>
                <c:pt idx="39">
                  <c:v>5.4578742065110042E-3</c:v>
                </c:pt>
                <c:pt idx="40">
                  <c:v>5.4282475144156184E-3</c:v>
                </c:pt>
                <c:pt idx="41">
                  <c:v>5.3989407278289825E-3</c:v>
                </c:pt>
                <c:pt idx="42">
                  <c:v>5.3699486931235718E-3</c:v>
                </c:pt>
                <c:pt idx="43">
                  <c:v>5.3412663667775639E-3</c:v>
                </c:pt>
                <c:pt idx="44">
                  <c:v>5.3128888124531759E-3</c:v>
                </c:pt>
                <c:pt idx="45">
                  <c:v>5.2848111981627088E-3</c:v>
                </c:pt>
                <c:pt idx="46">
                  <c:v>5.257028793525409E-3</c:v>
                </c:pt>
                <c:pt idx="47">
                  <c:v>5.2295369671127023E-3</c:v>
                </c:pt>
                <c:pt idx="48">
                  <c:v>5.2023311838713671E-3</c:v>
                </c:pt>
                <c:pt idx="49">
                  <c:v>5.175407002632193E-3</c:v>
                </c:pt>
                <c:pt idx="50">
                  <c:v>5.148760073692138E-3</c:v>
                </c:pt>
                <c:pt idx="51">
                  <c:v>5.1223861364704248E-3</c:v>
                </c:pt>
                <c:pt idx="52">
                  <c:v>5.0962810172403561E-3</c:v>
                </c:pt>
                <c:pt idx="53">
                  <c:v>5.0704406269244107E-3</c:v>
                </c:pt>
                <c:pt idx="54">
                  <c:v>5.0448609589606175E-3</c:v>
                </c:pt>
                <c:pt idx="55">
                  <c:v>5.0195380872326556E-3</c:v>
                </c:pt>
                <c:pt idx="56">
                  <c:v>4.994468164057464E-3</c:v>
                </c:pt>
                <c:pt idx="57">
                  <c:v>4.9696474182405748E-3</c:v>
                </c:pt>
                <c:pt idx="58">
                  <c:v>4.9450721531816288E-3</c:v>
                </c:pt>
                <c:pt idx="59">
                  <c:v>4.9207387450402873E-3</c:v>
                </c:pt>
                <c:pt idx="60">
                  <c:v>4.8966436409556557E-3</c:v>
                </c:pt>
                <c:pt idx="61">
                  <c:v>4.8727833573152246E-3</c:v>
                </c:pt>
                <c:pt idx="62">
                  <c:v>4.8491544780775442E-3</c:v>
                </c:pt>
                <c:pt idx="63">
                  <c:v>4.8257536531401968E-3</c:v>
                </c:pt>
                <c:pt idx="64">
                  <c:v>4.8025775967579509E-3</c:v>
                </c:pt>
                <c:pt idx="65">
                  <c:v>4.7796230860044364E-3</c:v>
                </c:pt>
                <c:pt idx="66">
                  <c:v>4.7568869592762297E-3</c:v>
                </c:pt>
                <c:pt idx="67">
                  <c:v>4.7343661148442351E-3</c:v>
                </c:pt>
                <c:pt idx="68">
                  <c:v>4.7120575094403705E-3</c:v>
                </c:pt>
                <c:pt idx="69">
                  <c:v>4.6899581568879967E-3</c:v>
                </c:pt>
                <c:pt idx="70">
                  <c:v>4.6680651267700934E-3</c:v>
                </c:pt>
                <c:pt idx="71">
                  <c:v>4.646375543130965E-3</c:v>
                </c:pt>
                <c:pt idx="72">
                  <c:v>4.6248865832212438E-3</c:v>
                </c:pt>
                <c:pt idx="73">
                  <c:v>4.6035954762684295E-3</c:v>
                </c:pt>
                <c:pt idx="74">
                  <c:v>4.5824995022896164E-3</c:v>
                </c:pt>
                <c:pt idx="75">
                  <c:v>4.5615959909315329E-3</c:v>
                </c:pt>
                <c:pt idx="76">
                  <c:v>4.5408823203436643E-3</c:v>
                </c:pt>
                <c:pt idx="77">
                  <c:v>4.5203559160829077E-3</c:v>
                </c:pt>
                <c:pt idx="78">
                  <c:v>4.5000142500450924E-3</c:v>
                </c:pt>
                <c:pt idx="79">
                  <c:v>4.4798548394293647E-3</c:v>
                </c:pt>
                <c:pt idx="80">
                  <c:v>4.4598752457265523E-3</c:v>
                </c:pt>
                <c:pt idx="81">
                  <c:v>4.4400730737359506E-3</c:v>
                </c:pt>
                <c:pt idx="82">
                  <c:v>4.420445970608089E-3</c:v>
                </c:pt>
                <c:pt idx="83">
                  <c:v>4.400991624913031E-3</c:v>
                </c:pt>
                <c:pt idx="84">
                  <c:v>4.3817077657331005E-3</c:v>
                </c:pt>
                <c:pt idx="85">
                  <c:v>4.3625921617789221E-3</c:v>
                </c:pt>
                <c:pt idx="86">
                  <c:v>4.34364262052922E-3</c:v>
                </c:pt>
                <c:pt idx="87">
                  <c:v>4.3248569873912679E-3</c:v>
                </c:pt>
                <c:pt idx="88">
                  <c:v>4.3062331448850966E-3</c:v>
                </c:pt>
                <c:pt idx="89">
                  <c:v>4.2877690118485745E-3</c:v>
                </c:pt>
                <c:pt idx="90">
                  <c:v>4.2694625426609178E-3</c:v>
                </c:pt>
                <c:pt idx="91">
                  <c:v>4.2513117264877387E-3</c:v>
                </c:pt>
                <c:pt idx="92">
                  <c:v>4.2333145865440791E-3</c:v>
                </c:pt>
                <c:pt idx="93">
                  <c:v>4.2154691793778731E-3</c:v>
                </c:pt>
                <c:pt idx="94">
                  <c:v>4.1977735941693961E-3</c:v>
                </c:pt>
                <c:pt idx="95">
                  <c:v>4.1802259520502538E-3</c:v>
                </c:pt>
                <c:pt idx="96">
                  <c:v>4.1628244054370267E-3</c:v>
                </c:pt>
                <c:pt idx="97">
                  <c:v>4.1455671373831215E-3</c:v>
                </c:pt>
                <c:pt idx="98">
                  <c:v>4.1284523609472767E-3</c:v>
                </c:pt>
                <c:pt idx="99">
                  <c:v>4.1114783185758341E-3</c:v>
                </c:pt>
                <c:pt idx="100">
                  <c:v>4.0946432815016642E-3</c:v>
                </c:pt>
                <c:pt idx="101">
                  <c:v>4.0779455491566363E-3</c:v>
                </c:pt>
                <c:pt idx="102">
                  <c:v>4.0613834485989653E-3</c:v>
                </c:pt>
                <c:pt idx="103">
                  <c:v>4.0449553339554356E-3</c:v>
                </c:pt>
                <c:pt idx="104">
                  <c:v>4.0286595858745056E-3</c:v>
                </c:pt>
                <c:pt idx="105">
                  <c:v>4.0124946109967308E-3</c:v>
                </c:pt>
                <c:pt idx="106">
                  <c:v>3.9964588414325153E-3</c:v>
                </c:pt>
                <c:pt idx="107">
                  <c:v>3.9805507342569602E-3</c:v>
                </c:pt>
                <c:pt idx="108">
                  <c:v>3.9647687710142598E-3</c:v>
                </c:pt>
                <c:pt idx="109">
                  <c:v>3.9491114572351993E-3</c:v>
                </c:pt>
                <c:pt idx="110">
                  <c:v>3.9335773219650871E-3</c:v>
                </c:pt>
                <c:pt idx="111">
                  <c:v>3.918164917302791E-3</c:v>
                </c:pt>
                <c:pt idx="112">
                  <c:v>3.9028728179508754E-3</c:v>
                </c:pt>
                <c:pt idx="113">
                  <c:v>3.887699620776619E-3</c:v>
                </c:pt>
                <c:pt idx="114">
                  <c:v>3.872643944382359E-3</c:v>
                </c:pt>
                <c:pt idx="115">
                  <c:v>3.8577044286873807E-3</c:v>
                </c:pt>
                <c:pt idx="116">
                  <c:v>3.842879734516913E-3</c:v>
                </c:pt>
                <c:pt idx="117">
                  <c:v>3.828168543201782E-3</c:v>
                </c:pt>
                <c:pt idx="118">
                  <c:v>3.813569556189611E-3</c:v>
                </c:pt>
                <c:pt idx="119">
                  <c:v>3.7990814946597951E-3</c:v>
                </c:pt>
                <c:pt idx="120">
                  <c:v>3.7847030991531305E-3</c:v>
                </c:pt>
                <c:pt idx="121">
                  <c:v>3.7704331292041093E-3</c:v>
                </c:pt>
                <c:pt idx="122">
                  <c:v>3.7562703629852034E-3</c:v>
                </c:pt>
                <c:pt idx="123">
                  <c:v>3.742213596958921E-3</c:v>
                </c:pt>
                <c:pt idx="124">
                  <c:v>3.7282616455358575E-3</c:v>
                </c:pt>
                <c:pt idx="125">
                  <c:v>3.7144133407418511E-3</c:v>
                </c:pt>
                <c:pt idx="126">
                  <c:v>3.7006675318920212E-3</c:v>
                </c:pt>
                <c:pt idx="127">
                  <c:v>3.687023085271024E-3</c:v>
                </c:pt>
                <c:pt idx="128">
                  <c:v>3.6734788838230781E-3</c:v>
                </c:pt>
                <c:pt idx="129">
                  <c:v>3.6600338268457655E-3</c:v>
                </c:pt>
                <c:pt idx="130">
                  <c:v>3.6466868296933797E-3</c:v>
                </c:pt>
                <c:pt idx="131">
                  <c:v>3.6334368234827163E-3</c:v>
                </c:pt>
                <c:pt idx="132">
                  <c:v>3.620282754809967E-3</c:v>
                </c:pt>
                <c:pt idx="133">
                  <c:v>3.6072235854707202E-3</c:v>
                </c:pt>
                <c:pt idx="134">
                  <c:v>3.5942582921868471E-3</c:v>
                </c:pt>
                <c:pt idx="135">
                  <c:v>3.5813858663391596E-3</c:v>
                </c:pt>
                <c:pt idx="136">
                  <c:v>3.5686053137062856E-3</c:v>
                </c:pt>
                <c:pt idx="137">
                  <c:v>3.5559156542075421E-3</c:v>
                </c:pt>
                <c:pt idx="138">
                  <c:v>3.5433159216540222E-3</c:v>
                </c:pt>
                <c:pt idx="139">
                  <c:v>3.5308051635016824E-3</c:v>
                </c:pt>
                <c:pt idx="140">
                  <c:v>3.5183824406130881E-3</c:v>
                </c:pt>
                <c:pt idx="141">
                  <c:v>3.5060468270211587E-3</c:v>
                </c:pt>
                <c:pt idx="142">
                  <c:v>3.4937974096986846E-3</c:v>
                </c:pt>
                <c:pt idx="143">
                  <c:v>3.4816332883342849E-3</c:v>
                </c:pt>
                <c:pt idx="144">
                  <c:v>3.4695535751114726E-3</c:v>
                </c:pt>
                <c:pt idx="145">
                  <c:v>3.4575573944921612E-3</c:v>
                </c:pt>
                <c:pt idx="146">
                  <c:v>3.4456438830059444E-3</c:v>
                </c:pt>
                <c:pt idx="147">
                  <c:v>3.4338121890413742E-3</c:v>
                </c:pt>
                <c:pt idx="148">
                  <c:v>3.4220614726450105E-3</c:v>
                </c:pt>
                <c:pt idx="149">
                  <c:v>3.4103909053209147E-3</c:v>
                </c:pt>
                <c:pt idx="150">
                  <c:v>3.3987996698379153E-3</c:v>
                </c:pt>
                <c:pt idx="151">
                  <c:v>3.3872869600366506E-3</c:v>
                </c:pt>
                <c:pt idx="152">
                  <c:v>3.3758519806437182E-3</c:v>
                </c:pt>
                <c:pt idx="153">
                  <c:v>3.3644939470884871E-3</c:v>
                </c:pt>
                <c:pt idx="154">
                  <c:v>3.3532120853239089E-3</c:v>
                </c:pt>
                <c:pt idx="155">
                  <c:v>3.3420056316506574E-3</c:v>
                </c:pt>
                <c:pt idx="156">
                  <c:v>3.3308738325441567E-3</c:v>
                </c:pt>
                <c:pt idx="157">
                  <c:v>3.3198159444858266E-3</c:v>
                </c:pt>
                <c:pt idx="158">
                  <c:v>3.3088312337983261E-3</c:v>
                </c:pt>
                <c:pt idx="159">
                  <c:v>3.2979189764821282E-3</c:v>
                </c:pt>
                <c:pt idx="160">
                  <c:v>3.2870784580580903E-3</c:v>
                </c:pt>
                <c:pt idx="161">
                  <c:v>3.2763089734098028E-3</c:v>
                </c:pt>
                <c:pt idx="162">
                  <c:v>3.2656098266312661E-3</c:v>
                </c:pt>
                <c:pt idx="163">
                  <c:v>3.2549803308772329E-3</c:v>
                </c:pt>
                <c:pt idx="164">
                  <c:v>3.2444198082162146E-3</c:v>
                </c:pt>
                <c:pt idx="165">
                  <c:v>3.233927589486596E-3</c:v>
                </c:pt>
                <c:pt idx="166">
                  <c:v>3.2235030141545273E-3</c:v>
                </c:pt>
                <c:pt idx="167">
                  <c:v>3.2131454301753681E-3</c:v>
                </c:pt>
                <c:pt idx="168">
                  <c:v>3.2028541938589061E-3</c:v>
                </c:pt>
                <c:pt idx="169">
                  <c:v>3.1926286697343542E-3</c:v>
                </c:pt>
                <c:pt idx="170">
                  <c:v>3.1824682304215646E-3</c:v>
                </c:pt>
                <c:pt idx="171">
                  <c:v>3.1723722565002443E-3</c:v>
                </c:pt>
                <c:pt idx="172">
                  <c:v>3.1623401363858328E-3</c:v>
                </c:pt>
                <c:pt idx="173">
                  <c:v>3.1523712662060444E-3</c:v>
                </c:pt>
                <c:pt idx="174">
                  <c:v>3.1424650496783002E-3</c:v>
                </c:pt>
                <c:pt idx="175">
                  <c:v>3.1326208979924886E-3</c:v>
                </c:pt>
                <c:pt idx="176">
                  <c:v>3.122838229693059E-3</c:v>
                </c:pt>
                <c:pt idx="177">
                  <c:v>3.1131164705653358E-3</c:v>
                </c:pt>
                <c:pt idx="178">
                  <c:v>3.103455053522497E-3</c:v>
                </c:pt>
                <c:pt idx="179">
                  <c:v>3.0938534184958844E-3</c:v>
                </c:pt>
                <c:pt idx="180">
                  <c:v>3.084311012326868E-3</c:v>
                </c:pt>
                <c:pt idx="181">
                  <c:v>3.0748272886593764E-3</c:v>
                </c:pt>
                <c:pt idx="182">
                  <c:v>3.065401707837534E-3</c:v>
                </c:pt>
                <c:pt idx="183">
                  <c:v>3.0560337368015222E-3</c:v>
                </c:pt>
                <c:pt idx="184">
                  <c:v>3.0467228489881037E-3</c:v>
                </c:pt>
                <c:pt idx="185">
                  <c:v>3.0374685242324784E-3</c:v>
                </c:pt>
                <c:pt idx="186">
                  <c:v>3.0282702486690294E-3</c:v>
                </c:pt>
                <c:pt idx="187">
                  <c:v>3.0191275146398411E-3</c:v>
                </c:pt>
                <c:pt idx="188">
                  <c:v>3.0100398205972212E-3</c:v>
                </c:pt>
                <c:pt idx="189">
                  <c:v>3.0010066710155492E-3</c:v>
                </c:pt>
                <c:pt idx="190">
                  <c:v>2.9920275762993498E-3</c:v>
                </c:pt>
                <c:pt idx="191">
                  <c:v>2.9831020526944751E-3</c:v>
                </c:pt>
                <c:pt idx="192">
                  <c:v>2.9742296222035058E-3</c:v>
                </c:pt>
                <c:pt idx="193">
                  <c:v>2.9654098124971551E-3</c:v>
                </c:pt>
                <c:pt idx="194">
                  <c:v>2.9566421568332224E-3</c:v>
                </c:pt>
                <c:pt idx="195">
                  <c:v>2.9479261939728829E-3</c:v>
                </c:pt>
                <c:pt idx="196">
                  <c:v>2.939261468100085E-3</c:v>
                </c:pt>
                <c:pt idx="197">
                  <c:v>2.9306475287422806E-3</c:v>
                </c:pt>
                <c:pt idx="198">
                  <c:v>2.9220839306920432E-3</c:v>
                </c:pt>
                <c:pt idx="199">
                  <c:v>2.9135702339304625E-3</c:v>
                </c:pt>
                <c:pt idx="200">
                  <c:v>2.9051060035523157E-3</c:v>
                </c:pt>
                <c:pt idx="201">
                  <c:v>2.8966908096903499E-3</c:v>
                </c:pt>
                <c:pt idx="202">
                  <c:v>2.8883242274455601E-3</c:v>
                </c:pt>
                <c:pt idx="203">
                  <c:v>2.8800058368119164E-3</c:v>
                </c:pt>
                <c:pt idx="204">
                  <c:v>2.8717352226088622E-3</c:v>
                </c:pt>
                <c:pt idx="205">
                  <c:v>2.8635119744118143E-3</c:v>
                </c:pt>
                <c:pt idx="206">
                  <c:v>2.8553356864824408E-3</c:v>
                </c:pt>
                <c:pt idx="207">
                  <c:v>2.8472059577047126E-3</c:v>
                </c:pt>
                <c:pt idx="208">
                  <c:v>2.8391223915169572E-3</c:v>
                </c:pt>
                <c:pt idx="209">
                  <c:v>2.8310845958483544E-3</c:v>
                </c:pt>
                <c:pt idx="210">
                  <c:v>2.8230921830565414E-3</c:v>
                </c:pt>
                <c:pt idx="211">
                  <c:v>2.8151447698623322E-3</c:v>
                </c:pt>
                <c:pt idx="212">
                  <c:v>2.8072419772924295E-3</c:v>
                </c:pt>
                <c:pt idx="213">
                  <c:v>2.7993834306154763E-3</c:v>
                </c:pt>
                <c:pt idx="214">
                  <c:v>2.7915687592852123E-3</c:v>
                </c:pt>
                <c:pt idx="215">
                  <c:v>2.783797596881632E-3</c:v>
                </c:pt>
                <c:pt idx="216">
                  <c:v>2.7760695810530311E-3</c:v>
                </c:pt>
                <c:pt idx="217">
                  <c:v>2.7683843534607178E-3</c:v>
                </c:pt>
                <c:pt idx="218">
                  <c:v>2.7607415597228346E-3</c:v>
                </c:pt>
                <c:pt idx="219">
                  <c:v>2.7531408493601806E-3</c:v>
                </c:pt>
                <c:pt idx="220">
                  <c:v>2.7455818757429196E-3</c:v>
                </c:pt>
                <c:pt idx="221">
                  <c:v>2.7380642960370682E-3</c:v>
                </c:pt>
                <c:pt idx="222">
                  <c:v>2.7305877711536475E-3</c:v>
                </c:pt>
                <c:pt idx="223">
                  <c:v>2.7231519656971681E-3</c:v>
                </c:pt>
                <c:pt idx="224">
                  <c:v>2.7157565479152268E-3</c:v>
                </c:pt>
                <c:pt idx="225">
                  <c:v>2.7084011896503224E-3</c:v>
                </c:pt>
                <c:pt idx="226">
                  <c:v>2.7010855662890076E-3</c:v>
                </c:pt>
                <c:pt idx="227">
                  <c:v>2.6938093567174803E-3</c:v>
                </c:pt>
                <c:pt idx="228">
                  <c:v>2.6865722432709571E-3</c:v>
                </c:pt>
                <c:pt idx="229">
                  <c:v>2.6793739116903748E-3</c:v>
                </c:pt>
                <c:pt idx="230">
                  <c:v>2.6722140510755388E-3</c:v>
                </c:pt>
                <c:pt idx="231">
                  <c:v>2.6650923538400484E-3</c:v>
                </c:pt>
                <c:pt idx="232">
                  <c:v>2.6580085156686639E-3</c:v>
                </c:pt>
                <c:pt idx="233">
                  <c:v>2.6509622354720097E-3</c:v>
                </c:pt>
                <c:pt idx="234">
                  <c:v>2.6439532153457179E-3</c:v>
                </c:pt>
                <c:pt idx="235">
                  <c:v>2.636981160527796E-3</c:v>
                </c:pt>
                <c:pt idx="236">
                  <c:v>2.6300457793559939E-3</c:v>
                </c:pt>
                <c:pt idx="237">
                  <c:v>2.6231467832302791E-3</c:v>
                </c:pt>
                <c:pt idx="238">
                  <c:v>2.616283886569315E-3</c:v>
                </c:pt>
                <c:pt idx="239">
                  <c:v>2.6094568067727142E-3</c:v>
                </c:pt>
                <c:pt idx="240">
                  <c:v>2.6026652641837345E-3</c:v>
                </c:pt>
                <c:pt idx="241">
                  <c:v>2.5959089820468684E-3</c:v>
                </c:pt>
                <c:pt idx="242">
                  <c:v>2.5891876864754249E-3</c:v>
                </c:pt>
                <c:pt idx="243">
                  <c:v>2.5825011064104508E-3</c:v>
                </c:pt>
                <c:pt idx="244">
                  <c:v>2.5758489735860923E-3</c:v>
                </c:pt>
                <c:pt idx="245">
                  <c:v>2.5692310224942894E-3</c:v>
                </c:pt>
                <c:pt idx="246">
                  <c:v>2.5626469903465843E-3</c:v>
                </c:pt>
                <c:pt idx="247">
                  <c:v>2.5560966170441457E-3</c:v>
                </c:pt>
                <c:pt idx="248">
                  <c:v>2.5495796451382446E-3</c:v>
                </c:pt>
                <c:pt idx="249">
                  <c:v>2.5430958198002784E-3</c:v>
                </c:pt>
                <c:pt idx="250">
                  <c:v>2.5366448887875759E-3</c:v>
                </c:pt>
                <c:pt idx="251">
                  <c:v>2.5302266024087583E-3</c:v>
                </c:pt>
                <c:pt idx="252">
                  <c:v>2.5238407134953178E-3</c:v>
                </c:pt>
                <c:pt idx="253">
                  <c:v>2.5174869773663122E-3</c:v>
                </c:pt>
                <c:pt idx="254">
                  <c:v>2.5111651517983891E-3</c:v>
                </c:pt>
                <c:pt idx="255">
                  <c:v>2.5048749969966977E-3</c:v>
                </c:pt>
                <c:pt idx="256">
                  <c:v>2.4986162755604724E-3</c:v>
                </c:pt>
                <c:pt idx="257">
                  <c:v>2.4923887524588295E-3</c:v>
                </c:pt>
                <c:pt idx="258">
                  <c:v>2.4861921949956844E-3</c:v>
                </c:pt>
                <c:pt idx="259">
                  <c:v>2.4800263727839944E-3</c:v>
                </c:pt>
                <c:pt idx="260">
                  <c:v>2.4738910577177808E-3</c:v>
                </c:pt>
                <c:pt idx="261">
                  <c:v>2.467786023940377E-3</c:v>
                </c:pt>
                <c:pt idx="262">
                  <c:v>2.4617110478217796E-3</c:v>
                </c:pt>
                <c:pt idx="263">
                  <c:v>2.4556659079266741E-3</c:v>
                </c:pt>
                <c:pt idx="264">
                  <c:v>2.4496503849895657E-3</c:v>
                </c:pt>
                <c:pt idx="265">
                  <c:v>2.4436642618901327E-3</c:v>
                </c:pt>
                <c:pt idx="266">
                  <c:v>2.4377073236219182E-3</c:v>
                </c:pt>
                <c:pt idx="267">
                  <c:v>2.4317793572734558E-3</c:v>
                </c:pt>
                <c:pt idx="268">
                  <c:v>2.4258801519967399E-3</c:v>
                </c:pt>
                <c:pt idx="269">
                  <c:v>2.4200094989852428E-3</c:v>
                </c:pt>
                <c:pt idx="270">
                  <c:v>2.4141671914501561E-3</c:v>
                </c:pt>
                <c:pt idx="271">
                  <c:v>2.4083530245924134E-3</c:v>
                </c:pt>
                <c:pt idx="272">
                  <c:v>2.4025667955835939E-3</c:v>
                </c:pt>
                <c:pt idx="273">
                  <c:v>2.3968083035381671E-3</c:v>
                </c:pt>
                <c:pt idx="274">
                  <c:v>2.3910773494923987E-3</c:v>
                </c:pt>
                <c:pt idx="275">
                  <c:v>2.3853737363817018E-3</c:v>
                </c:pt>
                <c:pt idx="276">
                  <c:v>2.3796972690151019E-3</c:v>
                </c:pt>
                <c:pt idx="277">
                  <c:v>2.3740477540585836E-3</c:v>
                </c:pt>
                <c:pt idx="278">
                  <c:v>2.3684250000066687E-3</c:v>
                </c:pt>
                <c:pt idx="279">
                  <c:v>2.3628288171650969E-3</c:v>
                </c:pt>
                <c:pt idx="280">
                  <c:v>2.3572590176290653E-3</c:v>
                </c:pt>
                <c:pt idx="281">
                  <c:v>2.3517154152592479E-3</c:v>
                </c:pt>
                <c:pt idx="282">
                  <c:v>2.3461978256655858E-3</c:v>
                </c:pt>
                <c:pt idx="283">
                  <c:v>2.3407060661826407E-3</c:v>
                </c:pt>
                <c:pt idx="284">
                  <c:v>2.335239955851609E-3</c:v>
                </c:pt>
                <c:pt idx="285">
                  <c:v>2.3297993154016705E-3</c:v>
                </c:pt>
                <c:pt idx="286">
                  <c:v>2.3243839672257849E-3</c:v>
                </c:pt>
                <c:pt idx="287">
                  <c:v>2.3189937353673695E-3</c:v>
                </c:pt>
                <c:pt idx="288">
                  <c:v>2.3136284454963185E-3</c:v>
                </c:pt>
                <c:pt idx="289">
                  <c:v>2.3082879248925714E-3</c:v>
                </c:pt>
                <c:pt idx="290">
                  <c:v>2.3029720024283495E-3</c:v>
                </c:pt>
                <c:pt idx="291">
                  <c:v>2.2976805085463958E-3</c:v>
                </c:pt>
                <c:pt idx="292">
                  <c:v>2.2924132752464299E-3</c:v>
                </c:pt>
                <c:pt idx="293">
                  <c:v>2.2871701360638319E-3</c:v>
                </c:pt>
                <c:pt idx="294">
                  <c:v>2.2819509260536552E-3</c:v>
                </c:pt>
                <c:pt idx="295">
                  <c:v>2.2767554817739732E-3</c:v>
                </c:pt>
                <c:pt idx="296">
                  <c:v>2.2715836412658952E-3</c:v>
                </c:pt>
                <c:pt idx="297">
                  <c:v>2.2664352440417979E-3</c:v>
                </c:pt>
                <c:pt idx="298">
                  <c:v>2.2613101310631212E-3</c:v>
                </c:pt>
                <c:pt idx="299">
                  <c:v>2.2562081447274895E-3</c:v>
                </c:pt>
                <c:pt idx="300">
                  <c:v>2.2511291288525026E-3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3-47F9-BFE0-D44BA846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风!$N$122:$N$127</c:f>
              <c:strCache>
                <c:ptCount val="6"/>
                <c:pt idx="0">
                  <c:v>翠绿4攻风暴</c:v>
                </c:pt>
                <c:pt idx="1">
                  <c:v>翠绿4攻精精</c:v>
                </c:pt>
                <c:pt idx="2">
                  <c:v>翠绿4精精精</c:v>
                </c:pt>
                <c:pt idx="3">
                  <c:v>翠绿4攻风暴（激化）</c:v>
                </c:pt>
                <c:pt idx="4">
                  <c:v>翠绿4攻精精（激化）</c:v>
                </c:pt>
                <c:pt idx="5">
                  <c:v>翠绿4精精精（激化）</c:v>
                </c:pt>
              </c:strCache>
            </c:strRef>
          </c:cat>
          <c:val>
            <c:numRef>
              <c:f>风!$O$122:$O$127</c:f>
              <c:numCache>
                <c:formatCode>0_ </c:formatCode>
                <c:ptCount val="6"/>
                <c:pt idx="0">
                  <c:v>170499.50208801319</c:v>
                </c:pt>
                <c:pt idx="1">
                  <c:v>178859.08927062631</c:v>
                </c:pt>
                <c:pt idx="2">
                  <c:v>185418.43515819238</c:v>
                </c:pt>
                <c:pt idx="3">
                  <c:v>233029.37561062945</c:v>
                </c:pt>
                <c:pt idx="4">
                  <c:v>256138.92686130921</c:v>
                </c:pt>
                <c:pt idx="5">
                  <c:v>270726.03519001813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5-4D48-BC9A-F51721471A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风!$N$122:$N$127</c:f>
              <c:strCache>
                <c:ptCount val="6"/>
                <c:pt idx="0">
                  <c:v>翠绿4攻风暴</c:v>
                </c:pt>
                <c:pt idx="1">
                  <c:v>翠绿4攻精精</c:v>
                </c:pt>
                <c:pt idx="2">
                  <c:v>翠绿4精精精</c:v>
                </c:pt>
                <c:pt idx="3">
                  <c:v>翠绿4攻风暴（激化）</c:v>
                </c:pt>
                <c:pt idx="4">
                  <c:v>翠绿4攻精精（激化）</c:v>
                </c:pt>
                <c:pt idx="5">
                  <c:v>翠绿4精精精（激化）</c:v>
                </c:pt>
              </c:strCache>
            </c:strRef>
          </c:cat>
          <c:val>
            <c:numRef>
              <c:f>风!$P$122:$P$127</c:f>
              <c:numCache>
                <c:formatCode>0.00%</c:formatCode>
                <c:ptCount val="6"/>
                <c:pt idx="0">
                  <c:v>0.95326160265769622</c:v>
                </c:pt>
                <c:pt idx="1">
                  <c:v>1</c:v>
                </c:pt>
                <c:pt idx="2">
                  <c:v>1.0366732600189041</c:v>
                </c:pt>
                <c:pt idx="3">
                  <c:v>0.90977727776929107</c:v>
                </c:pt>
                <c:pt idx="4">
                  <c:v>1</c:v>
                </c:pt>
                <c:pt idx="5">
                  <c:v>1.0569499861167426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5-4D48-BC9A-F51721471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355296"/>
        <c:axId val="1150353216"/>
      </c:barChart>
      <c:catAx>
        <c:axId val="115035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353216"/>
        <c:crosses val="autoZero"/>
        <c:auto val="1"/>
        <c:lblAlgn val="ctr"/>
        <c:lblOffset val="100"/>
        <c:noMultiLvlLbl val="0"/>
      </c:catAx>
      <c:valAx>
        <c:axId val="11503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3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草!$S$44:$S$50</c:f>
              <c:strCache>
                <c:ptCount val="7"/>
                <c:pt idx="0">
                  <c:v>深林4精精精</c:v>
                </c:pt>
                <c:pt idx="1">
                  <c:v>饰金4精草暴</c:v>
                </c:pt>
                <c:pt idx="2">
                  <c:v>深林4精攻暴</c:v>
                </c:pt>
                <c:pt idx="3">
                  <c:v>绝缘4精草暴</c:v>
                </c:pt>
                <c:pt idx="4">
                  <c:v>深林4精精暴</c:v>
                </c:pt>
                <c:pt idx="5">
                  <c:v>深林4攻草暴</c:v>
                </c:pt>
                <c:pt idx="6">
                  <c:v>深林4精草暴</c:v>
                </c:pt>
              </c:strCache>
            </c:strRef>
          </c:cat>
          <c:val>
            <c:numRef>
              <c:f>草!$T$44:$T$50</c:f>
              <c:numCache>
                <c:formatCode>0_ </c:formatCode>
                <c:ptCount val="7"/>
                <c:pt idx="0">
                  <c:v>126806.04044432196</c:v>
                </c:pt>
                <c:pt idx="1">
                  <c:v>138041.07281325563</c:v>
                </c:pt>
                <c:pt idx="2">
                  <c:v>139256.66681871802</c:v>
                </c:pt>
                <c:pt idx="3">
                  <c:v>140559.65850858184</c:v>
                </c:pt>
                <c:pt idx="4">
                  <c:v>147197.29100181116</c:v>
                </c:pt>
                <c:pt idx="5">
                  <c:v>147491.51275870591</c:v>
                </c:pt>
                <c:pt idx="6">
                  <c:v>155596.19646409038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F-4D3C-9B14-9A4705345B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草!$S$44:$S$50</c:f>
              <c:strCache>
                <c:ptCount val="7"/>
                <c:pt idx="0">
                  <c:v>深林4精精精</c:v>
                </c:pt>
                <c:pt idx="1">
                  <c:v>饰金4精草暴</c:v>
                </c:pt>
                <c:pt idx="2">
                  <c:v>深林4精攻暴</c:v>
                </c:pt>
                <c:pt idx="3">
                  <c:v>绝缘4精草暴</c:v>
                </c:pt>
                <c:pt idx="4">
                  <c:v>深林4精精暴</c:v>
                </c:pt>
                <c:pt idx="5">
                  <c:v>深林4攻草暴</c:v>
                </c:pt>
                <c:pt idx="6">
                  <c:v>深林4精草暴</c:v>
                </c:pt>
              </c:strCache>
            </c:strRef>
          </c:cat>
          <c:val>
            <c:numRef>
              <c:f>草!$U$44:$U$50</c:f>
              <c:numCache>
                <c:formatCode>0.00%</c:formatCode>
                <c:ptCount val="7"/>
                <c:pt idx="0">
                  <c:v>0.90215102818124626</c:v>
                </c:pt>
                <c:pt idx="1">
                  <c:v>0.98208173154338985</c:v>
                </c:pt>
                <c:pt idx="2">
                  <c:v>0.99072997399332563</c:v>
                </c:pt>
                <c:pt idx="3">
                  <c:v>1</c:v>
                </c:pt>
                <c:pt idx="4">
                  <c:v>1.0472228843158726</c:v>
                </c:pt>
                <c:pt idx="5">
                  <c:v>1.0493161005346414</c:v>
                </c:pt>
                <c:pt idx="6">
                  <c:v>1.1069761986835682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F-4D3C-9B14-9A470534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2714464"/>
        <c:axId val="1032699904"/>
      </c:barChart>
      <c:catAx>
        <c:axId val="103271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699904"/>
        <c:crosses val="autoZero"/>
        <c:auto val="1"/>
        <c:lblAlgn val="ctr"/>
        <c:lblOffset val="100"/>
        <c:noMultiLvlLbl val="0"/>
      </c:catAx>
      <c:valAx>
        <c:axId val="10326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7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丽莎属性收益曲线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攻击/雷伤收益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F-4535-819A-C242C2746FC5}"/>
            </c:ext>
          </c:extLst>
        </c:ser>
        <c:ser>
          <c:idx val="1"/>
          <c:order val="1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5F-4535-819A-C242C274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雷泽属性收益曲线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C-4553-A0B5-2FE2C83B868E}"/>
            </c:ext>
          </c:extLst>
        </c:ser>
        <c:ser>
          <c:idx val="1"/>
          <c:order val="1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FC-4553-A0B5-2FE2C83B868E}"/>
            </c:ext>
          </c:extLst>
        </c:ser>
        <c:ser>
          <c:idx val="2"/>
          <c:order val="2"/>
          <c:tx>
            <c:v>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曲线素材!$AE$2:$AE$302</c:f>
              <c:numCache>
                <c:formatCode>General</c:formatCode>
                <c:ptCount val="301"/>
                <c:pt idx="0">
                  <c:v>1.4423076923076922E-2</c:v>
                </c:pt>
                <c:pt idx="1">
                  <c:v>1.4218009478672985E-2</c:v>
                </c:pt>
                <c:pt idx="2">
                  <c:v>1.4018691588785045E-2</c:v>
                </c:pt>
                <c:pt idx="3">
                  <c:v>1.3824884792626727E-2</c:v>
                </c:pt>
                <c:pt idx="4">
                  <c:v>1.3636363636363636E-2</c:v>
                </c:pt>
                <c:pt idx="5">
                  <c:v>1.3452914798206277E-2</c:v>
                </c:pt>
                <c:pt idx="6">
                  <c:v>1.3274336283185839E-2</c:v>
                </c:pt>
                <c:pt idx="7">
                  <c:v>1.3100436681222705E-2</c:v>
                </c:pt>
                <c:pt idx="8">
                  <c:v>1.2931034482758621E-2</c:v>
                </c:pt>
                <c:pt idx="9">
                  <c:v>1.276595744680851E-2</c:v>
                </c:pt>
                <c:pt idx="10">
                  <c:v>1.2605042016806721E-2</c:v>
                </c:pt>
                <c:pt idx="11">
                  <c:v>1.2448132780082987E-2</c:v>
                </c:pt>
                <c:pt idx="12">
                  <c:v>1.2295081967213113E-2</c:v>
                </c:pt>
                <c:pt idx="13">
                  <c:v>1.2145748987854251E-2</c:v>
                </c:pt>
                <c:pt idx="14">
                  <c:v>1.2E-2</c:v>
                </c:pt>
                <c:pt idx="15">
                  <c:v>1.1857707509881422E-2</c:v>
                </c:pt>
                <c:pt idx="16">
                  <c:v>1.1718749999999998E-2</c:v>
                </c:pt>
                <c:pt idx="17">
                  <c:v>1.1583011583011582E-2</c:v>
                </c:pt>
                <c:pt idx="18">
                  <c:v>1.1450381679389313E-2</c:v>
                </c:pt>
                <c:pt idx="19">
                  <c:v>1.1320754716981131E-2</c:v>
                </c:pt>
                <c:pt idx="20">
                  <c:v>1.1194029850746268E-2</c:v>
                </c:pt>
                <c:pt idx="21">
                  <c:v>1.107011070110701E-2</c:v>
                </c:pt>
                <c:pt idx="22">
                  <c:v>1.094890510948905E-2</c:v>
                </c:pt>
                <c:pt idx="23">
                  <c:v>1.0830324909747292E-2</c:v>
                </c:pt>
                <c:pt idx="24">
                  <c:v>1.0714285714285714E-2</c:v>
                </c:pt>
                <c:pt idx="25">
                  <c:v>1.0600706713780918E-2</c:v>
                </c:pt>
                <c:pt idx="26">
                  <c:v>1.0489510489510488E-2</c:v>
                </c:pt>
                <c:pt idx="27">
                  <c:v>1.0380622837370242E-2</c:v>
                </c:pt>
                <c:pt idx="28">
                  <c:v>1.0273972602739725E-2</c:v>
                </c:pt>
                <c:pt idx="29">
                  <c:v>1.0169491525423728E-2</c:v>
                </c:pt>
                <c:pt idx="30">
                  <c:v>1.0067114093959731E-2</c:v>
                </c:pt>
                <c:pt idx="31">
                  <c:v>9.9667774086378749E-3</c:v>
                </c:pt>
                <c:pt idx="32">
                  <c:v>9.8684210526315784E-3</c:v>
                </c:pt>
                <c:pt idx="33">
                  <c:v>9.7719869706840382E-3</c:v>
                </c:pt>
                <c:pt idx="34">
                  <c:v>9.6774193548387101E-3</c:v>
                </c:pt>
                <c:pt idx="35">
                  <c:v>9.5846645367412137E-3</c:v>
                </c:pt>
                <c:pt idx="36">
                  <c:v>9.4936708860759497E-3</c:v>
                </c:pt>
                <c:pt idx="37">
                  <c:v>9.4043887147335411E-3</c:v>
                </c:pt>
                <c:pt idx="38">
                  <c:v>9.316770186335404E-3</c:v>
                </c:pt>
                <c:pt idx="39">
                  <c:v>9.2307692307692299E-3</c:v>
                </c:pt>
                <c:pt idx="40">
                  <c:v>9.1463414634146353E-3</c:v>
                </c:pt>
                <c:pt idx="41">
                  <c:v>9.0634441087613302E-3</c:v>
                </c:pt>
                <c:pt idx="42">
                  <c:v>8.9820359281437123E-3</c:v>
                </c:pt>
                <c:pt idx="43">
                  <c:v>8.9020771513353119E-3</c:v>
                </c:pt>
                <c:pt idx="44">
                  <c:v>8.8235294117647058E-3</c:v>
                </c:pt>
                <c:pt idx="45">
                  <c:v>8.7463556851311956E-3</c:v>
                </c:pt>
                <c:pt idx="46">
                  <c:v>8.6705202312138737E-3</c:v>
                </c:pt>
                <c:pt idx="47">
                  <c:v>8.5959885386819486E-3</c:v>
                </c:pt>
                <c:pt idx="48">
                  <c:v>8.5227272727272738E-3</c:v>
                </c:pt>
                <c:pt idx="49">
                  <c:v>8.4507042253521118E-3</c:v>
                </c:pt>
                <c:pt idx="50">
                  <c:v>8.3798882681564244E-3</c:v>
                </c:pt>
                <c:pt idx="51">
                  <c:v>8.3102493074792248E-3</c:v>
                </c:pt>
                <c:pt idx="52">
                  <c:v>8.241758241758242E-3</c:v>
                </c:pt>
                <c:pt idx="53">
                  <c:v>8.1743869209809274E-3</c:v>
                </c:pt>
                <c:pt idx="54">
                  <c:v>8.1081081081081086E-3</c:v>
                </c:pt>
                <c:pt idx="55">
                  <c:v>8.0428954423592495E-3</c:v>
                </c:pt>
                <c:pt idx="56">
                  <c:v>7.9787234042553203E-3</c:v>
                </c:pt>
                <c:pt idx="57">
                  <c:v>7.9155672823219021E-3</c:v>
                </c:pt>
                <c:pt idx="58">
                  <c:v>7.8534031413612579E-3</c:v>
                </c:pt>
                <c:pt idx="59">
                  <c:v>7.7922077922077922E-3</c:v>
                </c:pt>
                <c:pt idx="60">
                  <c:v>7.7319587628865982E-3</c:v>
                </c:pt>
                <c:pt idx="61">
                  <c:v>7.6726342710997453E-3</c:v>
                </c:pt>
                <c:pt idx="62">
                  <c:v>7.6142131979695443E-3</c:v>
                </c:pt>
                <c:pt idx="63">
                  <c:v>7.5566750629722929E-3</c:v>
                </c:pt>
                <c:pt idx="64">
                  <c:v>7.4999999999999997E-3</c:v>
                </c:pt>
                <c:pt idx="65">
                  <c:v>7.4441687344913151E-3</c:v>
                </c:pt>
                <c:pt idx="66">
                  <c:v>7.3891625615763552E-3</c:v>
                </c:pt>
                <c:pt idx="67">
                  <c:v>7.3349633251833749E-3</c:v>
                </c:pt>
                <c:pt idx="68">
                  <c:v>7.2815533980582527E-3</c:v>
                </c:pt>
                <c:pt idx="69">
                  <c:v>7.2289156626506017E-3</c:v>
                </c:pt>
                <c:pt idx="70">
                  <c:v>7.1770334928229667E-3</c:v>
                </c:pt>
                <c:pt idx="71">
                  <c:v>7.1258907363420431E-3</c:v>
                </c:pt>
                <c:pt idx="72">
                  <c:v>7.0754716981132086E-3</c:v>
                </c:pt>
                <c:pt idx="73">
                  <c:v>7.0257611241217807E-3</c:v>
                </c:pt>
                <c:pt idx="74">
                  <c:v>6.9767441860465115E-3</c:v>
                </c:pt>
                <c:pt idx="75">
                  <c:v>6.9284064665127024E-3</c:v>
                </c:pt>
                <c:pt idx="76">
                  <c:v>6.8807339449541288E-3</c:v>
                </c:pt>
                <c:pt idx="77">
                  <c:v>6.8337129840546707E-3</c:v>
                </c:pt>
                <c:pt idx="78">
                  <c:v>6.7873303167420816E-3</c:v>
                </c:pt>
                <c:pt idx="79">
                  <c:v>6.7415730337078653E-3</c:v>
                </c:pt>
                <c:pt idx="80">
                  <c:v>6.6964285714285719E-3</c:v>
                </c:pt>
                <c:pt idx="81">
                  <c:v>6.6518847006651893E-3</c:v>
                </c:pt>
                <c:pt idx="82">
                  <c:v>6.6079295154185032E-3</c:v>
                </c:pt>
                <c:pt idx="83">
                  <c:v>6.5645514223194755E-3</c:v>
                </c:pt>
                <c:pt idx="84">
                  <c:v>6.5217391304347823E-3</c:v>
                </c:pt>
                <c:pt idx="85">
                  <c:v>6.4794816414686825E-3</c:v>
                </c:pt>
                <c:pt idx="86">
                  <c:v>6.4377682403433485E-3</c:v>
                </c:pt>
                <c:pt idx="87">
                  <c:v>6.3965884861407257E-3</c:v>
                </c:pt>
                <c:pt idx="88">
                  <c:v>6.3559322033898309E-3</c:v>
                </c:pt>
                <c:pt idx="89">
                  <c:v>6.3157894736842104E-3</c:v>
                </c:pt>
                <c:pt idx="90">
                  <c:v>6.2761506276150627E-3</c:v>
                </c:pt>
                <c:pt idx="91">
                  <c:v>6.2370062370062374E-3</c:v>
                </c:pt>
                <c:pt idx="92">
                  <c:v>6.1983471074380176E-3</c:v>
                </c:pt>
                <c:pt idx="93">
                  <c:v>6.1601642710472282E-3</c:v>
                </c:pt>
                <c:pt idx="94">
                  <c:v>6.1224489795918364E-3</c:v>
                </c:pt>
                <c:pt idx="95">
                  <c:v>6.0851926977687626E-3</c:v>
                </c:pt>
                <c:pt idx="96">
                  <c:v>6.0483870967741942E-3</c:v>
                </c:pt>
                <c:pt idx="97">
                  <c:v>6.0120240480961932E-3</c:v>
                </c:pt>
                <c:pt idx="98">
                  <c:v>5.9760956175298804E-3</c:v>
                </c:pt>
                <c:pt idx="99">
                  <c:v>5.9405940594059407E-3</c:v>
                </c:pt>
                <c:pt idx="100">
                  <c:v>5.905511811023622E-3</c:v>
                </c:pt>
                <c:pt idx="101">
                  <c:v>5.870841487279844E-3</c:v>
                </c:pt>
                <c:pt idx="102">
                  <c:v>5.8365758754863823E-3</c:v>
                </c:pt>
                <c:pt idx="103">
                  <c:v>5.8027079303675051E-3</c:v>
                </c:pt>
                <c:pt idx="104">
                  <c:v>5.7692307692307687E-3</c:v>
                </c:pt>
                <c:pt idx="105">
                  <c:v>5.7361376673040155E-3</c:v>
                </c:pt>
                <c:pt idx="106">
                  <c:v>5.7034220532319393E-3</c:v>
                </c:pt>
                <c:pt idx="107">
                  <c:v>5.6710775047258983E-3</c:v>
                </c:pt>
                <c:pt idx="108">
                  <c:v>5.6390977443609028E-3</c:v>
                </c:pt>
                <c:pt idx="109">
                  <c:v>5.6074766355140191E-3</c:v>
                </c:pt>
                <c:pt idx="110">
                  <c:v>5.5762081784386614E-3</c:v>
                </c:pt>
                <c:pt idx="111">
                  <c:v>5.5452865064695017E-3</c:v>
                </c:pt>
                <c:pt idx="112">
                  <c:v>5.5147058823529415E-3</c:v>
                </c:pt>
                <c:pt idx="113">
                  <c:v>5.4844606946983553E-3</c:v>
                </c:pt>
                <c:pt idx="114">
                  <c:v>5.454545454545455E-3</c:v>
                </c:pt>
                <c:pt idx="115">
                  <c:v>5.4249547920433997E-3</c:v>
                </c:pt>
                <c:pt idx="116">
                  <c:v>5.3956834532374104E-3</c:v>
                </c:pt>
                <c:pt idx="117">
                  <c:v>5.3667262969588547E-3</c:v>
                </c:pt>
                <c:pt idx="118">
                  <c:v>5.3380782918149468E-3</c:v>
                </c:pt>
                <c:pt idx="119">
                  <c:v>5.3097345132743371E-3</c:v>
                </c:pt>
                <c:pt idx="120">
                  <c:v>5.2816901408450703E-3</c:v>
                </c:pt>
                <c:pt idx="121">
                  <c:v>5.2539404553415062E-3</c:v>
                </c:pt>
                <c:pt idx="122">
                  <c:v>5.2264808362369334E-3</c:v>
                </c:pt>
                <c:pt idx="123">
                  <c:v>5.1993067590987872E-3</c:v>
                </c:pt>
                <c:pt idx="124">
                  <c:v>5.1724137931034491E-3</c:v>
                </c:pt>
                <c:pt idx="125">
                  <c:v>5.1457975986277877E-3</c:v>
                </c:pt>
                <c:pt idx="126">
                  <c:v>5.1194539249146765E-3</c:v>
                </c:pt>
                <c:pt idx="127">
                  <c:v>5.0933786078098476E-3</c:v>
                </c:pt>
                <c:pt idx="128">
                  <c:v>5.0675675675675678E-3</c:v>
                </c:pt>
                <c:pt idx="129">
                  <c:v>5.0420168067226894E-3</c:v>
                </c:pt>
                <c:pt idx="130">
                  <c:v>5.016722408026756E-3</c:v>
                </c:pt>
                <c:pt idx="131">
                  <c:v>4.9916805324459234E-3</c:v>
                </c:pt>
                <c:pt idx="132">
                  <c:v>4.9668874172185433E-3</c:v>
                </c:pt>
                <c:pt idx="133">
                  <c:v>4.9423393739703465E-3</c:v>
                </c:pt>
                <c:pt idx="134">
                  <c:v>4.9180327868852463E-3</c:v>
                </c:pt>
                <c:pt idx="135">
                  <c:v>4.8939641109298536E-3</c:v>
                </c:pt>
                <c:pt idx="136">
                  <c:v>4.87012987012987E-3</c:v>
                </c:pt>
                <c:pt idx="137">
                  <c:v>4.8465266558966073E-3</c:v>
                </c:pt>
                <c:pt idx="138">
                  <c:v>4.8231511254019296E-3</c:v>
                </c:pt>
                <c:pt idx="139">
                  <c:v>4.8000000000000004E-3</c:v>
                </c:pt>
                <c:pt idx="140">
                  <c:v>4.7770700636942673E-3</c:v>
                </c:pt>
                <c:pt idx="141">
                  <c:v>4.7543581616481777E-3</c:v>
                </c:pt>
                <c:pt idx="142">
                  <c:v>4.7318611987381704E-3</c:v>
                </c:pt>
                <c:pt idx="143">
                  <c:v>4.7095761381475672E-3</c:v>
                </c:pt>
                <c:pt idx="144">
                  <c:v>4.6875000000000007E-3</c:v>
                </c:pt>
                <c:pt idx="145">
                  <c:v>4.6656298600311046E-3</c:v>
                </c:pt>
                <c:pt idx="146">
                  <c:v>4.6439628482972135E-3</c:v>
                </c:pt>
                <c:pt idx="147">
                  <c:v>4.6224961479198762E-3</c:v>
                </c:pt>
                <c:pt idx="148">
                  <c:v>4.6012269938650301E-3</c:v>
                </c:pt>
                <c:pt idx="149">
                  <c:v>4.5801526717557254E-3</c:v>
                </c:pt>
                <c:pt idx="150">
                  <c:v>4.559270516717325E-3</c:v>
                </c:pt>
                <c:pt idx="151">
                  <c:v>4.5385779122541605E-3</c:v>
                </c:pt>
                <c:pt idx="152">
                  <c:v>4.5180722891566263E-3</c:v>
                </c:pt>
                <c:pt idx="153">
                  <c:v>4.4977511244377807E-3</c:v>
                </c:pt>
                <c:pt idx="154">
                  <c:v>4.4776119402985077E-3</c:v>
                </c:pt>
                <c:pt idx="155">
                  <c:v>4.4576523031203564E-3</c:v>
                </c:pt>
                <c:pt idx="156">
                  <c:v>4.4378698224852072E-3</c:v>
                </c:pt>
                <c:pt idx="157">
                  <c:v>4.4182621502209122E-3</c:v>
                </c:pt>
                <c:pt idx="158">
                  <c:v>4.3988269794721403E-3</c:v>
                </c:pt>
                <c:pt idx="159">
                  <c:v>4.3795620437956199E-3</c:v>
                </c:pt>
                <c:pt idx="160">
                  <c:v>4.3604651162790697E-3</c:v>
                </c:pt>
                <c:pt idx="161">
                  <c:v>4.3415340086830683E-3</c:v>
                </c:pt>
                <c:pt idx="162">
                  <c:v>4.3227665706051877E-3</c:v>
                </c:pt>
                <c:pt idx="163">
                  <c:v>4.30416068866571E-3</c:v>
                </c:pt>
                <c:pt idx="164">
                  <c:v>4.2857142857142868E-3</c:v>
                </c:pt>
                <c:pt idx="165">
                  <c:v>4.2674253200568994E-3</c:v>
                </c:pt>
                <c:pt idx="166">
                  <c:v>4.24929178470255E-3</c:v>
                </c:pt>
                <c:pt idx="167">
                  <c:v>4.2313117066290554E-3</c:v>
                </c:pt>
                <c:pt idx="168">
                  <c:v>4.2134831460674156E-3</c:v>
                </c:pt>
                <c:pt idx="169">
                  <c:v>4.1958041958041967E-3</c:v>
                </c:pt>
                <c:pt idx="170">
                  <c:v>4.178272980501393E-3</c:v>
                </c:pt>
                <c:pt idx="171">
                  <c:v>4.160887656033287E-3</c:v>
                </c:pt>
                <c:pt idx="172">
                  <c:v>4.1436464088397797E-3</c:v>
                </c:pt>
                <c:pt idx="173">
                  <c:v>4.1265474552957355E-3</c:v>
                </c:pt>
                <c:pt idx="174">
                  <c:v>4.1095890410958909E-3</c:v>
                </c:pt>
                <c:pt idx="175">
                  <c:v>4.0927694406548429E-3</c:v>
                </c:pt>
                <c:pt idx="176">
                  <c:v>4.076086956521739E-3</c:v>
                </c:pt>
                <c:pt idx="177">
                  <c:v>4.0595399188092024E-3</c:v>
                </c:pt>
                <c:pt idx="178">
                  <c:v>4.0431266846361179E-3</c:v>
                </c:pt>
                <c:pt idx="179">
                  <c:v>4.0268456375838931E-3</c:v>
                </c:pt>
                <c:pt idx="180">
                  <c:v>4.0106951871657758E-3</c:v>
                </c:pt>
                <c:pt idx="181">
                  <c:v>3.9946737683089215E-3</c:v>
                </c:pt>
                <c:pt idx="182">
                  <c:v>3.9787798408488064E-3</c:v>
                </c:pt>
                <c:pt idx="183">
                  <c:v>3.9630118890356669E-3</c:v>
                </c:pt>
                <c:pt idx="184">
                  <c:v>3.9473684210526326E-3</c:v>
                </c:pt>
                <c:pt idx="185">
                  <c:v>3.9318479685452159E-3</c:v>
                </c:pt>
                <c:pt idx="186">
                  <c:v>3.9164490861618804E-3</c:v>
                </c:pt>
                <c:pt idx="187">
                  <c:v>3.9011703511053317E-3</c:v>
                </c:pt>
                <c:pt idx="188">
                  <c:v>3.8860103626943004E-3</c:v>
                </c:pt>
                <c:pt idx="189">
                  <c:v>3.8709677419354843E-3</c:v>
                </c:pt>
                <c:pt idx="190">
                  <c:v>3.8560411311053984E-3</c:v>
                </c:pt>
                <c:pt idx="191">
                  <c:v>3.8412291933418697E-3</c:v>
                </c:pt>
                <c:pt idx="192">
                  <c:v>3.8265306122448983E-3</c:v>
                </c:pt>
                <c:pt idx="193">
                  <c:v>3.8119440914866579E-3</c:v>
                </c:pt>
                <c:pt idx="194">
                  <c:v>3.7974683544303805E-3</c:v>
                </c:pt>
                <c:pt idx="195">
                  <c:v>3.7831021437578815E-3</c:v>
                </c:pt>
                <c:pt idx="196">
                  <c:v>3.7688442211055279E-3</c:v>
                </c:pt>
                <c:pt idx="197">
                  <c:v>3.7546933667083858E-3</c:v>
                </c:pt>
                <c:pt idx="198">
                  <c:v>3.740648379052369E-3</c:v>
                </c:pt>
                <c:pt idx="199">
                  <c:v>3.7267080745341618E-3</c:v>
                </c:pt>
                <c:pt idx="200">
                  <c:v>3.7128712871287127E-3</c:v>
                </c:pt>
                <c:pt idx="201">
                  <c:v>3.6991368680641184E-3</c:v>
                </c:pt>
                <c:pt idx="202">
                  <c:v>3.6855036855036856E-3</c:v>
                </c:pt>
                <c:pt idx="203">
                  <c:v>3.6719706242350058E-3</c:v>
                </c:pt>
                <c:pt idx="204">
                  <c:v>3.6585365853658543E-3</c:v>
                </c:pt>
                <c:pt idx="205">
                  <c:v>3.6452004860267314E-3</c:v>
                </c:pt>
                <c:pt idx="206">
                  <c:v>3.6319612590799033E-3</c:v>
                </c:pt>
                <c:pt idx="207">
                  <c:v>3.6188178528347411E-3</c:v>
                </c:pt>
                <c:pt idx="208">
                  <c:v>3.6057692307692305E-3</c:v>
                </c:pt>
                <c:pt idx="209">
                  <c:v>3.5928143712574854E-3</c:v>
                </c:pt>
                <c:pt idx="210">
                  <c:v>3.5799522673031028E-3</c:v>
                </c:pt>
                <c:pt idx="211">
                  <c:v>3.5671819262782403E-3</c:v>
                </c:pt>
                <c:pt idx="212">
                  <c:v>3.5545023696682467E-3</c:v>
                </c:pt>
                <c:pt idx="213">
                  <c:v>3.5419126328217233E-3</c:v>
                </c:pt>
                <c:pt idx="214">
                  <c:v>3.529411764705882E-3</c:v>
                </c:pt>
                <c:pt idx="215">
                  <c:v>3.5169988276670576E-3</c:v>
                </c:pt>
                <c:pt idx="216">
                  <c:v>3.5046728971962616E-3</c:v>
                </c:pt>
                <c:pt idx="217">
                  <c:v>3.4924330616996511E-3</c:v>
                </c:pt>
                <c:pt idx="218">
                  <c:v>3.4802784222737822E-3</c:v>
                </c:pt>
                <c:pt idx="219">
                  <c:v>3.4682080924855491E-3</c:v>
                </c:pt>
                <c:pt idx="220">
                  <c:v>3.4562211981566818E-3</c:v>
                </c:pt>
                <c:pt idx="221">
                  <c:v>3.4443168771526983E-3</c:v>
                </c:pt>
                <c:pt idx="222">
                  <c:v>3.4324942791762016E-3</c:v>
                </c:pt>
                <c:pt idx="223">
                  <c:v>3.4207525655644243E-3</c:v>
                </c:pt>
                <c:pt idx="224">
                  <c:v>3.4090909090909089E-3</c:v>
                </c:pt>
                <c:pt idx="225">
                  <c:v>3.3975084937712344E-3</c:v>
                </c:pt>
                <c:pt idx="226">
                  <c:v>3.3860045146726862E-3</c:v>
                </c:pt>
                <c:pt idx="227">
                  <c:v>3.3745781777277844E-3</c:v>
                </c:pt>
                <c:pt idx="228">
                  <c:v>3.3632286995515697E-3</c:v>
                </c:pt>
                <c:pt idx="229">
                  <c:v>3.3519553072625698E-3</c:v>
                </c:pt>
                <c:pt idx="230">
                  <c:v>3.3407572383073497E-3</c:v>
                </c:pt>
                <c:pt idx="231">
                  <c:v>3.3296337402885685E-3</c:v>
                </c:pt>
                <c:pt idx="232">
                  <c:v>3.3185840707964606E-3</c:v>
                </c:pt>
                <c:pt idx="233">
                  <c:v>3.3076074972436609E-3</c:v>
                </c:pt>
                <c:pt idx="234">
                  <c:v>3.2967032967032967E-3</c:v>
                </c:pt>
                <c:pt idx="235">
                  <c:v>3.2858707557502738E-3</c:v>
                </c:pt>
                <c:pt idx="236">
                  <c:v>3.2751091703056771E-3</c:v>
                </c:pt>
                <c:pt idx="237">
                  <c:v>3.2644178454842221E-3</c:v>
                </c:pt>
                <c:pt idx="238">
                  <c:v>3.2537960954446858E-3</c:v>
                </c:pt>
                <c:pt idx="239">
                  <c:v>3.2432432432432431E-3</c:v>
                </c:pt>
                <c:pt idx="240">
                  <c:v>3.2327586206896551E-3</c:v>
                </c:pt>
                <c:pt idx="241">
                  <c:v>3.22234156820623E-3</c:v>
                </c:pt>
                <c:pt idx="242">
                  <c:v>3.2119914346895075E-3</c:v>
                </c:pt>
                <c:pt idx="243">
                  <c:v>3.2017075773746002E-3</c:v>
                </c:pt>
                <c:pt idx="244">
                  <c:v>3.1914893617021275E-3</c:v>
                </c:pt>
                <c:pt idx="245">
                  <c:v>3.1813361611876989E-3</c:v>
                </c:pt>
                <c:pt idx="246">
                  <c:v>3.1712473572938688E-3</c:v>
                </c:pt>
                <c:pt idx="247">
                  <c:v>3.1612223393045311E-3</c:v>
                </c:pt>
                <c:pt idx="248">
                  <c:v>3.1512605042016808E-3</c:v>
                </c:pt>
                <c:pt idx="249">
                  <c:v>3.1413612565445023E-3</c:v>
                </c:pt>
                <c:pt idx="250">
                  <c:v>3.1315240083507308E-3</c:v>
                </c:pt>
                <c:pt idx="251">
                  <c:v>3.1217481789802288E-3</c:v>
                </c:pt>
                <c:pt idx="252">
                  <c:v>3.1120331950207471E-3</c:v>
                </c:pt>
                <c:pt idx="253">
                  <c:v>3.1023784901758017E-3</c:v>
                </c:pt>
                <c:pt idx="254">
                  <c:v>3.092783505154639E-3</c:v>
                </c:pt>
                <c:pt idx="255">
                  <c:v>3.0832476875642342E-3</c:v>
                </c:pt>
                <c:pt idx="256">
                  <c:v>3.0737704918032786E-3</c:v>
                </c:pt>
                <c:pt idx="257">
                  <c:v>3.0643513789581208E-3</c:v>
                </c:pt>
                <c:pt idx="258">
                  <c:v>3.0549898167006114E-3</c:v>
                </c:pt>
                <c:pt idx="259">
                  <c:v>3.0456852791878172E-3</c:v>
                </c:pt>
                <c:pt idx="260">
                  <c:v>3.0364372469635628E-3</c:v>
                </c:pt>
                <c:pt idx="261">
                  <c:v>3.027245206861756E-3</c:v>
                </c:pt>
                <c:pt idx="262">
                  <c:v>3.0181086519114691E-3</c:v>
                </c:pt>
                <c:pt idx="263">
                  <c:v>3.0090270812437314E-3</c:v>
                </c:pt>
                <c:pt idx="264">
                  <c:v>3.0000000000000001E-3</c:v>
                </c:pt>
                <c:pt idx="265">
                  <c:v>2.9910269192422729E-3</c:v>
                </c:pt>
                <c:pt idx="266">
                  <c:v>2.982107355864811E-3</c:v>
                </c:pt>
                <c:pt idx="267">
                  <c:v>2.973240832507433E-3</c:v>
                </c:pt>
                <c:pt idx="268">
                  <c:v>2.964426877470356E-3</c:v>
                </c:pt>
                <c:pt idx="269">
                  <c:v>2.9556650246305416E-3</c:v>
                </c:pt>
                <c:pt idx="270">
                  <c:v>2.9469548133595285E-3</c:v>
                </c:pt>
                <c:pt idx="271">
                  <c:v>2.9382957884427031E-3</c:v>
                </c:pt>
                <c:pt idx="272">
                  <c:v>2.9296875E-3</c:v>
                </c:pt>
                <c:pt idx="273">
                  <c:v>2.9211295034079847E-3</c:v>
                </c:pt>
                <c:pt idx="274">
                  <c:v>2.9126213592233011E-3</c:v>
                </c:pt>
                <c:pt idx="275">
                  <c:v>2.9041626331074541E-3</c:v>
                </c:pt>
                <c:pt idx="276">
                  <c:v>2.8957528957528956E-3</c:v>
                </c:pt>
                <c:pt idx="277">
                  <c:v>2.8873917228103949E-3</c:v>
                </c:pt>
                <c:pt idx="278">
                  <c:v>2.8790786948176585E-3</c:v>
                </c:pt>
                <c:pt idx="279">
                  <c:v>2.8708133971291866E-3</c:v>
                </c:pt>
                <c:pt idx="280">
                  <c:v>2.8625954198473282E-3</c:v>
                </c:pt>
                <c:pt idx="281">
                  <c:v>2.8544243577545195E-3</c:v>
                </c:pt>
                <c:pt idx="282">
                  <c:v>2.8462998102466793E-3</c:v>
                </c:pt>
                <c:pt idx="283">
                  <c:v>2.8382213812677389E-3</c:v>
                </c:pt>
                <c:pt idx="284">
                  <c:v>2.8301886792452828E-3</c:v>
                </c:pt>
                <c:pt idx="285">
                  <c:v>2.822201317027281E-3</c:v>
                </c:pt>
                <c:pt idx="286">
                  <c:v>2.8142589118198874E-3</c:v>
                </c:pt>
                <c:pt idx="287">
                  <c:v>2.8063610851262865E-3</c:v>
                </c:pt>
                <c:pt idx="288">
                  <c:v>2.7985074626865674E-3</c:v>
                </c:pt>
                <c:pt idx="289">
                  <c:v>2.7906976744186047E-3</c:v>
                </c:pt>
                <c:pt idx="290">
                  <c:v>2.7829313543599257E-3</c:v>
                </c:pt>
                <c:pt idx="291">
                  <c:v>2.7752081406105457E-3</c:v>
                </c:pt>
                <c:pt idx="292">
                  <c:v>2.767527675276753E-3</c:v>
                </c:pt>
                <c:pt idx="293">
                  <c:v>2.7598896044158236E-3</c:v>
                </c:pt>
                <c:pt idx="294">
                  <c:v>2.7522935779816511E-3</c:v>
                </c:pt>
                <c:pt idx="295">
                  <c:v>2.7447392497712718E-3</c:v>
                </c:pt>
                <c:pt idx="296">
                  <c:v>2.7372262773722629E-3</c:v>
                </c:pt>
                <c:pt idx="297">
                  <c:v>2.7297543221110102E-3</c:v>
                </c:pt>
                <c:pt idx="298">
                  <c:v>2.7223230490018152E-3</c:v>
                </c:pt>
                <c:pt idx="299">
                  <c:v>2.7149321266968325E-3</c:v>
                </c:pt>
                <c:pt idx="300">
                  <c:v>2.707581227436823E-3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FC-4553-A0B5-2FE2C83B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北斗属性收益曲线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A-4924-8F0F-000F89A83F12}"/>
            </c:ext>
          </c:extLst>
        </c:ser>
        <c:ser>
          <c:idx val="1"/>
          <c:order val="1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A-4924-8F0F-000F89A83F12}"/>
            </c:ext>
          </c:extLst>
        </c:ser>
        <c:ser>
          <c:idx val="2"/>
          <c:order val="2"/>
          <c:tx>
            <c:v>雷伤收益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7A-4924-8F0F-000F89A8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菲谢尔属性收益曲线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E-4AED-A80F-2C657C11A5A1}"/>
            </c:ext>
          </c:extLst>
        </c:ser>
        <c:ser>
          <c:idx val="1"/>
          <c:order val="1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CE-4AED-A80F-2C657C11A5A1}"/>
            </c:ext>
          </c:extLst>
        </c:ser>
        <c:ser>
          <c:idx val="2"/>
          <c:order val="2"/>
          <c:tx>
            <c:v>雷伤收益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CE-4AED-A80F-2C657C11A5A1}"/>
            </c:ext>
          </c:extLst>
        </c:ser>
        <c:ser>
          <c:idx val="3"/>
          <c:order val="3"/>
          <c:tx>
            <c:v>物伤收益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曲线素材!$C$2:$C$302</c:f>
              <c:numCache>
                <c:formatCode>General</c:formatCode>
                <c:ptCount val="301"/>
                <c:pt idx="0">
                  <c:v>1.8749999999999999E-2</c:v>
                </c:pt>
                <c:pt idx="1">
                  <c:v>1.8404907975460121E-2</c:v>
                </c:pt>
                <c:pt idx="2">
                  <c:v>1.8072289156626505E-2</c:v>
                </c:pt>
                <c:pt idx="3">
                  <c:v>1.7751479289940829E-2</c:v>
                </c:pt>
                <c:pt idx="4">
                  <c:v>1.7441860465116279E-2</c:v>
                </c:pt>
                <c:pt idx="5">
                  <c:v>1.7142857142857144E-2</c:v>
                </c:pt>
                <c:pt idx="6">
                  <c:v>1.6853932584269662E-2</c:v>
                </c:pt>
                <c:pt idx="7">
                  <c:v>1.6574585635359115E-2</c:v>
                </c:pt>
                <c:pt idx="8">
                  <c:v>1.6304347826086956E-2</c:v>
                </c:pt>
                <c:pt idx="9">
                  <c:v>1.6042780748663103E-2</c:v>
                </c:pt>
                <c:pt idx="10">
                  <c:v>1.5789473684210527E-2</c:v>
                </c:pt>
                <c:pt idx="11">
                  <c:v>1.5544041450777202E-2</c:v>
                </c:pt>
                <c:pt idx="12">
                  <c:v>1.530612244897959E-2</c:v>
                </c:pt>
                <c:pt idx="13">
                  <c:v>1.5075376884422112E-2</c:v>
                </c:pt>
                <c:pt idx="14">
                  <c:v>1.4851485148514851E-2</c:v>
                </c:pt>
                <c:pt idx="15">
                  <c:v>1.4634146341463414E-2</c:v>
                </c:pt>
                <c:pt idx="16">
                  <c:v>1.4423076923076922E-2</c:v>
                </c:pt>
                <c:pt idx="17">
                  <c:v>1.4218009478672985E-2</c:v>
                </c:pt>
                <c:pt idx="18">
                  <c:v>1.4018691588785047E-2</c:v>
                </c:pt>
                <c:pt idx="19">
                  <c:v>1.3824884792626727E-2</c:v>
                </c:pt>
                <c:pt idx="20">
                  <c:v>1.3636363636363636E-2</c:v>
                </c:pt>
                <c:pt idx="21">
                  <c:v>1.3452914798206277E-2</c:v>
                </c:pt>
                <c:pt idx="22">
                  <c:v>1.3274336283185839E-2</c:v>
                </c:pt>
                <c:pt idx="23">
                  <c:v>1.3100436681222708E-2</c:v>
                </c:pt>
                <c:pt idx="24">
                  <c:v>1.2931034482758621E-2</c:v>
                </c:pt>
                <c:pt idx="25">
                  <c:v>1.276595744680851E-2</c:v>
                </c:pt>
                <c:pt idx="26">
                  <c:v>1.2605042016806721E-2</c:v>
                </c:pt>
                <c:pt idx="27">
                  <c:v>1.2448132780082987E-2</c:v>
                </c:pt>
                <c:pt idx="28">
                  <c:v>1.2295081967213115E-2</c:v>
                </c:pt>
                <c:pt idx="29">
                  <c:v>1.2145748987854251E-2</c:v>
                </c:pt>
                <c:pt idx="30">
                  <c:v>1.2E-2</c:v>
                </c:pt>
                <c:pt idx="31">
                  <c:v>1.1857707509881424E-2</c:v>
                </c:pt>
                <c:pt idx="32">
                  <c:v>1.1718749999999998E-2</c:v>
                </c:pt>
                <c:pt idx="33">
                  <c:v>1.1583011583011582E-2</c:v>
                </c:pt>
                <c:pt idx="34">
                  <c:v>1.1450381679389313E-2</c:v>
                </c:pt>
                <c:pt idx="35">
                  <c:v>1.1320754716981131E-2</c:v>
                </c:pt>
                <c:pt idx="36">
                  <c:v>1.119402985074627E-2</c:v>
                </c:pt>
                <c:pt idx="37">
                  <c:v>1.107011070110701E-2</c:v>
                </c:pt>
                <c:pt idx="38">
                  <c:v>1.0948905109489052E-2</c:v>
                </c:pt>
                <c:pt idx="39">
                  <c:v>1.0830324909747292E-2</c:v>
                </c:pt>
                <c:pt idx="40">
                  <c:v>1.0714285714285714E-2</c:v>
                </c:pt>
                <c:pt idx="41">
                  <c:v>1.0600706713780919E-2</c:v>
                </c:pt>
                <c:pt idx="42">
                  <c:v>1.0489510489510488E-2</c:v>
                </c:pt>
                <c:pt idx="43">
                  <c:v>1.0380622837370242E-2</c:v>
                </c:pt>
                <c:pt idx="44">
                  <c:v>1.0273972602739725E-2</c:v>
                </c:pt>
                <c:pt idx="45">
                  <c:v>1.0169491525423728E-2</c:v>
                </c:pt>
                <c:pt idx="46">
                  <c:v>1.0067114093959733E-2</c:v>
                </c:pt>
                <c:pt idx="47">
                  <c:v>9.9667774086378731E-3</c:v>
                </c:pt>
                <c:pt idx="48">
                  <c:v>9.8684210526315784E-3</c:v>
                </c:pt>
                <c:pt idx="49">
                  <c:v>9.7719869706840382E-3</c:v>
                </c:pt>
                <c:pt idx="50">
                  <c:v>9.6774193548387101E-3</c:v>
                </c:pt>
                <c:pt idx="51">
                  <c:v>9.5846645367412154E-3</c:v>
                </c:pt>
                <c:pt idx="52">
                  <c:v>9.4936708860759479E-3</c:v>
                </c:pt>
                <c:pt idx="53">
                  <c:v>9.4043887147335428E-3</c:v>
                </c:pt>
                <c:pt idx="54">
                  <c:v>9.3167701863354022E-3</c:v>
                </c:pt>
                <c:pt idx="55">
                  <c:v>9.2307692307692299E-3</c:v>
                </c:pt>
                <c:pt idx="56">
                  <c:v>9.1463414634146353E-3</c:v>
                </c:pt>
                <c:pt idx="57">
                  <c:v>9.0634441087613302E-3</c:v>
                </c:pt>
                <c:pt idx="58">
                  <c:v>8.9820359281437123E-3</c:v>
                </c:pt>
                <c:pt idx="59">
                  <c:v>8.9020771513353102E-3</c:v>
                </c:pt>
                <c:pt idx="60">
                  <c:v>8.8235294117647058E-3</c:v>
                </c:pt>
                <c:pt idx="61">
                  <c:v>8.7463556851311956E-3</c:v>
                </c:pt>
                <c:pt idx="62">
                  <c:v>8.6705202312138737E-3</c:v>
                </c:pt>
                <c:pt idx="63">
                  <c:v>8.5959885386819486E-3</c:v>
                </c:pt>
                <c:pt idx="64">
                  <c:v>8.5227272727272721E-3</c:v>
                </c:pt>
                <c:pt idx="65">
                  <c:v>8.4507042253521118E-3</c:v>
                </c:pt>
                <c:pt idx="66">
                  <c:v>8.3798882681564244E-3</c:v>
                </c:pt>
                <c:pt idx="67">
                  <c:v>8.3102493074792248E-3</c:v>
                </c:pt>
                <c:pt idx="68">
                  <c:v>8.241758241758242E-3</c:v>
                </c:pt>
                <c:pt idx="69">
                  <c:v>8.1743869209809257E-3</c:v>
                </c:pt>
                <c:pt idx="70">
                  <c:v>8.1081081081081086E-3</c:v>
                </c:pt>
                <c:pt idx="71">
                  <c:v>8.0428954423592495E-3</c:v>
                </c:pt>
                <c:pt idx="72">
                  <c:v>7.9787234042553203E-3</c:v>
                </c:pt>
                <c:pt idx="73">
                  <c:v>7.9155672823219003E-3</c:v>
                </c:pt>
                <c:pt idx="74">
                  <c:v>7.8534031413612562E-3</c:v>
                </c:pt>
                <c:pt idx="75">
                  <c:v>7.7922077922077922E-3</c:v>
                </c:pt>
                <c:pt idx="76">
                  <c:v>7.7319587628865982E-3</c:v>
                </c:pt>
                <c:pt idx="77">
                  <c:v>7.6726342710997453E-3</c:v>
                </c:pt>
                <c:pt idx="78">
                  <c:v>7.6142131979695434E-3</c:v>
                </c:pt>
                <c:pt idx="79">
                  <c:v>7.5566750629722911E-3</c:v>
                </c:pt>
                <c:pt idx="80">
                  <c:v>7.4999999999999997E-3</c:v>
                </c:pt>
                <c:pt idx="81">
                  <c:v>7.4441687344913151E-3</c:v>
                </c:pt>
                <c:pt idx="82">
                  <c:v>7.3891625615763552E-3</c:v>
                </c:pt>
                <c:pt idx="83">
                  <c:v>7.3349633251833741E-3</c:v>
                </c:pt>
                <c:pt idx="84">
                  <c:v>7.2815533980582518E-3</c:v>
                </c:pt>
                <c:pt idx="85">
                  <c:v>7.2289156626506017E-3</c:v>
                </c:pt>
                <c:pt idx="86">
                  <c:v>7.1770334928229667E-3</c:v>
                </c:pt>
                <c:pt idx="87">
                  <c:v>7.1258907363420431E-3</c:v>
                </c:pt>
                <c:pt idx="88">
                  <c:v>7.0754716981132077E-3</c:v>
                </c:pt>
                <c:pt idx="89">
                  <c:v>7.025761124121779E-3</c:v>
                </c:pt>
                <c:pt idx="90">
                  <c:v>6.9767441860465115E-3</c:v>
                </c:pt>
                <c:pt idx="91">
                  <c:v>6.9284064665127024E-3</c:v>
                </c:pt>
                <c:pt idx="92">
                  <c:v>6.8807339449541288E-3</c:v>
                </c:pt>
                <c:pt idx="93">
                  <c:v>6.8337129840546698E-3</c:v>
                </c:pt>
                <c:pt idx="94">
                  <c:v>6.7873303167420808E-3</c:v>
                </c:pt>
                <c:pt idx="95">
                  <c:v>6.7415730337078653E-3</c:v>
                </c:pt>
                <c:pt idx="96">
                  <c:v>6.6964285714285719E-3</c:v>
                </c:pt>
                <c:pt idx="97">
                  <c:v>6.6518847006651893E-3</c:v>
                </c:pt>
                <c:pt idx="98">
                  <c:v>6.6079295154185024E-3</c:v>
                </c:pt>
                <c:pt idx="99">
                  <c:v>6.5645514223194746E-3</c:v>
                </c:pt>
                <c:pt idx="100">
                  <c:v>6.5217391304347823E-3</c:v>
                </c:pt>
                <c:pt idx="101">
                  <c:v>6.4794816414686825E-3</c:v>
                </c:pt>
                <c:pt idx="102">
                  <c:v>6.4377682403433485E-3</c:v>
                </c:pt>
                <c:pt idx="103">
                  <c:v>6.3965884861407248E-3</c:v>
                </c:pt>
                <c:pt idx="104">
                  <c:v>6.3559322033898301E-3</c:v>
                </c:pt>
                <c:pt idx="105">
                  <c:v>6.3157894736842104E-3</c:v>
                </c:pt>
                <c:pt idx="106">
                  <c:v>6.2761506276150627E-3</c:v>
                </c:pt>
                <c:pt idx="107">
                  <c:v>6.2370062370062365E-3</c:v>
                </c:pt>
                <c:pt idx="108">
                  <c:v>6.1983471074380167E-3</c:v>
                </c:pt>
                <c:pt idx="109">
                  <c:v>6.1601642710472282E-3</c:v>
                </c:pt>
                <c:pt idx="110">
                  <c:v>6.1224489795918364E-3</c:v>
                </c:pt>
                <c:pt idx="111">
                  <c:v>6.0851926977687626E-3</c:v>
                </c:pt>
                <c:pt idx="112">
                  <c:v>6.0483870967741934E-3</c:v>
                </c:pt>
                <c:pt idx="113">
                  <c:v>6.0120240480961923E-3</c:v>
                </c:pt>
                <c:pt idx="114">
                  <c:v>5.9760956175298804E-3</c:v>
                </c:pt>
                <c:pt idx="115">
                  <c:v>5.9405940594059407E-3</c:v>
                </c:pt>
                <c:pt idx="116">
                  <c:v>5.905511811023622E-3</c:v>
                </c:pt>
                <c:pt idx="117">
                  <c:v>5.8708414872798431E-3</c:v>
                </c:pt>
                <c:pt idx="118">
                  <c:v>5.8365758754863814E-3</c:v>
                </c:pt>
                <c:pt idx="119">
                  <c:v>5.8027079303675051E-3</c:v>
                </c:pt>
                <c:pt idx="120">
                  <c:v>5.7692307692307687E-3</c:v>
                </c:pt>
                <c:pt idx="121">
                  <c:v>5.7361376673040155E-3</c:v>
                </c:pt>
                <c:pt idx="122">
                  <c:v>5.7034220532319385E-3</c:v>
                </c:pt>
                <c:pt idx="123">
                  <c:v>5.6710775047258983E-3</c:v>
                </c:pt>
                <c:pt idx="124">
                  <c:v>5.6390977443609028E-3</c:v>
                </c:pt>
                <c:pt idx="125">
                  <c:v>5.6074766355140183E-3</c:v>
                </c:pt>
                <c:pt idx="126">
                  <c:v>5.5762081784386614E-3</c:v>
                </c:pt>
                <c:pt idx="127">
                  <c:v>5.5452865064695009E-3</c:v>
                </c:pt>
                <c:pt idx="128">
                  <c:v>5.5147058823529415E-3</c:v>
                </c:pt>
                <c:pt idx="129">
                  <c:v>5.4844606946983553E-3</c:v>
                </c:pt>
                <c:pt idx="130">
                  <c:v>5.4545454545454541E-3</c:v>
                </c:pt>
                <c:pt idx="131">
                  <c:v>5.4249547920433997E-3</c:v>
                </c:pt>
                <c:pt idx="132">
                  <c:v>5.3956834532374095E-3</c:v>
                </c:pt>
                <c:pt idx="133">
                  <c:v>5.3667262969588547E-3</c:v>
                </c:pt>
                <c:pt idx="134">
                  <c:v>5.3380782918149468E-3</c:v>
                </c:pt>
                <c:pt idx="135">
                  <c:v>5.3097345132743362E-3</c:v>
                </c:pt>
                <c:pt idx="136">
                  <c:v>5.2816901408450703E-3</c:v>
                </c:pt>
                <c:pt idx="137">
                  <c:v>5.2539404553415062E-3</c:v>
                </c:pt>
                <c:pt idx="138">
                  <c:v>5.2264808362369334E-3</c:v>
                </c:pt>
                <c:pt idx="139">
                  <c:v>5.1993067590987872E-3</c:v>
                </c:pt>
                <c:pt idx="140">
                  <c:v>5.1724137931034482E-3</c:v>
                </c:pt>
                <c:pt idx="141">
                  <c:v>5.1457975986277877E-3</c:v>
                </c:pt>
                <c:pt idx="142">
                  <c:v>5.1194539249146756E-3</c:v>
                </c:pt>
                <c:pt idx="143">
                  <c:v>5.0933786078098476E-3</c:v>
                </c:pt>
                <c:pt idx="144">
                  <c:v>5.0675675675675678E-3</c:v>
                </c:pt>
                <c:pt idx="145">
                  <c:v>5.0420168067226885E-3</c:v>
                </c:pt>
                <c:pt idx="146">
                  <c:v>5.016722408026756E-3</c:v>
                </c:pt>
                <c:pt idx="147">
                  <c:v>4.9916805324459234E-3</c:v>
                </c:pt>
                <c:pt idx="148">
                  <c:v>4.9668874172185433E-3</c:v>
                </c:pt>
                <c:pt idx="149">
                  <c:v>4.9423393739703465E-3</c:v>
                </c:pt>
                <c:pt idx="150">
                  <c:v>4.9180327868852455E-3</c:v>
                </c:pt>
                <c:pt idx="151">
                  <c:v>4.8939641109298536E-3</c:v>
                </c:pt>
                <c:pt idx="152">
                  <c:v>4.87012987012987E-3</c:v>
                </c:pt>
                <c:pt idx="153">
                  <c:v>4.8465266558966073E-3</c:v>
                </c:pt>
                <c:pt idx="154">
                  <c:v>4.8231511254019296E-3</c:v>
                </c:pt>
                <c:pt idx="155">
                  <c:v>4.7999999999999996E-3</c:v>
                </c:pt>
                <c:pt idx="156">
                  <c:v>4.7770700636942673E-3</c:v>
                </c:pt>
                <c:pt idx="157">
                  <c:v>4.7543581616481768E-3</c:v>
                </c:pt>
                <c:pt idx="158">
                  <c:v>4.7318611987381704E-3</c:v>
                </c:pt>
                <c:pt idx="159">
                  <c:v>4.7095761381475672E-3</c:v>
                </c:pt>
                <c:pt idx="160">
                  <c:v>4.6874999999999998E-3</c:v>
                </c:pt>
                <c:pt idx="161">
                  <c:v>4.6656298600311046E-3</c:v>
                </c:pt>
                <c:pt idx="162">
                  <c:v>4.6439628482972135E-3</c:v>
                </c:pt>
                <c:pt idx="163">
                  <c:v>4.6224961479198762E-3</c:v>
                </c:pt>
                <c:pt idx="164">
                  <c:v>4.601226993865031E-3</c:v>
                </c:pt>
                <c:pt idx="165">
                  <c:v>4.5801526717557254E-3</c:v>
                </c:pt>
                <c:pt idx="166">
                  <c:v>4.559270516717325E-3</c:v>
                </c:pt>
                <c:pt idx="167">
                  <c:v>4.5385779122541605E-3</c:v>
                </c:pt>
                <c:pt idx="168">
                  <c:v>4.5180722891566263E-3</c:v>
                </c:pt>
                <c:pt idx="169">
                  <c:v>4.4977511244377816E-3</c:v>
                </c:pt>
                <c:pt idx="170">
                  <c:v>4.4776119402985077E-3</c:v>
                </c:pt>
                <c:pt idx="171">
                  <c:v>4.4576523031203564E-3</c:v>
                </c:pt>
                <c:pt idx="172">
                  <c:v>4.4378698224852072E-3</c:v>
                </c:pt>
                <c:pt idx="173">
                  <c:v>4.4182621502209122E-3</c:v>
                </c:pt>
                <c:pt idx="174">
                  <c:v>4.3988269794721412E-3</c:v>
                </c:pt>
                <c:pt idx="175">
                  <c:v>4.3795620437956199E-3</c:v>
                </c:pt>
                <c:pt idx="176">
                  <c:v>4.3604651162790697E-3</c:v>
                </c:pt>
                <c:pt idx="177">
                  <c:v>4.3415340086830683E-3</c:v>
                </c:pt>
                <c:pt idx="178">
                  <c:v>4.3227665706051868E-3</c:v>
                </c:pt>
                <c:pt idx="179">
                  <c:v>4.3041606886657108E-3</c:v>
                </c:pt>
                <c:pt idx="180">
                  <c:v>4.2857142857142859E-3</c:v>
                </c:pt>
                <c:pt idx="181">
                  <c:v>4.2674253200568994E-3</c:v>
                </c:pt>
                <c:pt idx="182">
                  <c:v>4.24929178470255E-3</c:v>
                </c:pt>
                <c:pt idx="183">
                  <c:v>4.2313117066290545E-3</c:v>
                </c:pt>
                <c:pt idx="184">
                  <c:v>4.2134831460674165E-3</c:v>
                </c:pt>
                <c:pt idx="185">
                  <c:v>4.1958041958041958E-3</c:v>
                </c:pt>
                <c:pt idx="186">
                  <c:v>4.178272980501393E-3</c:v>
                </c:pt>
                <c:pt idx="187">
                  <c:v>4.160887656033287E-3</c:v>
                </c:pt>
                <c:pt idx="188">
                  <c:v>4.1436464088397788E-3</c:v>
                </c:pt>
                <c:pt idx="189">
                  <c:v>4.1265474552957364E-3</c:v>
                </c:pt>
                <c:pt idx="190">
                  <c:v>4.10958904109589E-3</c:v>
                </c:pt>
                <c:pt idx="191">
                  <c:v>4.0927694406548429E-3</c:v>
                </c:pt>
                <c:pt idx="192">
                  <c:v>4.076086956521739E-3</c:v>
                </c:pt>
                <c:pt idx="193">
                  <c:v>4.0595399188092015E-3</c:v>
                </c:pt>
                <c:pt idx="194">
                  <c:v>4.0431266846361188E-3</c:v>
                </c:pt>
                <c:pt idx="195">
                  <c:v>4.0268456375838922E-3</c:v>
                </c:pt>
                <c:pt idx="196">
                  <c:v>4.0106951871657758E-3</c:v>
                </c:pt>
                <c:pt idx="197">
                  <c:v>3.9946737683089215E-3</c:v>
                </c:pt>
                <c:pt idx="198">
                  <c:v>3.9787798408488055E-3</c:v>
                </c:pt>
                <c:pt idx="199">
                  <c:v>3.9630118890356678E-3</c:v>
                </c:pt>
                <c:pt idx="200">
                  <c:v>3.9473684210526317E-3</c:v>
                </c:pt>
                <c:pt idx="201">
                  <c:v>3.9318479685452159E-3</c:v>
                </c:pt>
                <c:pt idx="202">
                  <c:v>3.9164490861618804E-3</c:v>
                </c:pt>
                <c:pt idx="203">
                  <c:v>3.9011703511053313E-3</c:v>
                </c:pt>
                <c:pt idx="204">
                  <c:v>3.8860103626943009E-3</c:v>
                </c:pt>
                <c:pt idx="205">
                  <c:v>3.8709677419354839E-3</c:v>
                </c:pt>
                <c:pt idx="206">
                  <c:v>3.8560411311053984E-3</c:v>
                </c:pt>
                <c:pt idx="207">
                  <c:v>3.8412291933418697E-3</c:v>
                </c:pt>
                <c:pt idx="208">
                  <c:v>3.8265306122448974E-3</c:v>
                </c:pt>
                <c:pt idx="209">
                  <c:v>3.8119440914866588E-3</c:v>
                </c:pt>
                <c:pt idx="210">
                  <c:v>3.7974683544303796E-3</c:v>
                </c:pt>
                <c:pt idx="211">
                  <c:v>3.7831021437578815E-3</c:v>
                </c:pt>
                <c:pt idx="212">
                  <c:v>3.7688442211055279E-3</c:v>
                </c:pt>
                <c:pt idx="213">
                  <c:v>3.7546933667083849E-3</c:v>
                </c:pt>
                <c:pt idx="214">
                  <c:v>3.740648379052369E-3</c:v>
                </c:pt>
                <c:pt idx="215">
                  <c:v>3.7267080745341614E-3</c:v>
                </c:pt>
                <c:pt idx="216">
                  <c:v>3.7128712871287127E-3</c:v>
                </c:pt>
                <c:pt idx="217">
                  <c:v>3.6991368680641184E-3</c:v>
                </c:pt>
                <c:pt idx="218">
                  <c:v>3.6855036855036856E-3</c:v>
                </c:pt>
                <c:pt idx="219">
                  <c:v>3.6719706242350058E-3</c:v>
                </c:pt>
                <c:pt idx="220">
                  <c:v>3.6585365853658534E-3</c:v>
                </c:pt>
                <c:pt idx="221">
                  <c:v>3.6452004860267314E-3</c:v>
                </c:pt>
                <c:pt idx="222">
                  <c:v>3.6319612590799033E-3</c:v>
                </c:pt>
                <c:pt idx="223">
                  <c:v>3.6188178528347411E-3</c:v>
                </c:pt>
                <c:pt idx="224">
                  <c:v>3.6057692307692305E-3</c:v>
                </c:pt>
                <c:pt idx="225">
                  <c:v>3.592814371257485E-3</c:v>
                </c:pt>
                <c:pt idx="226">
                  <c:v>3.5799522673031028E-3</c:v>
                </c:pt>
                <c:pt idx="227">
                  <c:v>3.5671819262782403E-3</c:v>
                </c:pt>
                <c:pt idx="228">
                  <c:v>3.5545023696682467E-3</c:v>
                </c:pt>
                <c:pt idx="229">
                  <c:v>3.5419126328217233E-3</c:v>
                </c:pt>
                <c:pt idx="230">
                  <c:v>3.529411764705882E-3</c:v>
                </c:pt>
                <c:pt idx="231">
                  <c:v>3.5169988276670576E-3</c:v>
                </c:pt>
                <c:pt idx="232">
                  <c:v>3.5046728971962616E-3</c:v>
                </c:pt>
                <c:pt idx="233">
                  <c:v>3.4924330616996511E-3</c:v>
                </c:pt>
                <c:pt idx="234">
                  <c:v>3.4802784222737818E-3</c:v>
                </c:pt>
                <c:pt idx="235">
                  <c:v>3.4682080924855491E-3</c:v>
                </c:pt>
                <c:pt idx="236">
                  <c:v>3.4562211981566818E-3</c:v>
                </c:pt>
                <c:pt idx="237">
                  <c:v>3.4443168771526983E-3</c:v>
                </c:pt>
                <c:pt idx="238">
                  <c:v>3.4324942791762016E-3</c:v>
                </c:pt>
                <c:pt idx="239">
                  <c:v>3.4207525655644238E-3</c:v>
                </c:pt>
                <c:pt idx="240">
                  <c:v>3.4090909090909089E-3</c:v>
                </c:pt>
                <c:pt idx="241">
                  <c:v>3.3975084937712344E-3</c:v>
                </c:pt>
                <c:pt idx="242">
                  <c:v>3.3860045146726862E-3</c:v>
                </c:pt>
                <c:pt idx="243">
                  <c:v>3.3745781777277844E-3</c:v>
                </c:pt>
                <c:pt idx="244">
                  <c:v>3.3632286995515692E-3</c:v>
                </c:pt>
                <c:pt idx="245">
                  <c:v>3.3519553072625698E-3</c:v>
                </c:pt>
                <c:pt idx="246">
                  <c:v>3.3407572383073497E-3</c:v>
                </c:pt>
                <c:pt idx="247">
                  <c:v>3.3296337402885685E-3</c:v>
                </c:pt>
                <c:pt idx="248">
                  <c:v>3.3185840707964606E-3</c:v>
                </c:pt>
                <c:pt idx="249">
                  <c:v>3.30760749724366E-3</c:v>
                </c:pt>
                <c:pt idx="250">
                  <c:v>3.2967032967032967E-3</c:v>
                </c:pt>
                <c:pt idx="251">
                  <c:v>3.2858707557502738E-3</c:v>
                </c:pt>
                <c:pt idx="252">
                  <c:v>3.2751091703056771E-3</c:v>
                </c:pt>
                <c:pt idx="253">
                  <c:v>3.2644178454842221E-3</c:v>
                </c:pt>
                <c:pt idx="254">
                  <c:v>3.2537960954446853E-3</c:v>
                </c:pt>
                <c:pt idx="255">
                  <c:v>3.2432432432432431E-3</c:v>
                </c:pt>
                <c:pt idx="256">
                  <c:v>3.2327586206896551E-3</c:v>
                </c:pt>
                <c:pt idx="257">
                  <c:v>3.22234156820623E-3</c:v>
                </c:pt>
                <c:pt idx="258">
                  <c:v>3.2119914346895075E-3</c:v>
                </c:pt>
                <c:pt idx="259">
                  <c:v>3.2017075773745998E-3</c:v>
                </c:pt>
                <c:pt idx="260">
                  <c:v>3.1914893617021275E-3</c:v>
                </c:pt>
                <c:pt idx="261">
                  <c:v>3.1813361611876989E-3</c:v>
                </c:pt>
                <c:pt idx="262">
                  <c:v>3.1712473572938688E-3</c:v>
                </c:pt>
                <c:pt idx="263">
                  <c:v>3.1612223393045311E-3</c:v>
                </c:pt>
                <c:pt idx="264">
                  <c:v>3.1512605042016803E-3</c:v>
                </c:pt>
                <c:pt idx="265">
                  <c:v>3.1413612565445023E-3</c:v>
                </c:pt>
                <c:pt idx="266">
                  <c:v>3.1315240083507308E-3</c:v>
                </c:pt>
                <c:pt idx="267">
                  <c:v>3.1217481789802288E-3</c:v>
                </c:pt>
                <c:pt idx="268">
                  <c:v>3.1120331950207471E-3</c:v>
                </c:pt>
                <c:pt idx="269">
                  <c:v>3.1023784901758012E-3</c:v>
                </c:pt>
                <c:pt idx="270">
                  <c:v>3.092783505154639E-3</c:v>
                </c:pt>
                <c:pt idx="271">
                  <c:v>3.0832476875642342E-3</c:v>
                </c:pt>
                <c:pt idx="272">
                  <c:v>3.0737704918032786E-3</c:v>
                </c:pt>
                <c:pt idx="273">
                  <c:v>3.0643513789581208E-3</c:v>
                </c:pt>
                <c:pt idx="274">
                  <c:v>3.0549898167006109E-3</c:v>
                </c:pt>
                <c:pt idx="275">
                  <c:v>3.0456852791878172E-3</c:v>
                </c:pt>
                <c:pt idx="276">
                  <c:v>3.0364372469635628E-3</c:v>
                </c:pt>
                <c:pt idx="277">
                  <c:v>3.027245206861756E-3</c:v>
                </c:pt>
                <c:pt idx="278">
                  <c:v>3.0181086519114691E-3</c:v>
                </c:pt>
                <c:pt idx="279">
                  <c:v>3.009027081243731E-3</c:v>
                </c:pt>
                <c:pt idx="280">
                  <c:v>3.0000000000000001E-3</c:v>
                </c:pt>
                <c:pt idx="281">
                  <c:v>2.9910269192422729E-3</c:v>
                </c:pt>
                <c:pt idx="282">
                  <c:v>2.982107355864811E-3</c:v>
                </c:pt>
                <c:pt idx="283">
                  <c:v>2.973240832507433E-3</c:v>
                </c:pt>
                <c:pt idx="284">
                  <c:v>2.9644268774703555E-3</c:v>
                </c:pt>
                <c:pt idx="285">
                  <c:v>2.9556650246305416E-3</c:v>
                </c:pt>
                <c:pt idx="286">
                  <c:v>2.9469548133595285E-3</c:v>
                </c:pt>
                <c:pt idx="287">
                  <c:v>2.9382957884427031E-3</c:v>
                </c:pt>
                <c:pt idx="288">
                  <c:v>2.9296875E-3</c:v>
                </c:pt>
                <c:pt idx="289">
                  <c:v>2.9211295034079843E-3</c:v>
                </c:pt>
                <c:pt idx="290">
                  <c:v>2.9126213592233011E-3</c:v>
                </c:pt>
                <c:pt idx="291">
                  <c:v>2.9041626331074541E-3</c:v>
                </c:pt>
                <c:pt idx="292">
                  <c:v>2.8957528957528956E-3</c:v>
                </c:pt>
                <c:pt idx="293">
                  <c:v>2.8873917228103949E-3</c:v>
                </c:pt>
                <c:pt idx="294">
                  <c:v>2.879078694817658E-3</c:v>
                </c:pt>
                <c:pt idx="295">
                  <c:v>2.8708133971291866E-3</c:v>
                </c:pt>
                <c:pt idx="296">
                  <c:v>2.8625954198473282E-3</c:v>
                </c:pt>
                <c:pt idx="297">
                  <c:v>2.8544243577545195E-3</c:v>
                </c:pt>
                <c:pt idx="298">
                  <c:v>2.8462998102466793E-3</c:v>
                </c:pt>
                <c:pt idx="299">
                  <c:v>2.8382213812677389E-3</c:v>
                </c:pt>
                <c:pt idx="300">
                  <c:v>2.8301886792452828E-3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CE-4AED-A80F-2C657C11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刻晴属性收益曲线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攻击/雷伤收益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9-405F-AFAE-89343E424E6F}"/>
            </c:ext>
          </c:extLst>
        </c:ser>
        <c:ser>
          <c:idx val="1"/>
          <c:order val="1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曲线素材!$J$2:$J$302</c:f>
              <c:numCache>
                <c:formatCode>0.000_);[Red]\(0.000\)</c:formatCode>
                <c:ptCount val="301"/>
                <c:pt idx="0">
                  <c:v>8.4658111472897916E-3</c:v>
                </c:pt>
                <c:pt idx="1">
                  <c:v>8.3947428397781673E-3</c:v>
                </c:pt>
                <c:pt idx="2">
                  <c:v>8.3248577993746947E-3</c:v>
                </c:pt>
                <c:pt idx="3">
                  <c:v>8.2561267184698139E-3</c:v>
                </c:pt>
                <c:pt idx="4">
                  <c:v>8.1885212493979023E-3</c:v>
                </c:pt>
                <c:pt idx="5">
                  <c:v>8.1220139654538774E-3</c:v>
                </c:pt>
                <c:pt idx="6">
                  <c:v>8.0565783237942484E-3</c:v>
                </c:pt>
                <c:pt idx="7">
                  <c:v>7.992188630117171E-3</c:v>
                </c:pt>
                <c:pt idx="8">
                  <c:v>7.9288200050227839E-3</c:v>
                </c:pt>
                <c:pt idx="9">
                  <c:v>7.8664483519612725E-3</c:v>
                </c:pt>
                <c:pt idx="10">
                  <c:v>7.8050503266819705E-3</c:v>
                </c:pt>
                <c:pt idx="11">
                  <c:v>7.7446033081020474E-3</c:v>
                </c:pt>
                <c:pt idx="12">
                  <c:v>7.6850853705184834E-3</c:v>
                </c:pt>
                <c:pt idx="13">
                  <c:v>7.6264752570915873E-3</c:v>
                </c:pt>
                <c:pt idx="14">
                  <c:v>7.5687523545326912E-3</c:v>
                </c:pt>
                <c:pt idx="15">
                  <c:v>7.5118966689326988E-3</c:v>
                </c:pt>
                <c:pt idx="16">
                  <c:v>7.4558888026719748E-3</c:v>
                </c:pt>
                <c:pt idx="17">
                  <c:v>7.4007099323555028E-3</c:v>
                </c:pt>
                <c:pt idx="18">
                  <c:v>7.3463417877206406E-3</c:v>
                </c:pt>
                <c:pt idx="19">
                  <c:v>7.2927666314677939E-3</c:v>
                </c:pt>
                <c:pt idx="20">
                  <c:v>7.2399672399672396E-3</c:v>
                </c:pt>
                <c:pt idx="21">
                  <c:v>7.1879268847980229E-3</c:v>
                </c:pt>
                <c:pt idx="22">
                  <c:v>7.1366293150773412E-3</c:v>
                </c:pt>
                <c:pt idx="23">
                  <c:v>7.0860587405412344E-3</c:v>
                </c:pt>
                <c:pt idx="24">
                  <c:v>7.0361998153395536E-3</c:v>
                </c:pt>
                <c:pt idx="25">
                  <c:v>6.9870376225102749E-3</c:v>
                </c:pt>
                <c:pt idx="26">
                  <c:v>6.9385576591001856E-3</c:v>
                </c:pt>
                <c:pt idx="27">
                  <c:v>6.8907458219007239E-3</c:v>
                </c:pt>
                <c:pt idx="28">
                  <c:v>6.8435883937695485E-3</c:v>
                </c:pt>
                <c:pt idx="29">
                  <c:v>6.7970720305099352E-3</c:v>
                </c:pt>
                <c:pt idx="30">
                  <c:v>6.7511837482816554E-3</c:v>
                </c:pt>
                <c:pt idx="31">
                  <c:v>6.7059109115183892E-3</c:v>
                </c:pt>
                <c:pt idx="32">
                  <c:v>6.6612412213280289E-3</c:v>
                </c:pt>
                <c:pt idx="33">
                  <c:v>6.6171627043535549E-3</c:v>
                </c:pt>
                <c:pt idx="34">
                  <c:v>6.5736637020732333E-3</c:v>
                </c:pt>
                <c:pt idx="35">
                  <c:v>6.5307328605200944E-3</c:v>
                </c:pt>
                <c:pt idx="36">
                  <c:v>6.4883591204016331E-3</c:v>
                </c:pt>
                <c:pt idx="37">
                  <c:v>6.4465317076016571E-3</c:v>
                </c:pt>
                <c:pt idx="38">
                  <c:v>6.4052401240471844E-3</c:v>
                </c:pt>
                <c:pt idx="39">
                  <c:v>6.3644741389240877E-3</c:v>
                </c:pt>
                <c:pt idx="40">
                  <c:v>6.3874571490220898E-3</c:v>
                </c:pt>
                <c:pt idx="41">
                  <c:v>6.4176832731320556E-3</c:v>
                </c:pt>
                <c:pt idx="42">
                  <c:v>6.4470712380210737E-3</c:v>
                </c:pt>
                <c:pt idx="43">
                  <c:v>6.4756308834330381E-3</c:v>
                </c:pt>
                <c:pt idx="44">
                  <c:v>6.5033721446784458E-3</c:v>
                </c:pt>
                <c:pt idx="45">
                  <c:v>6.530305042723691E-3</c:v>
                </c:pt>
                <c:pt idx="46">
                  <c:v>6.5564396745696734E-3</c:v>
                </c:pt>
                <c:pt idx="47">
                  <c:v>6.5817862039206686E-3</c:v>
                </c:pt>
                <c:pt idx="48">
                  <c:v>6.6063548521438104E-3</c:v>
                </c:pt>
                <c:pt idx="49">
                  <c:v>6.6301558895189624E-3</c:v>
                </c:pt>
                <c:pt idx="50">
                  <c:v>6.6531996267782589E-3</c:v>
                </c:pt>
                <c:pt idx="51">
                  <c:v>6.675496406934006E-3</c:v>
                </c:pt>
                <c:pt idx="52">
                  <c:v>6.6970565973932987E-3</c:v>
                </c:pt>
                <c:pt idx="53">
                  <c:v>6.7178905823571397E-3</c:v>
                </c:pt>
                <c:pt idx="54">
                  <c:v>6.7380087555015122E-3</c:v>
                </c:pt>
                <c:pt idx="55">
                  <c:v>6.7574215129374863E-3</c:v>
                </c:pt>
                <c:pt idx="56">
                  <c:v>6.7761392464470273E-3</c:v>
                </c:pt>
                <c:pt idx="57">
                  <c:v>6.7941723369909475E-3</c:v>
                </c:pt>
                <c:pt idx="58">
                  <c:v>6.8115311484850359E-3</c:v>
                </c:pt>
                <c:pt idx="59">
                  <c:v>6.8282260218402438E-3</c:v>
                </c:pt>
                <c:pt idx="60">
                  <c:v>6.8442672692624832E-3</c:v>
                </c:pt>
                <c:pt idx="61">
                  <c:v>6.8596651688074125E-3</c:v>
                </c:pt>
                <c:pt idx="62">
                  <c:v>6.874429959185387E-3</c:v>
                </c:pt>
                <c:pt idx="63">
                  <c:v>6.8885718348115571E-3</c:v>
                </c:pt>
                <c:pt idx="64">
                  <c:v>6.9021009410959854E-3</c:v>
                </c:pt>
                <c:pt idx="65">
                  <c:v>6.9150273699684706E-3</c:v>
                </c:pt>
                <c:pt idx="66">
                  <c:v>6.9273611556327124E-3</c:v>
                </c:pt>
                <c:pt idx="67">
                  <c:v>6.9391122705443039E-3</c:v>
                </c:pt>
                <c:pt idx="68">
                  <c:v>6.9502906216069981E-3</c:v>
                </c:pt>
                <c:pt idx="69">
                  <c:v>6.960906046581632E-3</c:v>
                </c:pt>
                <c:pt idx="70">
                  <c:v>6.9709683107020129E-3</c:v>
                </c:pt>
                <c:pt idx="71">
                  <c:v>6.9804871034920991E-3</c:v>
                </c:pt>
                <c:pt idx="72">
                  <c:v>6.9894720357787281E-3</c:v>
                </c:pt>
                <c:pt idx="73">
                  <c:v>6.9979326368941989E-3</c:v>
                </c:pt>
                <c:pt idx="74">
                  <c:v>7.0058783520629865E-3</c:v>
                </c:pt>
                <c:pt idx="75">
                  <c:v>7.0133185399668951E-3</c:v>
                </c:pt>
                <c:pt idx="76">
                  <c:v>7.0202624704829861E-3</c:v>
                </c:pt>
                <c:pt idx="77">
                  <c:v>7.0267193225886787E-3</c:v>
                </c:pt>
                <c:pt idx="78">
                  <c:v>7.0326981824284122E-3</c:v>
                </c:pt>
                <c:pt idx="79">
                  <c:v>7.0382080415363913E-3</c:v>
                </c:pt>
                <c:pt idx="80">
                  <c:v>7.0432577952099316E-3</c:v>
                </c:pt>
                <c:pt idx="81">
                  <c:v>7.0478562410280351E-3</c:v>
                </c:pt>
                <c:pt idx="82">
                  <c:v>7.0520120775098777E-3</c:v>
                </c:pt>
                <c:pt idx="83">
                  <c:v>7.0557339029079852E-3</c:v>
                </c:pt>
                <c:pt idx="84">
                  <c:v>7.0590302141309716E-3</c:v>
                </c:pt>
                <c:pt idx="85">
                  <c:v>7.0619094057907663E-3</c:v>
                </c:pt>
                <c:pt idx="86">
                  <c:v>7.064379769369392E-3</c:v>
                </c:pt>
                <c:pt idx="87">
                  <c:v>7.0664494925004474E-3</c:v>
                </c:pt>
                <c:pt idx="88">
                  <c:v>7.0681266583605025E-3</c:v>
                </c:pt>
                <c:pt idx="89">
                  <c:v>7.0694192451658255E-3</c:v>
                </c:pt>
                <c:pt idx="90">
                  <c:v>7.0703351257697987E-3</c:v>
                </c:pt>
                <c:pt idx="91">
                  <c:v>7.0708820673566989E-3</c:v>
                </c:pt>
                <c:pt idx="92">
                  <c:v>7.0710677312274149E-3</c:v>
                </c:pt>
                <c:pt idx="93">
                  <c:v>7.0708996726729601E-3</c:v>
                </c:pt>
                <c:pt idx="94">
                  <c:v>7.070385340931613E-3</c:v>
                </c:pt>
                <c:pt idx="95">
                  <c:v>7.0695320792257587E-3</c:v>
                </c:pt>
                <c:pt idx="96">
                  <c:v>7.0683471248744554E-3</c:v>
                </c:pt>
                <c:pt idx="97">
                  <c:v>7.0668376094780595E-3</c:v>
                </c:pt>
                <c:pt idx="98">
                  <c:v>7.0650105591711409E-3</c:v>
                </c:pt>
                <c:pt idx="99">
                  <c:v>7.0628728949402413E-3</c:v>
                </c:pt>
                <c:pt idx="100">
                  <c:v>7.0604314330029328E-3</c:v>
                </c:pt>
                <c:pt idx="101">
                  <c:v>7.0576928852449173E-3</c:v>
                </c:pt>
                <c:pt idx="102">
                  <c:v>7.0546638597119042E-3</c:v>
                </c:pt>
                <c:pt idx="103">
                  <c:v>7.0513508611531649E-3</c:v>
                </c:pt>
                <c:pt idx="104">
                  <c:v>7.0477602916137168E-3</c:v>
                </c:pt>
                <c:pt idx="105">
                  <c:v>7.0438984510722783E-3</c:v>
                </c:pt>
                <c:pt idx="106">
                  <c:v>7.0397715381221295E-3</c:v>
                </c:pt>
                <c:pt idx="107">
                  <c:v>7.0353856506922023E-3</c:v>
                </c:pt>
                <c:pt idx="108">
                  <c:v>7.0307467868057803E-3</c:v>
                </c:pt>
                <c:pt idx="109">
                  <c:v>7.0258608453742863E-3</c:v>
                </c:pt>
                <c:pt idx="110">
                  <c:v>7.0207336270237484E-3</c:v>
                </c:pt>
                <c:pt idx="111">
                  <c:v>7.0153708349515913E-3</c:v>
                </c:pt>
                <c:pt idx="112">
                  <c:v>7.0097780758115761E-3</c:v>
                </c:pt>
                <c:pt idx="113">
                  <c:v>7.0039608606246298E-3</c:v>
                </c:pt>
                <c:pt idx="114">
                  <c:v>6.9979246057136311E-3</c:v>
                </c:pt>
                <c:pt idx="115">
                  <c:v>6.9916746336600652E-3</c:v>
                </c:pt>
                <c:pt idx="116">
                  <c:v>6.9852161742807208E-3</c:v>
                </c:pt>
                <c:pt idx="117">
                  <c:v>6.9785543656225675E-3</c:v>
                </c:pt>
                <c:pt idx="118">
                  <c:v>6.9716942549740988E-3</c:v>
                </c:pt>
                <c:pt idx="119">
                  <c:v>6.9646407998914771E-3</c:v>
                </c:pt>
                <c:pt idx="120">
                  <c:v>6.9573988692378649E-3</c:v>
                </c:pt>
                <c:pt idx="121">
                  <c:v>6.9499732442344581E-3</c:v>
                </c:pt>
                <c:pt idx="122">
                  <c:v>6.9423686195217464E-3</c:v>
                </c:pt>
                <c:pt idx="123">
                  <c:v>6.9345896042296174E-3</c:v>
                </c:pt>
                <c:pt idx="124">
                  <c:v>6.9266407230550095E-3</c:v>
                </c:pt>
                <c:pt idx="125">
                  <c:v>6.9185264173458249E-3</c:v>
                </c:pt>
                <c:pt idx="126">
                  <c:v>6.910251046189946E-3</c:v>
                </c:pt>
                <c:pt idx="127">
                  <c:v>6.9018188875081777E-3</c:v>
                </c:pt>
                <c:pt idx="128">
                  <c:v>6.8932341391500724E-3</c:v>
                </c:pt>
                <c:pt idx="129">
                  <c:v>6.8845009199916037E-3</c:v>
                </c:pt>
                <c:pt idx="130">
                  <c:v>6.8756232710336963E-3</c:v>
                </c:pt>
                <c:pt idx="131">
                  <c:v>6.8666051565007416E-3</c:v>
                </c:pt>
                <c:pt idx="132">
                  <c:v>6.8574504649381645E-3</c:v>
                </c:pt>
                <c:pt idx="133">
                  <c:v>6.8481630103082872E-3</c:v>
                </c:pt>
                <c:pt idx="134">
                  <c:v>6.8387465330836481E-3</c:v>
                </c:pt>
                <c:pt idx="135">
                  <c:v>6.8292047013371023E-3</c:v>
                </c:pt>
                <c:pt idx="136">
                  <c:v>6.8195411118279672E-3</c:v>
                </c:pt>
                <c:pt idx="137">
                  <c:v>6.8097592910836002E-3</c:v>
                </c:pt>
                <c:pt idx="138">
                  <c:v>6.7998626964757541E-3</c:v>
                </c:pt>
                <c:pt idx="139">
                  <c:v>6.7898547172912105E-3</c:v>
                </c:pt>
                <c:pt idx="140">
                  <c:v>6.7797386757960454E-3</c:v>
                </c:pt>
                <c:pt idx="141">
                  <c:v>6.769517828293172E-3</c:v>
                </c:pt>
                <c:pt idx="142">
                  <c:v>6.759195366172522E-3</c:v>
                </c:pt>
                <c:pt idx="143">
                  <c:v>6.7487744169535948E-3</c:v>
                </c:pt>
                <c:pt idx="144">
                  <c:v>6.7382580453198377E-3</c:v>
                </c:pt>
                <c:pt idx="145">
                  <c:v>6.7276492541445644E-3</c:v>
                </c:pt>
                <c:pt idx="146">
                  <c:v>6.7169509855080235E-3</c:v>
                </c:pt>
                <c:pt idx="147">
                  <c:v>6.7061661217053059E-3</c:v>
                </c:pt>
                <c:pt idx="148">
                  <c:v>6.6952974862447921E-3</c:v>
                </c:pt>
                <c:pt idx="149">
                  <c:v>6.6843478448368803E-3</c:v>
                </c:pt>
                <c:pt idx="150">
                  <c:v>6.6733199063727187E-3</c:v>
                </c:pt>
                <c:pt idx="151">
                  <c:v>6.6622163238927567E-3</c:v>
                </c:pt>
                <c:pt idx="152">
                  <c:v>6.6225165562913907E-3</c:v>
                </c:pt>
                <c:pt idx="153">
                  <c:v>6.5789473684210523E-3</c:v>
                </c:pt>
                <c:pt idx="154">
                  <c:v>6.5359477124183009E-3</c:v>
                </c:pt>
                <c:pt idx="155">
                  <c:v>6.4935064935064931E-3</c:v>
                </c:pt>
                <c:pt idx="156">
                  <c:v>6.4516129032258064E-3</c:v>
                </c:pt>
                <c:pt idx="157">
                  <c:v>6.41025641025641E-3</c:v>
                </c:pt>
                <c:pt idx="158">
                  <c:v>6.3694267515923561E-3</c:v>
                </c:pt>
                <c:pt idx="159">
                  <c:v>6.3291139240506328E-3</c:v>
                </c:pt>
                <c:pt idx="160">
                  <c:v>6.2893081761006284E-3</c:v>
                </c:pt>
                <c:pt idx="161">
                  <c:v>6.2499999999999995E-3</c:v>
                </c:pt>
                <c:pt idx="162">
                  <c:v>6.2111801242236021E-3</c:v>
                </c:pt>
                <c:pt idx="163">
                  <c:v>6.1728395061728392E-3</c:v>
                </c:pt>
                <c:pt idx="164">
                  <c:v>6.1349693251533744E-3</c:v>
                </c:pt>
                <c:pt idx="165">
                  <c:v>6.0975609756097554E-3</c:v>
                </c:pt>
                <c:pt idx="166">
                  <c:v>6.0606060606060615E-3</c:v>
                </c:pt>
                <c:pt idx="167">
                  <c:v>6.024096385542169E-3</c:v>
                </c:pt>
                <c:pt idx="168">
                  <c:v>5.9880239520958087E-3</c:v>
                </c:pt>
                <c:pt idx="169">
                  <c:v>5.9523809523809529E-3</c:v>
                </c:pt>
                <c:pt idx="170">
                  <c:v>5.9171597633136102E-3</c:v>
                </c:pt>
                <c:pt idx="171">
                  <c:v>5.8823529411764705E-3</c:v>
                </c:pt>
                <c:pt idx="172">
                  <c:v>5.8479532163742695E-3</c:v>
                </c:pt>
                <c:pt idx="173">
                  <c:v>5.8139534883720929E-3</c:v>
                </c:pt>
                <c:pt idx="174">
                  <c:v>5.7803468208092491E-3</c:v>
                </c:pt>
                <c:pt idx="175">
                  <c:v>5.7471264367816091E-3</c:v>
                </c:pt>
                <c:pt idx="176">
                  <c:v>5.7142857142857143E-3</c:v>
                </c:pt>
                <c:pt idx="177">
                  <c:v>5.681818181818182E-3</c:v>
                </c:pt>
                <c:pt idx="178">
                  <c:v>5.6497175141242938E-3</c:v>
                </c:pt>
                <c:pt idx="179">
                  <c:v>5.6179775280898875E-3</c:v>
                </c:pt>
                <c:pt idx="180">
                  <c:v>5.5865921787709499E-3</c:v>
                </c:pt>
                <c:pt idx="181">
                  <c:v>5.5555555555555558E-3</c:v>
                </c:pt>
                <c:pt idx="182">
                  <c:v>5.5248618784530384E-3</c:v>
                </c:pt>
                <c:pt idx="183">
                  <c:v>5.4945054945054941E-3</c:v>
                </c:pt>
                <c:pt idx="184">
                  <c:v>5.4644808743169399E-3</c:v>
                </c:pt>
                <c:pt idx="185">
                  <c:v>5.434782608695652E-3</c:v>
                </c:pt>
                <c:pt idx="186">
                  <c:v>5.4054054054054048E-3</c:v>
                </c:pt>
                <c:pt idx="187">
                  <c:v>5.3763440860215058E-3</c:v>
                </c:pt>
                <c:pt idx="188">
                  <c:v>5.3475935828877002E-3</c:v>
                </c:pt>
                <c:pt idx="189">
                  <c:v>5.3191489361702135E-3</c:v>
                </c:pt>
                <c:pt idx="190">
                  <c:v>5.2910052910052907E-3</c:v>
                </c:pt>
                <c:pt idx="191">
                  <c:v>5.2631578947368429E-3</c:v>
                </c:pt>
                <c:pt idx="192">
                  <c:v>5.2356020942408371E-3</c:v>
                </c:pt>
                <c:pt idx="193">
                  <c:v>5.2083333333333339E-3</c:v>
                </c:pt>
                <c:pt idx="194">
                  <c:v>5.1813471502590676E-3</c:v>
                </c:pt>
                <c:pt idx="195">
                  <c:v>5.1546391752577319E-3</c:v>
                </c:pt>
                <c:pt idx="196">
                  <c:v>5.1282051282051282E-3</c:v>
                </c:pt>
                <c:pt idx="197">
                  <c:v>5.1020408163265311E-3</c:v>
                </c:pt>
                <c:pt idx="198">
                  <c:v>5.0761421319796959E-3</c:v>
                </c:pt>
                <c:pt idx="199">
                  <c:v>5.0505050505050509E-3</c:v>
                </c:pt>
                <c:pt idx="200">
                  <c:v>5.0251256281407036E-3</c:v>
                </c:pt>
                <c:pt idx="201">
                  <c:v>5.0000000000000001E-3</c:v>
                </c:pt>
                <c:pt idx="202">
                  <c:v>4.9751243781094535E-3</c:v>
                </c:pt>
                <c:pt idx="203">
                  <c:v>4.9504950495049506E-3</c:v>
                </c:pt>
                <c:pt idx="204">
                  <c:v>4.9261083743842356E-3</c:v>
                </c:pt>
                <c:pt idx="205">
                  <c:v>4.9019607843137254E-3</c:v>
                </c:pt>
                <c:pt idx="206">
                  <c:v>4.8780487804878057E-3</c:v>
                </c:pt>
                <c:pt idx="207">
                  <c:v>4.8543689320388345E-3</c:v>
                </c:pt>
                <c:pt idx="208">
                  <c:v>4.830917874396135E-3</c:v>
                </c:pt>
                <c:pt idx="209">
                  <c:v>4.807692307692308E-3</c:v>
                </c:pt>
                <c:pt idx="210">
                  <c:v>4.7846889952153117E-3</c:v>
                </c:pt>
                <c:pt idx="211">
                  <c:v>4.7619047619047615E-3</c:v>
                </c:pt>
                <c:pt idx="212">
                  <c:v>4.7393364928909956E-3</c:v>
                </c:pt>
                <c:pt idx="213">
                  <c:v>4.7169811320754715E-3</c:v>
                </c:pt>
                <c:pt idx="214">
                  <c:v>4.6948356807511738E-3</c:v>
                </c:pt>
                <c:pt idx="215">
                  <c:v>4.6728971962616819E-3</c:v>
                </c:pt>
                <c:pt idx="216">
                  <c:v>4.6511627906976744E-3</c:v>
                </c:pt>
                <c:pt idx="217">
                  <c:v>4.6296296296296294E-3</c:v>
                </c:pt>
                <c:pt idx="218">
                  <c:v>4.608294930875576E-3</c:v>
                </c:pt>
                <c:pt idx="219">
                  <c:v>4.5871559633027517E-3</c:v>
                </c:pt>
                <c:pt idx="220">
                  <c:v>4.5662100456621011E-3</c:v>
                </c:pt>
                <c:pt idx="221">
                  <c:v>4.5454545454545452E-3</c:v>
                </c:pt>
                <c:pt idx="222">
                  <c:v>4.5248868778280547E-3</c:v>
                </c:pt>
                <c:pt idx="223">
                  <c:v>4.5045045045045053E-3</c:v>
                </c:pt>
                <c:pt idx="224">
                  <c:v>4.4843049327354259E-3</c:v>
                </c:pt>
                <c:pt idx="225">
                  <c:v>4.464285714285714E-3</c:v>
                </c:pt>
                <c:pt idx="226">
                  <c:v>4.4444444444444444E-3</c:v>
                </c:pt>
                <c:pt idx="227">
                  <c:v>4.4247787610619477E-3</c:v>
                </c:pt>
                <c:pt idx="228">
                  <c:v>4.4052863436123352E-3</c:v>
                </c:pt>
                <c:pt idx="229">
                  <c:v>4.3859649122807015E-3</c:v>
                </c:pt>
                <c:pt idx="230">
                  <c:v>4.3668122270742356E-3</c:v>
                </c:pt>
                <c:pt idx="231">
                  <c:v>4.3478260869565218E-3</c:v>
                </c:pt>
                <c:pt idx="232">
                  <c:v>4.329004329004329E-3</c:v>
                </c:pt>
                <c:pt idx="233">
                  <c:v>4.3103448275862068E-3</c:v>
                </c:pt>
                <c:pt idx="234">
                  <c:v>4.2918454935622317E-3</c:v>
                </c:pt>
                <c:pt idx="235">
                  <c:v>4.2735042735042739E-3</c:v>
                </c:pt>
                <c:pt idx="236">
                  <c:v>4.2553191489361703E-3</c:v>
                </c:pt>
                <c:pt idx="237">
                  <c:v>4.2372881355932203E-3</c:v>
                </c:pt>
                <c:pt idx="238">
                  <c:v>4.2194092827004216E-3</c:v>
                </c:pt>
                <c:pt idx="239">
                  <c:v>4.2016806722689082E-3</c:v>
                </c:pt>
                <c:pt idx="240">
                  <c:v>4.1841004184100415E-3</c:v>
                </c:pt>
                <c:pt idx="241">
                  <c:v>4.1666666666666666E-3</c:v>
                </c:pt>
                <c:pt idx="242">
                  <c:v>4.1493775933609959E-3</c:v>
                </c:pt>
                <c:pt idx="243">
                  <c:v>4.1322314049586778E-3</c:v>
                </c:pt>
                <c:pt idx="244">
                  <c:v>4.1152263374485592E-3</c:v>
                </c:pt>
                <c:pt idx="245">
                  <c:v>4.0983606557377051E-3</c:v>
                </c:pt>
                <c:pt idx="246">
                  <c:v>4.081632653061224E-3</c:v>
                </c:pt>
                <c:pt idx="247">
                  <c:v>4.0650406504065045E-3</c:v>
                </c:pt>
                <c:pt idx="248">
                  <c:v>4.0485829959514179E-3</c:v>
                </c:pt>
                <c:pt idx="249">
                  <c:v>4.0322580645161289E-3</c:v>
                </c:pt>
                <c:pt idx="250">
                  <c:v>4.0160642570281121E-3</c:v>
                </c:pt>
                <c:pt idx="251">
                  <c:v>4.0000000000000001E-3</c:v>
                </c:pt>
                <c:pt idx="252">
                  <c:v>3.9840637450199211E-3</c:v>
                </c:pt>
                <c:pt idx="253">
                  <c:v>3.968253968253968E-3</c:v>
                </c:pt>
                <c:pt idx="254">
                  <c:v>3.952569169960474E-3</c:v>
                </c:pt>
                <c:pt idx="255">
                  <c:v>3.937007874015748E-3</c:v>
                </c:pt>
                <c:pt idx="256">
                  <c:v>3.9215686274509803E-3</c:v>
                </c:pt>
                <c:pt idx="257">
                  <c:v>3.90625E-3</c:v>
                </c:pt>
                <c:pt idx="258">
                  <c:v>3.8910505836575872E-3</c:v>
                </c:pt>
                <c:pt idx="259">
                  <c:v>3.875968992248062E-3</c:v>
                </c:pt>
                <c:pt idx="260">
                  <c:v>3.8610038610038611E-3</c:v>
                </c:pt>
                <c:pt idx="261">
                  <c:v>3.8461538461538459E-3</c:v>
                </c:pt>
                <c:pt idx="262">
                  <c:v>3.8314176245210726E-3</c:v>
                </c:pt>
                <c:pt idx="263">
                  <c:v>3.8167938931297708E-3</c:v>
                </c:pt>
                <c:pt idx="264">
                  <c:v>3.8022813688212932E-3</c:v>
                </c:pt>
                <c:pt idx="265">
                  <c:v>3.787878787878788E-3</c:v>
                </c:pt>
                <c:pt idx="266">
                  <c:v>3.773584905660377E-3</c:v>
                </c:pt>
                <c:pt idx="267">
                  <c:v>3.7593984962406013E-3</c:v>
                </c:pt>
                <c:pt idx="268">
                  <c:v>3.7453183520599251E-3</c:v>
                </c:pt>
                <c:pt idx="269">
                  <c:v>3.7313432835820899E-3</c:v>
                </c:pt>
                <c:pt idx="270">
                  <c:v>3.7174721189591081E-3</c:v>
                </c:pt>
                <c:pt idx="271">
                  <c:v>3.7037037037037034E-3</c:v>
                </c:pt>
                <c:pt idx="272">
                  <c:v>3.690036900369004E-3</c:v>
                </c:pt>
                <c:pt idx="273">
                  <c:v>3.6764705882352945E-3</c:v>
                </c:pt>
                <c:pt idx="274">
                  <c:v>3.663003663003663E-3</c:v>
                </c:pt>
                <c:pt idx="275">
                  <c:v>3.6496350364963502E-3</c:v>
                </c:pt>
                <c:pt idx="276">
                  <c:v>3.6363636363636364E-3</c:v>
                </c:pt>
                <c:pt idx="277">
                  <c:v>3.6231884057971019E-3</c:v>
                </c:pt>
                <c:pt idx="278">
                  <c:v>3.6101083032490976E-3</c:v>
                </c:pt>
                <c:pt idx="279">
                  <c:v>3.5971223021582731E-3</c:v>
                </c:pt>
                <c:pt idx="280">
                  <c:v>3.5842293906810036E-3</c:v>
                </c:pt>
                <c:pt idx="281">
                  <c:v>3.5714285714285718E-3</c:v>
                </c:pt>
                <c:pt idx="282">
                  <c:v>3.5587188612099642E-3</c:v>
                </c:pt>
                <c:pt idx="283">
                  <c:v>3.5460992907801418E-3</c:v>
                </c:pt>
                <c:pt idx="284">
                  <c:v>3.5335689045936395E-3</c:v>
                </c:pt>
                <c:pt idx="285">
                  <c:v>3.5211267605633804E-3</c:v>
                </c:pt>
                <c:pt idx="286">
                  <c:v>3.5087719298245615E-3</c:v>
                </c:pt>
                <c:pt idx="287">
                  <c:v>3.4965034965034961E-3</c:v>
                </c:pt>
                <c:pt idx="288">
                  <c:v>3.4843205574912892E-3</c:v>
                </c:pt>
                <c:pt idx="289">
                  <c:v>3.4722222222222225E-3</c:v>
                </c:pt>
                <c:pt idx="290">
                  <c:v>3.4602076124567475E-3</c:v>
                </c:pt>
                <c:pt idx="291">
                  <c:v>3.448275862068965E-3</c:v>
                </c:pt>
                <c:pt idx="292">
                  <c:v>3.4364261168384879E-3</c:v>
                </c:pt>
                <c:pt idx="293">
                  <c:v>3.4246575342465756E-3</c:v>
                </c:pt>
                <c:pt idx="294">
                  <c:v>3.412969283276451E-3</c:v>
                </c:pt>
                <c:pt idx="295">
                  <c:v>3.4013605442176874E-3</c:v>
                </c:pt>
                <c:pt idx="296">
                  <c:v>3.3898305084745762E-3</c:v>
                </c:pt>
                <c:pt idx="297">
                  <c:v>3.3783783783783786E-3</c:v>
                </c:pt>
                <c:pt idx="298">
                  <c:v>3.3670033670033673E-3</c:v>
                </c:pt>
                <c:pt idx="299">
                  <c:v>3.3557046979865771E-3</c:v>
                </c:pt>
                <c:pt idx="300">
                  <c:v>3.3444816053511705E-3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9-405F-AFAE-89343E424E6F}"/>
            </c:ext>
          </c:extLst>
        </c:ser>
        <c:ser>
          <c:idx val="3"/>
          <c:order val="2"/>
          <c:tx>
            <c:v>物伤收益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曲线素材!$C$2:$C$302</c:f>
              <c:numCache>
                <c:formatCode>General</c:formatCode>
                <c:ptCount val="301"/>
                <c:pt idx="0">
                  <c:v>1.8749999999999999E-2</c:v>
                </c:pt>
                <c:pt idx="1">
                  <c:v>1.8404907975460121E-2</c:v>
                </c:pt>
                <c:pt idx="2">
                  <c:v>1.8072289156626505E-2</c:v>
                </c:pt>
                <c:pt idx="3">
                  <c:v>1.7751479289940829E-2</c:v>
                </c:pt>
                <c:pt idx="4">
                  <c:v>1.7441860465116279E-2</c:v>
                </c:pt>
                <c:pt idx="5">
                  <c:v>1.7142857142857144E-2</c:v>
                </c:pt>
                <c:pt idx="6">
                  <c:v>1.6853932584269662E-2</c:v>
                </c:pt>
                <c:pt idx="7">
                  <c:v>1.6574585635359115E-2</c:v>
                </c:pt>
                <c:pt idx="8">
                  <c:v>1.6304347826086956E-2</c:v>
                </c:pt>
                <c:pt idx="9">
                  <c:v>1.6042780748663103E-2</c:v>
                </c:pt>
                <c:pt idx="10">
                  <c:v>1.5789473684210527E-2</c:v>
                </c:pt>
                <c:pt idx="11">
                  <c:v>1.5544041450777202E-2</c:v>
                </c:pt>
                <c:pt idx="12">
                  <c:v>1.530612244897959E-2</c:v>
                </c:pt>
                <c:pt idx="13">
                  <c:v>1.5075376884422112E-2</c:v>
                </c:pt>
                <c:pt idx="14">
                  <c:v>1.4851485148514851E-2</c:v>
                </c:pt>
                <c:pt idx="15">
                  <c:v>1.4634146341463414E-2</c:v>
                </c:pt>
                <c:pt idx="16">
                  <c:v>1.4423076923076922E-2</c:v>
                </c:pt>
                <c:pt idx="17">
                  <c:v>1.4218009478672985E-2</c:v>
                </c:pt>
                <c:pt idx="18">
                  <c:v>1.4018691588785047E-2</c:v>
                </c:pt>
                <c:pt idx="19">
                  <c:v>1.3824884792626727E-2</c:v>
                </c:pt>
                <c:pt idx="20">
                  <c:v>1.3636363636363636E-2</c:v>
                </c:pt>
                <c:pt idx="21">
                  <c:v>1.3452914798206277E-2</c:v>
                </c:pt>
                <c:pt idx="22">
                  <c:v>1.3274336283185839E-2</c:v>
                </c:pt>
                <c:pt idx="23">
                  <c:v>1.3100436681222708E-2</c:v>
                </c:pt>
                <c:pt idx="24">
                  <c:v>1.2931034482758621E-2</c:v>
                </c:pt>
                <c:pt idx="25">
                  <c:v>1.276595744680851E-2</c:v>
                </c:pt>
                <c:pt idx="26">
                  <c:v>1.2605042016806721E-2</c:v>
                </c:pt>
                <c:pt idx="27">
                  <c:v>1.2448132780082987E-2</c:v>
                </c:pt>
                <c:pt idx="28">
                  <c:v>1.2295081967213115E-2</c:v>
                </c:pt>
                <c:pt idx="29">
                  <c:v>1.2145748987854251E-2</c:v>
                </c:pt>
                <c:pt idx="30">
                  <c:v>1.2E-2</c:v>
                </c:pt>
                <c:pt idx="31">
                  <c:v>1.1857707509881424E-2</c:v>
                </c:pt>
                <c:pt idx="32">
                  <c:v>1.1718749999999998E-2</c:v>
                </c:pt>
                <c:pt idx="33">
                  <c:v>1.1583011583011582E-2</c:v>
                </c:pt>
                <c:pt idx="34">
                  <c:v>1.1450381679389313E-2</c:v>
                </c:pt>
                <c:pt idx="35">
                  <c:v>1.1320754716981131E-2</c:v>
                </c:pt>
                <c:pt idx="36">
                  <c:v>1.119402985074627E-2</c:v>
                </c:pt>
                <c:pt idx="37">
                  <c:v>1.107011070110701E-2</c:v>
                </c:pt>
                <c:pt idx="38">
                  <c:v>1.0948905109489052E-2</c:v>
                </c:pt>
                <c:pt idx="39">
                  <c:v>1.0830324909747292E-2</c:v>
                </c:pt>
                <c:pt idx="40">
                  <c:v>1.0714285714285714E-2</c:v>
                </c:pt>
                <c:pt idx="41">
                  <c:v>1.0600706713780919E-2</c:v>
                </c:pt>
                <c:pt idx="42">
                  <c:v>1.0489510489510488E-2</c:v>
                </c:pt>
                <c:pt idx="43">
                  <c:v>1.0380622837370242E-2</c:v>
                </c:pt>
                <c:pt idx="44">
                  <c:v>1.0273972602739725E-2</c:v>
                </c:pt>
                <c:pt idx="45">
                  <c:v>1.0169491525423728E-2</c:v>
                </c:pt>
                <c:pt idx="46">
                  <c:v>1.0067114093959733E-2</c:v>
                </c:pt>
                <c:pt idx="47">
                  <c:v>9.9667774086378731E-3</c:v>
                </c:pt>
                <c:pt idx="48">
                  <c:v>9.8684210526315784E-3</c:v>
                </c:pt>
                <c:pt idx="49">
                  <c:v>9.7719869706840382E-3</c:v>
                </c:pt>
                <c:pt idx="50">
                  <c:v>9.6774193548387101E-3</c:v>
                </c:pt>
                <c:pt idx="51">
                  <c:v>9.5846645367412154E-3</c:v>
                </c:pt>
                <c:pt idx="52">
                  <c:v>9.4936708860759479E-3</c:v>
                </c:pt>
                <c:pt idx="53">
                  <c:v>9.4043887147335428E-3</c:v>
                </c:pt>
                <c:pt idx="54">
                  <c:v>9.3167701863354022E-3</c:v>
                </c:pt>
                <c:pt idx="55">
                  <c:v>9.2307692307692299E-3</c:v>
                </c:pt>
                <c:pt idx="56">
                  <c:v>9.1463414634146353E-3</c:v>
                </c:pt>
                <c:pt idx="57">
                  <c:v>9.0634441087613302E-3</c:v>
                </c:pt>
                <c:pt idx="58">
                  <c:v>8.9820359281437123E-3</c:v>
                </c:pt>
                <c:pt idx="59">
                  <c:v>8.9020771513353102E-3</c:v>
                </c:pt>
                <c:pt idx="60">
                  <c:v>8.8235294117647058E-3</c:v>
                </c:pt>
                <c:pt idx="61">
                  <c:v>8.7463556851311956E-3</c:v>
                </c:pt>
                <c:pt idx="62">
                  <c:v>8.6705202312138737E-3</c:v>
                </c:pt>
                <c:pt idx="63">
                  <c:v>8.5959885386819486E-3</c:v>
                </c:pt>
                <c:pt idx="64">
                  <c:v>8.5227272727272721E-3</c:v>
                </c:pt>
                <c:pt idx="65">
                  <c:v>8.4507042253521118E-3</c:v>
                </c:pt>
                <c:pt idx="66">
                  <c:v>8.3798882681564244E-3</c:v>
                </c:pt>
                <c:pt idx="67">
                  <c:v>8.3102493074792248E-3</c:v>
                </c:pt>
                <c:pt idx="68">
                  <c:v>8.241758241758242E-3</c:v>
                </c:pt>
                <c:pt idx="69">
                  <c:v>8.1743869209809257E-3</c:v>
                </c:pt>
                <c:pt idx="70">
                  <c:v>8.1081081081081086E-3</c:v>
                </c:pt>
                <c:pt idx="71">
                  <c:v>8.0428954423592495E-3</c:v>
                </c:pt>
                <c:pt idx="72">
                  <c:v>7.9787234042553203E-3</c:v>
                </c:pt>
                <c:pt idx="73">
                  <c:v>7.9155672823219003E-3</c:v>
                </c:pt>
                <c:pt idx="74">
                  <c:v>7.8534031413612562E-3</c:v>
                </c:pt>
                <c:pt idx="75">
                  <c:v>7.7922077922077922E-3</c:v>
                </c:pt>
                <c:pt idx="76">
                  <c:v>7.7319587628865982E-3</c:v>
                </c:pt>
                <c:pt idx="77">
                  <c:v>7.6726342710997453E-3</c:v>
                </c:pt>
                <c:pt idx="78">
                  <c:v>7.6142131979695434E-3</c:v>
                </c:pt>
                <c:pt idx="79">
                  <c:v>7.5566750629722911E-3</c:v>
                </c:pt>
                <c:pt idx="80">
                  <c:v>7.4999999999999997E-3</c:v>
                </c:pt>
                <c:pt idx="81">
                  <c:v>7.4441687344913151E-3</c:v>
                </c:pt>
                <c:pt idx="82">
                  <c:v>7.3891625615763552E-3</c:v>
                </c:pt>
                <c:pt idx="83">
                  <c:v>7.3349633251833741E-3</c:v>
                </c:pt>
                <c:pt idx="84">
                  <c:v>7.2815533980582518E-3</c:v>
                </c:pt>
                <c:pt idx="85">
                  <c:v>7.2289156626506017E-3</c:v>
                </c:pt>
                <c:pt idx="86">
                  <c:v>7.1770334928229667E-3</c:v>
                </c:pt>
                <c:pt idx="87">
                  <c:v>7.1258907363420431E-3</c:v>
                </c:pt>
                <c:pt idx="88">
                  <c:v>7.0754716981132077E-3</c:v>
                </c:pt>
                <c:pt idx="89">
                  <c:v>7.025761124121779E-3</c:v>
                </c:pt>
                <c:pt idx="90">
                  <c:v>6.9767441860465115E-3</c:v>
                </c:pt>
                <c:pt idx="91">
                  <c:v>6.9284064665127024E-3</c:v>
                </c:pt>
                <c:pt idx="92">
                  <c:v>6.8807339449541288E-3</c:v>
                </c:pt>
                <c:pt idx="93">
                  <c:v>6.8337129840546698E-3</c:v>
                </c:pt>
                <c:pt idx="94">
                  <c:v>6.7873303167420808E-3</c:v>
                </c:pt>
                <c:pt idx="95">
                  <c:v>6.7415730337078653E-3</c:v>
                </c:pt>
                <c:pt idx="96">
                  <c:v>6.6964285714285719E-3</c:v>
                </c:pt>
                <c:pt idx="97">
                  <c:v>6.6518847006651893E-3</c:v>
                </c:pt>
                <c:pt idx="98">
                  <c:v>6.6079295154185024E-3</c:v>
                </c:pt>
                <c:pt idx="99">
                  <c:v>6.5645514223194746E-3</c:v>
                </c:pt>
                <c:pt idx="100">
                  <c:v>6.5217391304347823E-3</c:v>
                </c:pt>
                <c:pt idx="101">
                  <c:v>6.4794816414686825E-3</c:v>
                </c:pt>
                <c:pt idx="102">
                  <c:v>6.4377682403433485E-3</c:v>
                </c:pt>
                <c:pt idx="103">
                  <c:v>6.3965884861407248E-3</c:v>
                </c:pt>
                <c:pt idx="104">
                  <c:v>6.3559322033898301E-3</c:v>
                </c:pt>
                <c:pt idx="105">
                  <c:v>6.3157894736842104E-3</c:v>
                </c:pt>
                <c:pt idx="106">
                  <c:v>6.2761506276150627E-3</c:v>
                </c:pt>
                <c:pt idx="107">
                  <c:v>6.2370062370062365E-3</c:v>
                </c:pt>
                <c:pt idx="108">
                  <c:v>6.1983471074380167E-3</c:v>
                </c:pt>
                <c:pt idx="109">
                  <c:v>6.1601642710472282E-3</c:v>
                </c:pt>
                <c:pt idx="110">
                  <c:v>6.1224489795918364E-3</c:v>
                </c:pt>
                <c:pt idx="111">
                  <c:v>6.0851926977687626E-3</c:v>
                </c:pt>
                <c:pt idx="112">
                  <c:v>6.0483870967741934E-3</c:v>
                </c:pt>
                <c:pt idx="113">
                  <c:v>6.0120240480961923E-3</c:v>
                </c:pt>
                <c:pt idx="114">
                  <c:v>5.9760956175298804E-3</c:v>
                </c:pt>
                <c:pt idx="115">
                  <c:v>5.9405940594059407E-3</c:v>
                </c:pt>
                <c:pt idx="116">
                  <c:v>5.905511811023622E-3</c:v>
                </c:pt>
                <c:pt idx="117">
                  <c:v>5.8708414872798431E-3</c:v>
                </c:pt>
                <c:pt idx="118">
                  <c:v>5.8365758754863814E-3</c:v>
                </c:pt>
                <c:pt idx="119">
                  <c:v>5.8027079303675051E-3</c:v>
                </c:pt>
                <c:pt idx="120">
                  <c:v>5.7692307692307687E-3</c:v>
                </c:pt>
                <c:pt idx="121">
                  <c:v>5.7361376673040155E-3</c:v>
                </c:pt>
                <c:pt idx="122">
                  <c:v>5.7034220532319385E-3</c:v>
                </c:pt>
                <c:pt idx="123">
                  <c:v>5.6710775047258983E-3</c:v>
                </c:pt>
                <c:pt idx="124">
                  <c:v>5.6390977443609028E-3</c:v>
                </c:pt>
                <c:pt idx="125">
                  <c:v>5.6074766355140183E-3</c:v>
                </c:pt>
                <c:pt idx="126">
                  <c:v>5.5762081784386614E-3</c:v>
                </c:pt>
                <c:pt idx="127">
                  <c:v>5.5452865064695009E-3</c:v>
                </c:pt>
                <c:pt idx="128">
                  <c:v>5.5147058823529415E-3</c:v>
                </c:pt>
                <c:pt idx="129">
                  <c:v>5.4844606946983553E-3</c:v>
                </c:pt>
                <c:pt idx="130">
                  <c:v>5.4545454545454541E-3</c:v>
                </c:pt>
                <c:pt idx="131">
                  <c:v>5.4249547920433997E-3</c:v>
                </c:pt>
                <c:pt idx="132">
                  <c:v>5.3956834532374095E-3</c:v>
                </c:pt>
                <c:pt idx="133">
                  <c:v>5.3667262969588547E-3</c:v>
                </c:pt>
                <c:pt idx="134">
                  <c:v>5.3380782918149468E-3</c:v>
                </c:pt>
                <c:pt idx="135">
                  <c:v>5.3097345132743362E-3</c:v>
                </c:pt>
                <c:pt idx="136">
                  <c:v>5.2816901408450703E-3</c:v>
                </c:pt>
                <c:pt idx="137">
                  <c:v>5.2539404553415062E-3</c:v>
                </c:pt>
                <c:pt idx="138">
                  <c:v>5.2264808362369334E-3</c:v>
                </c:pt>
                <c:pt idx="139">
                  <c:v>5.1993067590987872E-3</c:v>
                </c:pt>
                <c:pt idx="140">
                  <c:v>5.1724137931034482E-3</c:v>
                </c:pt>
                <c:pt idx="141">
                  <c:v>5.1457975986277877E-3</c:v>
                </c:pt>
                <c:pt idx="142">
                  <c:v>5.1194539249146756E-3</c:v>
                </c:pt>
                <c:pt idx="143">
                  <c:v>5.0933786078098476E-3</c:v>
                </c:pt>
                <c:pt idx="144">
                  <c:v>5.0675675675675678E-3</c:v>
                </c:pt>
                <c:pt idx="145">
                  <c:v>5.0420168067226885E-3</c:v>
                </c:pt>
                <c:pt idx="146">
                  <c:v>5.016722408026756E-3</c:v>
                </c:pt>
                <c:pt idx="147">
                  <c:v>4.9916805324459234E-3</c:v>
                </c:pt>
                <c:pt idx="148">
                  <c:v>4.9668874172185433E-3</c:v>
                </c:pt>
                <c:pt idx="149">
                  <c:v>4.9423393739703465E-3</c:v>
                </c:pt>
                <c:pt idx="150">
                  <c:v>4.9180327868852455E-3</c:v>
                </c:pt>
                <c:pt idx="151">
                  <c:v>4.8939641109298536E-3</c:v>
                </c:pt>
                <c:pt idx="152">
                  <c:v>4.87012987012987E-3</c:v>
                </c:pt>
                <c:pt idx="153">
                  <c:v>4.8465266558966073E-3</c:v>
                </c:pt>
                <c:pt idx="154">
                  <c:v>4.8231511254019296E-3</c:v>
                </c:pt>
                <c:pt idx="155">
                  <c:v>4.7999999999999996E-3</c:v>
                </c:pt>
                <c:pt idx="156">
                  <c:v>4.7770700636942673E-3</c:v>
                </c:pt>
                <c:pt idx="157">
                  <c:v>4.7543581616481768E-3</c:v>
                </c:pt>
                <c:pt idx="158">
                  <c:v>4.7318611987381704E-3</c:v>
                </c:pt>
                <c:pt idx="159">
                  <c:v>4.7095761381475672E-3</c:v>
                </c:pt>
                <c:pt idx="160">
                  <c:v>4.6874999999999998E-3</c:v>
                </c:pt>
                <c:pt idx="161">
                  <c:v>4.6656298600311046E-3</c:v>
                </c:pt>
                <c:pt idx="162">
                  <c:v>4.6439628482972135E-3</c:v>
                </c:pt>
                <c:pt idx="163">
                  <c:v>4.6224961479198762E-3</c:v>
                </c:pt>
                <c:pt idx="164">
                  <c:v>4.601226993865031E-3</c:v>
                </c:pt>
                <c:pt idx="165">
                  <c:v>4.5801526717557254E-3</c:v>
                </c:pt>
                <c:pt idx="166">
                  <c:v>4.559270516717325E-3</c:v>
                </c:pt>
                <c:pt idx="167">
                  <c:v>4.5385779122541605E-3</c:v>
                </c:pt>
                <c:pt idx="168">
                  <c:v>4.5180722891566263E-3</c:v>
                </c:pt>
                <c:pt idx="169">
                  <c:v>4.4977511244377816E-3</c:v>
                </c:pt>
                <c:pt idx="170">
                  <c:v>4.4776119402985077E-3</c:v>
                </c:pt>
                <c:pt idx="171">
                  <c:v>4.4576523031203564E-3</c:v>
                </c:pt>
                <c:pt idx="172">
                  <c:v>4.4378698224852072E-3</c:v>
                </c:pt>
                <c:pt idx="173">
                  <c:v>4.4182621502209122E-3</c:v>
                </c:pt>
                <c:pt idx="174">
                  <c:v>4.3988269794721412E-3</c:v>
                </c:pt>
                <c:pt idx="175">
                  <c:v>4.3795620437956199E-3</c:v>
                </c:pt>
                <c:pt idx="176">
                  <c:v>4.3604651162790697E-3</c:v>
                </c:pt>
                <c:pt idx="177">
                  <c:v>4.3415340086830683E-3</c:v>
                </c:pt>
                <c:pt idx="178">
                  <c:v>4.3227665706051868E-3</c:v>
                </c:pt>
                <c:pt idx="179">
                  <c:v>4.3041606886657108E-3</c:v>
                </c:pt>
                <c:pt idx="180">
                  <c:v>4.2857142857142859E-3</c:v>
                </c:pt>
                <c:pt idx="181">
                  <c:v>4.2674253200568994E-3</c:v>
                </c:pt>
                <c:pt idx="182">
                  <c:v>4.24929178470255E-3</c:v>
                </c:pt>
                <c:pt idx="183">
                  <c:v>4.2313117066290545E-3</c:v>
                </c:pt>
                <c:pt idx="184">
                  <c:v>4.2134831460674165E-3</c:v>
                </c:pt>
                <c:pt idx="185">
                  <c:v>4.1958041958041958E-3</c:v>
                </c:pt>
                <c:pt idx="186">
                  <c:v>4.178272980501393E-3</c:v>
                </c:pt>
                <c:pt idx="187">
                  <c:v>4.160887656033287E-3</c:v>
                </c:pt>
                <c:pt idx="188">
                  <c:v>4.1436464088397788E-3</c:v>
                </c:pt>
                <c:pt idx="189">
                  <c:v>4.1265474552957364E-3</c:v>
                </c:pt>
                <c:pt idx="190">
                  <c:v>4.10958904109589E-3</c:v>
                </c:pt>
                <c:pt idx="191">
                  <c:v>4.0927694406548429E-3</c:v>
                </c:pt>
                <c:pt idx="192">
                  <c:v>4.076086956521739E-3</c:v>
                </c:pt>
                <c:pt idx="193">
                  <c:v>4.0595399188092015E-3</c:v>
                </c:pt>
                <c:pt idx="194">
                  <c:v>4.0431266846361188E-3</c:v>
                </c:pt>
                <c:pt idx="195">
                  <c:v>4.0268456375838922E-3</c:v>
                </c:pt>
                <c:pt idx="196">
                  <c:v>4.0106951871657758E-3</c:v>
                </c:pt>
                <c:pt idx="197">
                  <c:v>3.9946737683089215E-3</c:v>
                </c:pt>
                <c:pt idx="198">
                  <c:v>3.9787798408488055E-3</c:v>
                </c:pt>
                <c:pt idx="199">
                  <c:v>3.9630118890356678E-3</c:v>
                </c:pt>
                <c:pt idx="200">
                  <c:v>3.9473684210526317E-3</c:v>
                </c:pt>
                <c:pt idx="201">
                  <c:v>3.9318479685452159E-3</c:v>
                </c:pt>
                <c:pt idx="202">
                  <c:v>3.9164490861618804E-3</c:v>
                </c:pt>
                <c:pt idx="203">
                  <c:v>3.9011703511053313E-3</c:v>
                </c:pt>
                <c:pt idx="204">
                  <c:v>3.8860103626943009E-3</c:v>
                </c:pt>
                <c:pt idx="205">
                  <c:v>3.8709677419354839E-3</c:v>
                </c:pt>
                <c:pt idx="206">
                  <c:v>3.8560411311053984E-3</c:v>
                </c:pt>
                <c:pt idx="207">
                  <c:v>3.8412291933418697E-3</c:v>
                </c:pt>
                <c:pt idx="208">
                  <c:v>3.8265306122448974E-3</c:v>
                </c:pt>
                <c:pt idx="209">
                  <c:v>3.8119440914866588E-3</c:v>
                </c:pt>
                <c:pt idx="210">
                  <c:v>3.7974683544303796E-3</c:v>
                </c:pt>
                <c:pt idx="211">
                  <c:v>3.7831021437578815E-3</c:v>
                </c:pt>
                <c:pt idx="212">
                  <c:v>3.7688442211055279E-3</c:v>
                </c:pt>
                <c:pt idx="213">
                  <c:v>3.7546933667083849E-3</c:v>
                </c:pt>
                <c:pt idx="214">
                  <c:v>3.740648379052369E-3</c:v>
                </c:pt>
                <c:pt idx="215">
                  <c:v>3.7267080745341614E-3</c:v>
                </c:pt>
                <c:pt idx="216">
                  <c:v>3.7128712871287127E-3</c:v>
                </c:pt>
                <c:pt idx="217">
                  <c:v>3.6991368680641184E-3</c:v>
                </c:pt>
                <c:pt idx="218">
                  <c:v>3.6855036855036856E-3</c:v>
                </c:pt>
                <c:pt idx="219">
                  <c:v>3.6719706242350058E-3</c:v>
                </c:pt>
                <c:pt idx="220">
                  <c:v>3.6585365853658534E-3</c:v>
                </c:pt>
                <c:pt idx="221">
                  <c:v>3.6452004860267314E-3</c:v>
                </c:pt>
                <c:pt idx="222">
                  <c:v>3.6319612590799033E-3</c:v>
                </c:pt>
                <c:pt idx="223">
                  <c:v>3.6188178528347411E-3</c:v>
                </c:pt>
                <c:pt idx="224">
                  <c:v>3.6057692307692305E-3</c:v>
                </c:pt>
                <c:pt idx="225">
                  <c:v>3.592814371257485E-3</c:v>
                </c:pt>
                <c:pt idx="226">
                  <c:v>3.5799522673031028E-3</c:v>
                </c:pt>
                <c:pt idx="227">
                  <c:v>3.5671819262782403E-3</c:v>
                </c:pt>
                <c:pt idx="228">
                  <c:v>3.5545023696682467E-3</c:v>
                </c:pt>
                <c:pt idx="229">
                  <c:v>3.5419126328217233E-3</c:v>
                </c:pt>
                <c:pt idx="230">
                  <c:v>3.529411764705882E-3</c:v>
                </c:pt>
                <c:pt idx="231">
                  <c:v>3.5169988276670576E-3</c:v>
                </c:pt>
                <c:pt idx="232">
                  <c:v>3.5046728971962616E-3</c:v>
                </c:pt>
                <c:pt idx="233">
                  <c:v>3.4924330616996511E-3</c:v>
                </c:pt>
                <c:pt idx="234">
                  <c:v>3.4802784222737818E-3</c:v>
                </c:pt>
                <c:pt idx="235">
                  <c:v>3.4682080924855491E-3</c:v>
                </c:pt>
                <c:pt idx="236">
                  <c:v>3.4562211981566818E-3</c:v>
                </c:pt>
                <c:pt idx="237">
                  <c:v>3.4443168771526983E-3</c:v>
                </c:pt>
                <c:pt idx="238">
                  <c:v>3.4324942791762016E-3</c:v>
                </c:pt>
                <c:pt idx="239">
                  <c:v>3.4207525655644238E-3</c:v>
                </c:pt>
                <c:pt idx="240">
                  <c:v>3.4090909090909089E-3</c:v>
                </c:pt>
                <c:pt idx="241">
                  <c:v>3.3975084937712344E-3</c:v>
                </c:pt>
                <c:pt idx="242">
                  <c:v>3.3860045146726862E-3</c:v>
                </c:pt>
                <c:pt idx="243">
                  <c:v>3.3745781777277844E-3</c:v>
                </c:pt>
                <c:pt idx="244">
                  <c:v>3.3632286995515692E-3</c:v>
                </c:pt>
                <c:pt idx="245">
                  <c:v>3.3519553072625698E-3</c:v>
                </c:pt>
                <c:pt idx="246">
                  <c:v>3.3407572383073497E-3</c:v>
                </c:pt>
                <c:pt idx="247">
                  <c:v>3.3296337402885685E-3</c:v>
                </c:pt>
                <c:pt idx="248">
                  <c:v>3.3185840707964606E-3</c:v>
                </c:pt>
                <c:pt idx="249">
                  <c:v>3.30760749724366E-3</c:v>
                </c:pt>
                <c:pt idx="250">
                  <c:v>3.2967032967032967E-3</c:v>
                </c:pt>
                <c:pt idx="251">
                  <c:v>3.2858707557502738E-3</c:v>
                </c:pt>
                <c:pt idx="252">
                  <c:v>3.2751091703056771E-3</c:v>
                </c:pt>
                <c:pt idx="253">
                  <c:v>3.2644178454842221E-3</c:v>
                </c:pt>
                <c:pt idx="254">
                  <c:v>3.2537960954446853E-3</c:v>
                </c:pt>
                <c:pt idx="255">
                  <c:v>3.2432432432432431E-3</c:v>
                </c:pt>
                <c:pt idx="256">
                  <c:v>3.2327586206896551E-3</c:v>
                </c:pt>
                <c:pt idx="257">
                  <c:v>3.22234156820623E-3</c:v>
                </c:pt>
                <c:pt idx="258">
                  <c:v>3.2119914346895075E-3</c:v>
                </c:pt>
                <c:pt idx="259">
                  <c:v>3.2017075773745998E-3</c:v>
                </c:pt>
                <c:pt idx="260">
                  <c:v>3.1914893617021275E-3</c:v>
                </c:pt>
                <c:pt idx="261">
                  <c:v>3.1813361611876989E-3</c:v>
                </c:pt>
                <c:pt idx="262">
                  <c:v>3.1712473572938688E-3</c:v>
                </c:pt>
                <c:pt idx="263">
                  <c:v>3.1612223393045311E-3</c:v>
                </c:pt>
                <c:pt idx="264">
                  <c:v>3.1512605042016803E-3</c:v>
                </c:pt>
                <c:pt idx="265">
                  <c:v>3.1413612565445023E-3</c:v>
                </c:pt>
                <c:pt idx="266">
                  <c:v>3.1315240083507308E-3</c:v>
                </c:pt>
                <c:pt idx="267">
                  <c:v>3.1217481789802288E-3</c:v>
                </c:pt>
                <c:pt idx="268">
                  <c:v>3.1120331950207471E-3</c:v>
                </c:pt>
                <c:pt idx="269">
                  <c:v>3.1023784901758012E-3</c:v>
                </c:pt>
                <c:pt idx="270">
                  <c:v>3.092783505154639E-3</c:v>
                </c:pt>
                <c:pt idx="271">
                  <c:v>3.0832476875642342E-3</c:v>
                </c:pt>
                <c:pt idx="272">
                  <c:v>3.0737704918032786E-3</c:v>
                </c:pt>
                <c:pt idx="273">
                  <c:v>3.0643513789581208E-3</c:v>
                </c:pt>
                <c:pt idx="274">
                  <c:v>3.0549898167006109E-3</c:v>
                </c:pt>
                <c:pt idx="275">
                  <c:v>3.0456852791878172E-3</c:v>
                </c:pt>
                <c:pt idx="276">
                  <c:v>3.0364372469635628E-3</c:v>
                </c:pt>
                <c:pt idx="277">
                  <c:v>3.027245206861756E-3</c:v>
                </c:pt>
                <c:pt idx="278">
                  <c:v>3.0181086519114691E-3</c:v>
                </c:pt>
                <c:pt idx="279">
                  <c:v>3.009027081243731E-3</c:v>
                </c:pt>
                <c:pt idx="280">
                  <c:v>3.0000000000000001E-3</c:v>
                </c:pt>
                <c:pt idx="281">
                  <c:v>2.9910269192422729E-3</c:v>
                </c:pt>
                <c:pt idx="282">
                  <c:v>2.982107355864811E-3</c:v>
                </c:pt>
                <c:pt idx="283">
                  <c:v>2.973240832507433E-3</c:v>
                </c:pt>
                <c:pt idx="284">
                  <c:v>2.9644268774703555E-3</c:v>
                </c:pt>
                <c:pt idx="285">
                  <c:v>2.9556650246305416E-3</c:v>
                </c:pt>
                <c:pt idx="286">
                  <c:v>2.9469548133595285E-3</c:v>
                </c:pt>
                <c:pt idx="287">
                  <c:v>2.9382957884427031E-3</c:v>
                </c:pt>
                <c:pt idx="288">
                  <c:v>2.9296875E-3</c:v>
                </c:pt>
                <c:pt idx="289">
                  <c:v>2.9211295034079843E-3</c:v>
                </c:pt>
                <c:pt idx="290">
                  <c:v>2.9126213592233011E-3</c:v>
                </c:pt>
                <c:pt idx="291">
                  <c:v>2.9041626331074541E-3</c:v>
                </c:pt>
                <c:pt idx="292">
                  <c:v>2.8957528957528956E-3</c:v>
                </c:pt>
                <c:pt idx="293">
                  <c:v>2.8873917228103949E-3</c:v>
                </c:pt>
                <c:pt idx="294">
                  <c:v>2.879078694817658E-3</c:v>
                </c:pt>
                <c:pt idx="295">
                  <c:v>2.8708133971291866E-3</c:v>
                </c:pt>
                <c:pt idx="296">
                  <c:v>2.8625954198473282E-3</c:v>
                </c:pt>
                <c:pt idx="297">
                  <c:v>2.8544243577545195E-3</c:v>
                </c:pt>
                <c:pt idx="298">
                  <c:v>2.8462998102466793E-3</c:v>
                </c:pt>
                <c:pt idx="299">
                  <c:v>2.8382213812677389E-3</c:v>
                </c:pt>
                <c:pt idx="300">
                  <c:v>2.8301886792452828E-3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9-405F-AFAE-89343E42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暴击区收益曲线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F-4B7C-B0E9-F053E97B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雷电将军属性收益曲线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260充能攻击收益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曲线素材!$AG$2:$AG$302</c:f>
              <c:numCache>
                <c:formatCode>General</c:formatCode>
                <c:ptCount val="301"/>
                <c:pt idx="0">
                  <c:v>8.6805555555555542E-3</c:v>
                </c:pt>
                <c:pt idx="1">
                  <c:v>8.6058519793459562E-3</c:v>
                </c:pt>
                <c:pt idx="2">
                  <c:v>8.5324232081911266E-3</c:v>
                </c:pt>
                <c:pt idx="3">
                  <c:v>8.4602368866328256E-3</c:v>
                </c:pt>
                <c:pt idx="4">
                  <c:v>8.3892617449664413E-3</c:v>
                </c:pt>
                <c:pt idx="5">
                  <c:v>8.3194675540765387E-3</c:v>
                </c:pt>
                <c:pt idx="6">
                  <c:v>8.2508250825082501E-3</c:v>
                </c:pt>
                <c:pt idx="7">
                  <c:v>8.18330605564648E-3</c:v>
                </c:pt>
                <c:pt idx="8">
                  <c:v>8.1168831168831144E-3</c:v>
                </c:pt>
                <c:pt idx="9">
                  <c:v>8.0515297906602248E-3</c:v>
                </c:pt>
                <c:pt idx="10">
                  <c:v>7.9872204472843447E-3</c:v>
                </c:pt>
                <c:pt idx="11">
                  <c:v>7.9239302694136277E-3</c:v>
                </c:pt>
                <c:pt idx="12">
                  <c:v>7.8616352201257862E-3</c:v>
                </c:pt>
                <c:pt idx="13">
                  <c:v>7.8003120124804986E-3</c:v>
                </c:pt>
                <c:pt idx="14">
                  <c:v>7.7399380804953552E-3</c:v>
                </c:pt>
                <c:pt idx="15">
                  <c:v>7.6804915514592917E-3</c:v>
                </c:pt>
                <c:pt idx="16">
                  <c:v>7.621951219512195E-3</c:v>
                </c:pt>
                <c:pt idx="17">
                  <c:v>7.5642965204235999E-3</c:v>
                </c:pt>
                <c:pt idx="18">
                  <c:v>7.5075075075075066E-3</c:v>
                </c:pt>
                <c:pt idx="19">
                  <c:v>7.4515648286140089E-3</c:v>
                </c:pt>
                <c:pt idx="20">
                  <c:v>7.3964497041420114E-3</c:v>
                </c:pt>
                <c:pt idx="21">
                  <c:v>7.3421439060205569E-3</c:v>
                </c:pt>
                <c:pt idx="22">
                  <c:v>7.2886297376093282E-3</c:v>
                </c:pt>
                <c:pt idx="23">
                  <c:v>7.2358900144717797E-3</c:v>
                </c:pt>
                <c:pt idx="24">
                  <c:v>7.1839080459770105E-3</c:v>
                </c:pt>
                <c:pt idx="25">
                  <c:v>7.132667617689015E-3</c:v>
                </c:pt>
                <c:pt idx="26">
                  <c:v>7.0821529745042477E-3</c:v>
                </c:pt>
                <c:pt idx="27">
                  <c:v>7.0323488045007029E-3</c:v>
                </c:pt>
                <c:pt idx="28">
                  <c:v>6.9832402234636867E-3</c:v>
                </c:pt>
                <c:pt idx="29">
                  <c:v>6.9348127600554772E-3</c:v>
                </c:pt>
                <c:pt idx="30">
                  <c:v>6.8870523415977963E-3</c:v>
                </c:pt>
                <c:pt idx="31">
                  <c:v>6.8399452804377564E-3</c:v>
                </c:pt>
                <c:pt idx="32">
                  <c:v>6.7934782608695642E-3</c:v>
                </c:pt>
                <c:pt idx="33">
                  <c:v>6.7476383265856936E-3</c:v>
                </c:pt>
                <c:pt idx="34">
                  <c:v>6.7024128686327079E-3</c:v>
                </c:pt>
                <c:pt idx="35">
                  <c:v>6.6577896138482022E-3</c:v>
                </c:pt>
                <c:pt idx="36">
                  <c:v>6.6137566137566125E-3</c:v>
                </c:pt>
                <c:pt idx="37">
                  <c:v>6.5703022339027592E-3</c:v>
                </c:pt>
                <c:pt idx="38">
                  <c:v>6.5274151436031328E-3</c:v>
                </c:pt>
                <c:pt idx="39">
                  <c:v>6.4850843060959788E-3</c:v>
                </c:pt>
                <c:pt idx="40">
                  <c:v>6.4432989690721637E-3</c:v>
                </c:pt>
                <c:pt idx="41">
                  <c:v>6.4020486555697821E-3</c:v>
                </c:pt>
                <c:pt idx="42">
                  <c:v>6.3613231552162846E-3</c:v>
                </c:pt>
                <c:pt idx="43">
                  <c:v>6.3211125158027801E-3</c:v>
                </c:pt>
                <c:pt idx="44">
                  <c:v>6.2814070351758797E-3</c:v>
                </c:pt>
                <c:pt idx="45">
                  <c:v>6.2421972534332081E-3</c:v>
                </c:pt>
                <c:pt idx="46">
                  <c:v>6.2034739454094288E-3</c:v>
                </c:pt>
                <c:pt idx="47">
                  <c:v>6.1652281134401965E-3</c:v>
                </c:pt>
                <c:pt idx="48">
                  <c:v>6.1274509803921568E-3</c:v>
                </c:pt>
                <c:pt idx="49">
                  <c:v>6.0901339829476245E-3</c:v>
                </c:pt>
                <c:pt idx="50">
                  <c:v>6.0532687651331709E-3</c:v>
                </c:pt>
                <c:pt idx="51">
                  <c:v>6.0168471720818285E-3</c:v>
                </c:pt>
                <c:pt idx="52">
                  <c:v>5.9808612440191387E-3</c:v>
                </c:pt>
                <c:pt idx="53">
                  <c:v>5.9453032104637331E-3</c:v>
                </c:pt>
                <c:pt idx="54">
                  <c:v>5.9101654846335687E-3</c:v>
                </c:pt>
                <c:pt idx="55">
                  <c:v>5.8754406580493537E-3</c:v>
                </c:pt>
                <c:pt idx="56">
                  <c:v>5.8411214953271026E-3</c:v>
                </c:pt>
                <c:pt idx="57">
                  <c:v>5.8072009291521478E-3</c:v>
                </c:pt>
                <c:pt idx="58">
                  <c:v>5.773672055427251E-3</c:v>
                </c:pt>
                <c:pt idx="59">
                  <c:v>5.7405281285878296E-3</c:v>
                </c:pt>
                <c:pt idx="60">
                  <c:v>5.7077625570776253E-3</c:v>
                </c:pt>
                <c:pt idx="61">
                  <c:v>5.6753688989784326E-3</c:v>
                </c:pt>
                <c:pt idx="62">
                  <c:v>5.6433408577878106E-3</c:v>
                </c:pt>
                <c:pt idx="63">
                  <c:v>5.6116722783389446E-3</c:v>
                </c:pt>
                <c:pt idx="64">
                  <c:v>5.5803571428571421E-3</c:v>
                </c:pt>
                <c:pt idx="65">
                  <c:v>5.5493895671476128E-3</c:v>
                </c:pt>
                <c:pt idx="66">
                  <c:v>5.5187637969094918E-3</c:v>
                </c:pt>
                <c:pt idx="67">
                  <c:v>5.4884742041712399E-3</c:v>
                </c:pt>
                <c:pt idx="68">
                  <c:v>5.4585152838427945E-3</c:v>
                </c:pt>
                <c:pt idx="69">
                  <c:v>5.4288816503800207E-3</c:v>
                </c:pt>
                <c:pt idx="70">
                  <c:v>5.3995680345572351E-3</c:v>
                </c:pt>
                <c:pt idx="71">
                  <c:v>5.3705692803437156E-3</c:v>
                </c:pt>
                <c:pt idx="72">
                  <c:v>5.3418803418803411E-3</c:v>
                </c:pt>
                <c:pt idx="73">
                  <c:v>5.3134962805526037E-3</c:v>
                </c:pt>
                <c:pt idx="74">
                  <c:v>5.2854122621564482E-3</c:v>
                </c:pt>
                <c:pt idx="75">
                  <c:v>5.257623554153522E-3</c:v>
                </c:pt>
                <c:pt idx="76">
                  <c:v>5.2301255230125521E-3</c:v>
                </c:pt>
                <c:pt idx="77">
                  <c:v>5.2029136316337141E-3</c:v>
                </c:pt>
                <c:pt idx="78">
                  <c:v>5.175983436853002E-3</c:v>
                </c:pt>
                <c:pt idx="79">
                  <c:v>5.1493305870236863E-3</c:v>
                </c:pt>
                <c:pt idx="80">
                  <c:v>5.1229508196721299E-3</c:v>
                </c:pt>
                <c:pt idx="81">
                  <c:v>5.0968399592252796E-3</c:v>
                </c:pt>
                <c:pt idx="82">
                  <c:v>5.0709939148073013E-3</c:v>
                </c:pt>
                <c:pt idx="83">
                  <c:v>5.0454086781029257E-3</c:v>
                </c:pt>
                <c:pt idx="84">
                  <c:v>5.0200803212851405E-3</c:v>
                </c:pt>
                <c:pt idx="85">
                  <c:v>4.995004995004995E-3</c:v>
                </c:pt>
                <c:pt idx="86">
                  <c:v>4.9701789264413512E-3</c:v>
                </c:pt>
                <c:pt idx="87">
                  <c:v>4.945598417408506E-3</c:v>
                </c:pt>
                <c:pt idx="88">
                  <c:v>4.921259842519685E-3</c:v>
                </c:pt>
                <c:pt idx="89">
                  <c:v>4.8971596474045049E-3</c:v>
                </c:pt>
                <c:pt idx="90">
                  <c:v>4.8732943469785572E-3</c:v>
                </c:pt>
                <c:pt idx="91">
                  <c:v>4.8496605237633361E-3</c:v>
                </c:pt>
                <c:pt idx="92">
                  <c:v>4.8262548262548262E-3</c:v>
                </c:pt>
                <c:pt idx="93">
                  <c:v>4.8030739673390966E-3</c:v>
                </c:pt>
                <c:pt idx="94">
                  <c:v>4.7801147227533453E-3</c:v>
                </c:pt>
                <c:pt idx="95">
                  <c:v>4.7573739295908657E-3</c:v>
                </c:pt>
                <c:pt idx="96">
                  <c:v>4.7348484848484841E-3</c:v>
                </c:pt>
                <c:pt idx="97">
                  <c:v>4.7125353440150798E-3</c:v>
                </c:pt>
                <c:pt idx="98">
                  <c:v>4.6904315196998119E-3</c:v>
                </c:pt>
                <c:pt idx="99">
                  <c:v>4.6685340802987861E-3</c:v>
                </c:pt>
                <c:pt idx="100">
                  <c:v>4.6468401486988841E-3</c:v>
                </c:pt>
                <c:pt idx="101">
                  <c:v>4.6253469010175763E-3</c:v>
                </c:pt>
                <c:pt idx="102">
                  <c:v>4.6040515653775317E-3</c:v>
                </c:pt>
                <c:pt idx="103">
                  <c:v>4.5829514207149404E-3</c:v>
                </c:pt>
                <c:pt idx="104">
                  <c:v>4.5620437956204376E-3</c:v>
                </c:pt>
                <c:pt idx="105">
                  <c:v>4.5413260672116252E-3</c:v>
                </c:pt>
                <c:pt idx="106">
                  <c:v>4.5207956600361665E-3</c:v>
                </c:pt>
                <c:pt idx="107">
                  <c:v>4.5004500450044997E-3</c:v>
                </c:pt>
                <c:pt idx="108">
                  <c:v>4.4802867383512543E-3</c:v>
                </c:pt>
                <c:pt idx="109">
                  <c:v>4.4603033006244425E-3</c:v>
                </c:pt>
                <c:pt idx="110">
                  <c:v>4.4404973357015983E-3</c:v>
                </c:pt>
                <c:pt idx="111">
                  <c:v>4.4208664898320064E-3</c:v>
                </c:pt>
                <c:pt idx="112">
                  <c:v>4.4014084507042256E-3</c:v>
                </c:pt>
                <c:pt idx="113">
                  <c:v>4.3821209465381246E-3</c:v>
                </c:pt>
                <c:pt idx="114">
                  <c:v>4.3630017452006981E-3</c:v>
                </c:pt>
                <c:pt idx="115">
                  <c:v>4.3440486533449178E-3</c:v>
                </c:pt>
                <c:pt idx="116">
                  <c:v>4.3252595155709337E-3</c:v>
                </c:pt>
                <c:pt idx="117">
                  <c:v>4.3066322136089573E-3</c:v>
                </c:pt>
                <c:pt idx="118">
                  <c:v>4.2881646655231554E-3</c:v>
                </c:pt>
                <c:pt idx="119">
                  <c:v>4.269854824935952E-3</c:v>
                </c:pt>
                <c:pt idx="120">
                  <c:v>4.2517006802721084E-3</c:v>
                </c:pt>
                <c:pt idx="121">
                  <c:v>4.2337002540220152E-3</c:v>
                </c:pt>
                <c:pt idx="122">
                  <c:v>4.2158516020236085E-3</c:v>
                </c:pt>
                <c:pt idx="123">
                  <c:v>4.1981528127623844E-3</c:v>
                </c:pt>
                <c:pt idx="124">
                  <c:v>4.180602006688963E-3</c:v>
                </c:pt>
                <c:pt idx="125">
                  <c:v>4.163197335553705E-3</c:v>
                </c:pt>
                <c:pt idx="126">
                  <c:v>4.1459369817578775E-3</c:v>
                </c:pt>
                <c:pt idx="127">
                  <c:v>4.1288191577208908E-3</c:v>
                </c:pt>
                <c:pt idx="128">
                  <c:v>4.1118421052631577E-3</c:v>
                </c:pt>
                <c:pt idx="129">
                  <c:v>4.095004095004095E-3</c:v>
                </c:pt>
                <c:pt idx="130">
                  <c:v>4.0783034257748773E-3</c:v>
                </c:pt>
                <c:pt idx="131">
                  <c:v>4.0617384240454911E-3</c:v>
                </c:pt>
                <c:pt idx="132">
                  <c:v>4.0453074433656954E-3</c:v>
                </c:pt>
                <c:pt idx="133">
                  <c:v>4.0290088638195E-3</c:v>
                </c:pt>
                <c:pt idx="134">
                  <c:v>4.0128410914927765E-3</c:v>
                </c:pt>
                <c:pt idx="135">
                  <c:v>3.9968025579536371E-3</c:v>
                </c:pt>
                <c:pt idx="136">
                  <c:v>3.9808917197452229E-3</c:v>
                </c:pt>
                <c:pt idx="137">
                  <c:v>3.9651070578905628E-3</c:v>
                </c:pt>
                <c:pt idx="138">
                  <c:v>3.9494470774091624E-3</c:v>
                </c:pt>
                <c:pt idx="139">
                  <c:v>3.9339103068450039E-3</c:v>
                </c:pt>
                <c:pt idx="140">
                  <c:v>3.9184952978056423E-3</c:v>
                </c:pt>
                <c:pt idx="141">
                  <c:v>3.9032006245120999E-3</c:v>
                </c:pt>
                <c:pt idx="142">
                  <c:v>3.8880248833592533E-3</c:v>
                </c:pt>
                <c:pt idx="143">
                  <c:v>3.8729666924864443E-3</c:v>
                </c:pt>
                <c:pt idx="144">
                  <c:v>3.858024691358024E-3</c:v>
                </c:pt>
                <c:pt idx="145">
                  <c:v>3.843197540353574E-3</c:v>
                </c:pt>
                <c:pt idx="146">
                  <c:v>3.8284839203675341E-3</c:v>
                </c:pt>
                <c:pt idx="147">
                  <c:v>3.813882532418001E-3</c:v>
                </c:pt>
                <c:pt idx="148">
                  <c:v>3.7993920972644378E-3</c:v>
                </c:pt>
                <c:pt idx="149">
                  <c:v>3.7850113550340651E-3</c:v>
                </c:pt>
                <c:pt idx="150">
                  <c:v>3.7707390648567115E-3</c:v>
                </c:pt>
                <c:pt idx="151">
                  <c:v>3.7565740045078884E-3</c:v>
                </c:pt>
                <c:pt idx="152">
                  <c:v>3.7425149700598802E-3</c:v>
                </c:pt>
                <c:pt idx="153">
                  <c:v>3.7285607755406414E-3</c:v>
                </c:pt>
                <c:pt idx="154">
                  <c:v>3.714710252600297E-3</c:v>
                </c:pt>
                <c:pt idx="155">
                  <c:v>3.7009622501850479E-3</c:v>
                </c:pt>
                <c:pt idx="156">
                  <c:v>3.6873156342182895E-3</c:v>
                </c:pt>
                <c:pt idx="157">
                  <c:v>3.6737692872887578E-3</c:v>
                </c:pt>
                <c:pt idx="158">
                  <c:v>3.6603221083455345E-3</c:v>
                </c:pt>
                <c:pt idx="159">
                  <c:v>3.6469730123997084E-3</c:v>
                </c:pt>
                <c:pt idx="160">
                  <c:v>3.6337209302325581E-3</c:v>
                </c:pt>
                <c:pt idx="161">
                  <c:v>3.6205648081100651E-3</c:v>
                </c:pt>
                <c:pt idx="162">
                  <c:v>3.6075036075036079E-3</c:v>
                </c:pt>
                <c:pt idx="163">
                  <c:v>3.5945363048166786E-3</c:v>
                </c:pt>
                <c:pt idx="164">
                  <c:v>3.5816618911174787E-3</c:v>
                </c:pt>
                <c:pt idx="165">
                  <c:v>3.56887937187723E-3</c:v>
                </c:pt>
                <c:pt idx="166">
                  <c:v>3.5561877667140826E-3</c:v>
                </c:pt>
                <c:pt idx="167">
                  <c:v>3.5435861091424525E-3</c:v>
                </c:pt>
                <c:pt idx="168">
                  <c:v>3.5310734463276832E-3</c:v>
                </c:pt>
                <c:pt idx="169">
                  <c:v>3.518648838845883E-3</c:v>
                </c:pt>
                <c:pt idx="170">
                  <c:v>3.5063113604488082E-3</c:v>
                </c:pt>
                <c:pt idx="171">
                  <c:v>3.4940600978336823E-3</c:v>
                </c:pt>
                <c:pt idx="172">
                  <c:v>3.4818941504178272E-3</c:v>
                </c:pt>
                <c:pt idx="173">
                  <c:v>3.4698126301179739E-3</c:v>
                </c:pt>
                <c:pt idx="174">
                  <c:v>3.4578146611341631E-3</c:v>
                </c:pt>
                <c:pt idx="175">
                  <c:v>3.4458993797381117E-3</c:v>
                </c:pt>
                <c:pt idx="176">
                  <c:v>3.4340659340659344E-3</c:v>
                </c:pt>
                <c:pt idx="177">
                  <c:v>3.4223134839151265E-3</c:v>
                </c:pt>
                <c:pt idx="178">
                  <c:v>3.4106412005457027E-3</c:v>
                </c:pt>
                <c:pt idx="179">
                  <c:v>3.3990482664853837E-3</c:v>
                </c:pt>
                <c:pt idx="180">
                  <c:v>3.3875338753387532E-3</c:v>
                </c:pt>
                <c:pt idx="181">
                  <c:v>3.3760972316002704E-3</c:v>
                </c:pt>
                <c:pt idx="182">
                  <c:v>3.3647375504710629E-3</c:v>
                </c:pt>
                <c:pt idx="183">
                  <c:v>3.3534540576794099E-3</c:v>
                </c:pt>
                <c:pt idx="184">
                  <c:v>3.3422459893048132E-3</c:v>
                </c:pt>
                <c:pt idx="185">
                  <c:v>3.3311125916055959E-3</c:v>
                </c:pt>
                <c:pt idx="186">
                  <c:v>3.3200531208499337E-3</c:v>
                </c:pt>
                <c:pt idx="187">
                  <c:v>3.3090668431502318E-3</c:v>
                </c:pt>
                <c:pt idx="188">
                  <c:v>3.2981530343007912E-3</c:v>
                </c:pt>
                <c:pt idx="189">
                  <c:v>3.2873109796186721E-3</c:v>
                </c:pt>
                <c:pt idx="190">
                  <c:v>3.27653997378768E-3</c:v>
                </c:pt>
                <c:pt idx="191">
                  <c:v>3.2658393207054214E-3</c:v>
                </c:pt>
                <c:pt idx="192">
                  <c:v>3.2552083333333335E-3</c:v>
                </c:pt>
                <c:pt idx="193">
                  <c:v>3.2446463335496427E-3</c:v>
                </c:pt>
                <c:pt idx="194">
                  <c:v>3.2341526520051748E-3</c:v>
                </c:pt>
                <c:pt idx="195">
                  <c:v>3.2237266279819474E-3</c:v>
                </c:pt>
                <c:pt idx="196">
                  <c:v>3.2133676092544984E-3</c:v>
                </c:pt>
                <c:pt idx="197">
                  <c:v>3.2030749519538757E-3</c:v>
                </c:pt>
                <c:pt idx="198">
                  <c:v>3.1928480204342275E-3</c:v>
                </c:pt>
                <c:pt idx="199">
                  <c:v>3.1826861871419474E-3</c:v>
                </c:pt>
                <c:pt idx="200">
                  <c:v>3.1725888324873096E-3</c:v>
                </c:pt>
                <c:pt idx="201">
                  <c:v>3.1625553447185329E-3</c:v>
                </c:pt>
                <c:pt idx="202">
                  <c:v>3.152585119798235E-3</c:v>
                </c:pt>
                <c:pt idx="203">
                  <c:v>3.1426775612822125E-3</c:v>
                </c:pt>
                <c:pt idx="204">
                  <c:v>3.1328320802005011E-3</c:v>
                </c:pt>
                <c:pt idx="205">
                  <c:v>3.1230480949406628E-3</c:v>
                </c:pt>
                <c:pt idx="206">
                  <c:v>3.1133250311332506E-3</c:v>
                </c:pt>
                <c:pt idx="207">
                  <c:v>3.1036623215394163E-3</c:v>
                </c:pt>
                <c:pt idx="208">
                  <c:v>3.0940594059405942E-3</c:v>
                </c:pt>
                <c:pt idx="209">
                  <c:v>3.0845157310302285E-3</c:v>
                </c:pt>
                <c:pt idx="210">
                  <c:v>3.0750307503075031E-3</c:v>
                </c:pt>
                <c:pt idx="211">
                  <c:v>3.0656039239730227E-3</c:v>
                </c:pt>
                <c:pt idx="212">
                  <c:v>3.0562347188264061E-3</c:v>
                </c:pt>
                <c:pt idx="213">
                  <c:v>3.0469226081657527E-3</c:v>
                </c:pt>
                <c:pt idx="214">
                  <c:v>3.0376670716889429E-3</c:v>
                </c:pt>
                <c:pt idx="215">
                  <c:v>3.0284675953967297E-3</c:v>
                </c:pt>
                <c:pt idx="216">
                  <c:v>3.0193236714975845E-3</c:v>
                </c:pt>
                <c:pt idx="217">
                  <c:v>3.0102347983142685E-3</c:v>
                </c:pt>
                <c:pt idx="218">
                  <c:v>3.0012004801920769E-3</c:v>
                </c:pt>
                <c:pt idx="219">
                  <c:v>2.9922202274087371E-3</c:v>
                </c:pt>
                <c:pt idx="220">
                  <c:v>2.9832935560859192E-3</c:v>
                </c:pt>
                <c:pt idx="221">
                  <c:v>2.9744199881023203E-3</c:v>
                </c:pt>
                <c:pt idx="222">
                  <c:v>2.9655990510083037E-3</c:v>
                </c:pt>
                <c:pt idx="223">
                  <c:v>2.9568302779420462E-3</c:v>
                </c:pt>
                <c:pt idx="224">
                  <c:v>2.94811320754717E-3</c:v>
                </c:pt>
                <c:pt idx="225">
                  <c:v>2.9394473838918285E-3</c:v>
                </c:pt>
                <c:pt idx="226">
                  <c:v>2.9308323563892145E-3</c:v>
                </c:pt>
                <c:pt idx="227">
                  <c:v>2.9222676797194627E-3</c:v>
                </c:pt>
                <c:pt idx="228">
                  <c:v>2.913752913752914E-3</c:v>
                </c:pt>
                <c:pt idx="229">
                  <c:v>2.9052876234747236E-3</c:v>
                </c:pt>
                <c:pt idx="230">
                  <c:v>2.896871378910777E-3</c:v>
                </c:pt>
                <c:pt idx="231">
                  <c:v>2.8885037550548816E-3</c:v>
                </c:pt>
                <c:pt idx="232">
                  <c:v>2.8801843317972347E-3</c:v>
                </c:pt>
                <c:pt idx="233">
                  <c:v>2.8719126938541073E-3</c:v>
                </c:pt>
                <c:pt idx="234">
                  <c:v>2.8636884306987402E-3</c:v>
                </c:pt>
                <c:pt idx="235">
                  <c:v>2.8555111364934323E-3</c:v>
                </c:pt>
                <c:pt idx="236">
                  <c:v>2.8473804100227792E-3</c:v>
                </c:pt>
                <c:pt idx="237">
                  <c:v>2.8392958546280523E-3</c:v>
                </c:pt>
                <c:pt idx="238">
                  <c:v>2.8312570781426952E-3</c:v>
                </c:pt>
                <c:pt idx="239">
                  <c:v>2.8232636928289105E-3</c:v>
                </c:pt>
                <c:pt idx="240">
                  <c:v>2.8153153153153156E-3</c:v>
                </c:pt>
                <c:pt idx="241">
                  <c:v>2.807411566535654E-3</c:v>
                </c:pt>
                <c:pt idx="242">
                  <c:v>2.7995520716685329E-3</c:v>
                </c:pt>
                <c:pt idx="243">
                  <c:v>2.7917364600781687E-3</c:v>
                </c:pt>
                <c:pt idx="244">
                  <c:v>2.7839643652561247E-3</c:v>
                </c:pt>
                <c:pt idx="245">
                  <c:v>2.7762354247640201E-3</c:v>
                </c:pt>
                <c:pt idx="246">
                  <c:v>2.7685492801771874E-3</c:v>
                </c:pt>
                <c:pt idx="247">
                  <c:v>2.7609055770292656E-3</c:v>
                </c:pt>
                <c:pt idx="248">
                  <c:v>2.7533039647577094E-3</c:v>
                </c:pt>
                <c:pt idx="249">
                  <c:v>2.7457440966501927E-3</c:v>
                </c:pt>
                <c:pt idx="250">
                  <c:v>2.7382256297918948E-3</c:v>
                </c:pt>
                <c:pt idx="251">
                  <c:v>2.7307482250136538E-3</c:v>
                </c:pt>
                <c:pt idx="252">
                  <c:v>2.7233115468409588E-3</c:v>
                </c:pt>
                <c:pt idx="253">
                  <c:v>2.7159152634437804E-3</c:v>
                </c:pt>
                <c:pt idx="254">
                  <c:v>2.7085590465872156E-3</c:v>
                </c:pt>
                <c:pt idx="255">
                  <c:v>2.7012425715829285E-3</c:v>
                </c:pt>
                <c:pt idx="256">
                  <c:v>2.6939655172413795E-3</c:v>
                </c:pt>
                <c:pt idx="257">
                  <c:v>2.6867275658248252E-3</c:v>
                </c:pt>
                <c:pt idx="258">
                  <c:v>2.6795284030010722E-3</c:v>
                </c:pt>
                <c:pt idx="259">
                  <c:v>2.6723677177979692E-3</c:v>
                </c:pt>
                <c:pt idx="260">
                  <c:v>2.6652452025586353E-3</c:v>
                </c:pt>
                <c:pt idx="261">
                  <c:v>2.6581605528973951E-3</c:v>
                </c:pt>
                <c:pt idx="262">
                  <c:v>2.6511134676564158E-3</c:v>
                </c:pt>
                <c:pt idx="263">
                  <c:v>2.6441036488630354E-3</c:v>
                </c:pt>
                <c:pt idx="264">
                  <c:v>2.6371308016877636E-3</c:v>
                </c:pt>
                <c:pt idx="265">
                  <c:v>2.6301946344029462E-3</c:v>
                </c:pt>
                <c:pt idx="266">
                  <c:v>2.6232948583420775E-3</c:v>
                </c:pt>
                <c:pt idx="267">
                  <c:v>2.6164311878597592E-3</c:v>
                </c:pt>
                <c:pt idx="268">
                  <c:v>2.609603340292276E-3</c:v>
                </c:pt>
                <c:pt idx="269">
                  <c:v>2.6028110359187923E-3</c:v>
                </c:pt>
                <c:pt idx="270">
                  <c:v>2.5960539979231569E-3</c:v>
                </c:pt>
                <c:pt idx="271">
                  <c:v>2.5893319523562922E-3</c:v>
                </c:pt>
                <c:pt idx="272">
                  <c:v>2.5826446280991736E-3</c:v>
                </c:pt>
                <c:pt idx="273">
                  <c:v>2.5759917568263782E-3</c:v>
                </c:pt>
                <c:pt idx="274">
                  <c:v>2.5693730729701957E-3</c:v>
                </c:pt>
                <c:pt idx="275">
                  <c:v>2.5627883136852894E-3</c:v>
                </c:pt>
                <c:pt idx="276">
                  <c:v>2.5562372188139061E-3</c:v>
                </c:pt>
                <c:pt idx="277">
                  <c:v>2.5497195308516064E-3</c:v>
                </c:pt>
                <c:pt idx="278">
                  <c:v>2.5432349949135302E-3</c:v>
                </c:pt>
                <c:pt idx="279">
                  <c:v>2.5367833587011672E-3</c:v>
                </c:pt>
                <c:pt idx="280">
                  <c:v>2.5303643724696357E-3</c:v>
                </c:pt>
                <c:pt idx="281">
                  <c:v>2.5239777889954568E-3</c:v>
                </c:pt>
                <c:pt idx="282">
                  <c:v>2.5176233635448137E-3</c:v>
                </c:pt>
                <c:pt idx="283">
                  <c:v>2.5113008538422904E-3</c:v>
                </c:pt>
                <c:pt idx="284">
                  <c:v>2.5050100200400801E-3</c:v>
                </c:pt>
                <c:pt idx="285">
                  <c:v>2.4987506246876563E-3</c:v>
                </c:pt>
                <c:pt idx="286">
                  <c:v>2.4925224327018943E-3</c:v>
                </c:pt>
                <c:pt idx="287">
                  <c:v>2.4863252113376433E-3</c:v>
                </c:pt>
                <c:pt idx="288">
                  <c:v>2.48015873015873E-3</c:v>
                </c:pt>
                <c:pt idx="289">
                  <c:v>2.4740227610094011E-3</c:v>
                </c:pt>
                <c:pt idx="290">
                  <c:v>2.4679170779861796E-3</c:v>
                </c:pt>
                <c:pt idx="291">
                  <c:v>2.4618414574101425E-3</c:v>
                </c:pt>
                <c:pt idx="292">
                  <c:v>2.455795677799607E-3</c:v>
                </c:pt>
                <c:pt idx="293">
                  <c:v>2.4497795198432145E-3</c:v>
                </c:pt>
                <c:pt idx="294">
                  <c:v>2.4437927663734115E-3</c:v>
                </c:pt>
                <c:pt idx="295">
                  <c:v>2.4378352023403218E-3</c:v>
                </c:pt>
                <c:pt idx="296">
                  <c:v>2.4319066147859923E-3</c:v>
                </c:pt>
                <c:pt idx="297">
                  <c:v>2.4260067928190197E-3</c:v>
                </c:pt>
                <c:pt idx="298">
                  <c:v>2.4201355275895453E-3</c:v>
                </c:pt>
                <c:pt idx="299">
                  <c:v>2.4142926122646068E-3</c:v>
                </c:pt>
                <c:pt idx="300">
                  <c:v>2.4084778420038534E-3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5A9-9585-5E2D21E64AAA}"/>
            </c:ext>
          </c:extLst>
        </c:ser>
        <c:ser>
          <c:idx val="1"/>
          <c:order val="1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E7-45A9-9585-5E2D21E64AAA}"/>
            </c:ext>
          </c:extLst>
        </c:ser>
        <c:ser>
          <c:idx val="3"/>
          <c:order val="2"/>
          <c:tx>
            <c:v>260充能雷伤收益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曲线素材!$AF$2:$AF$302</c:f>
              <c:numCache>
                <c:formatCode>General</c:formatCode>
                <c:ptCount val="301"/>
                <c:pt idx="0">
                  <c:v>6.5502183406113534E-3</c:v>
                </c:pt>
                <c:pt idx="1">
                  <c:v>6.5075921908893698E-3</c:v>
                </c:pt>
                <c:pt idx="2">
                  <c:v>6.4655172413793094E-3</c:v>
                </c:pt>
                <c:pt idx="3">
                  <c:v>6.4239828693790149E-3</c:v>
                </c:pt>
                <c:pt idx="4">
                  <c:v>6.382978723404255E-3</c:v>
                </c:pt>
                <c:pt idx="5">
                  <c:v>6.3424947145877368E-3</c:v>
                </c:pt>
                <c:pt idx="6">
                  <c:v>6.3025210084033606E-3</c:v>
                </c:pt>
                <c:pt idx="7">
                  <c:v>6.2630480167014608E-3</c:v>
                </c:pt>
                <c:pt idx="8">
                  <c:v>6.2240663900414933E-3</c:v>
                </c:pt>
                <c:pt idx="9">
                  <c:v>6.1855670103092772E-3</c:v>
                </c:pt>
                <c:pt idx="10">
                  <c:v>6.1475409836065573E-3</c:v>
                </c:pt>
                <c:pt idx="11">
                  <c:v>6.1099796334012219E-3</c:v>
                </c:pt>
                <c:pt idx="12">
                  <c:v>6.0728744939271247E-3</c:v>
                </c:pt>
                <c:pt idx="13">
                  <c:v>6.0362173038229364E-3</c:v>
                </c:pt>
                <c:pt idx="14">
                  <c:v>6.0000000000000001E-3</c:v>
                </c:pt>
                <c:pt idx="15">
                  <c:v>5.9642147117296221E-3</c:v>
                </c:pt>
                <c:pt idx="16">
                  <c:v>5.9288537549407111E-3</c:v>
                </c:pt>
                <c:pt idx="17">
                  <c:v>5.893909626719057E-3</c:v>
                </c:pt>
                <c:pt idx="18">
                  <c:v>5.859375E-3</c:v>
                </c:pt>
                <c:pt idx="19">
                  <c:v>5.8252427184466013E-3</c:v>
                </c:pt>
                <c:pt idx="20">
                  <c:v>5.7915057915057903E-3</c:v>
                </c:pt>
                <c:pt idx="21">
                  <c:v>5.7581573896353169E-3</c:v>
                </c:pt>
                <c:pt idx="22">
                  <c:v>5.7251908396946556E-3</c:v>
                </c:pt>
                <c:pt idx="23">
                  <c:v>5.6925996204933577E-3</c:v>
                </c:pt>
                <c:pt idx="24">
                  <c:v>5.6603773584905656E-3</c:v>
                </c:pt>
                <c:pt idx="25">
                  <c:v>5.6285178236397749E-3</c:v>
                </c:pt>
                <c:pt idx="26">
                  <c:v>5.597014925373134E-3</c:v>
                </c:pt>
                <c:pt idx="27">
                  <c:v>5.5658627087198506E-3</c:v>
                </c:pt>
                <c:pt idx="28">
                  <c:v>5.5350553505535052E-3</c:v>
                </c:pt>
                <c:pt idx="29">
                  <c:v>5.5045871559633022E-3</c:v>
                </c:pt>
                <c:pt idx="30">
                  <c:v>5.4744525547445249E-3</c:v>
                </c:pt>
                <c:pt idx="31">
                  <c:v>5.4446460980036296E-3</c:v>
                </c:pt>
                <c:pt idx="32">
                  <c:v>5.415162454873646E-3</c:v>
                </c:pt>
                <c:pt idx="33">
                  <c:v>5.3859964093357264E-3</c:v>
                </c:pt>
                <c:pt idx="34">
                  <c:v>5.3571428571428563E-3</c:v>
                </c:pt>
                <c:pt idx="35">
                  <c:v>5.3285968028419185E-3</c:v>
                </c:pt>
                <c:pt idx="36">
                  <c:v>5.3003533568904589E-3</c:v>
                </c:pt>
                <c:pt idx="37">
                  <c:v>5.2724077328646741E-3</c:v>
                </c:pt>
                <c:pt idx="38">
                  <c:v>5.244755244755245E-3</c:v>
                </c:pt>
                <c:pt idx="39">
                  <c:v>5.2173913043478256E-3</c:v>
                </c:pt>
                <c:pt idx="40">
                  <c:v>5.1903114186851208E-3</c:v>
                </c:pt>
                <c:pt idx="41">
                  <c:v>5.1635111876075727E-3</c:v>
                </c:pt>
                <c:pt idx="42">
                  <c:v>5.1369863013698627E-3</c:v>
                </c:pt>
                <c:pt idx="43">
                  <c:v>5.1107325383304937E-3</c:v>
                </c:pt>
                <c:pt idx="44">
                  <c:v>5.084745762711864E-3</c:v>
                </c:pt>
                <c:pt idx="45">
                  <c:v>5.0590219224283303E-3</c:v>
                </c:pt>
                <c:pt idx="46">
                  <c:v>5.0335570469798654E-3</c:v>
                </c:pt>
                <c:pt idx="47">
                  <c:v>5.008347245409015E-3</c:v>
                </c:pt>
                <c:pt idx="48">
                  <c:v>4.9833887043189366E-3</c:v>
                </c:pt>
                <c:pt idx="49">
                  <c:v>4.9586776859504135E-3</c:v>
                </c:pt>
                <c:pt idx="50">
                  <c:v>4.9342105263157892E-3</c:v>
                </c:pt>
                <c:pt idx="51">
                  <c:v>4.9099836333878879E-3</c:v>
                </c:pt>
                <c:pt idx="52">
                  <c:v>4.8859934853420191E-3</c:v>
                </c:pt>
                <c:pt idx="53">
                  <c:v>4.8622366288492702E-3</c:v>
                </c:pt>
                <c:pt idx="54">
                  <c:v>4.8387096774193542E-3</c:v>
                </c:pt>
                <c:pt idx="55">
                  <c:v>4.815409309791332E-3</c:v>
                </c:pt>
                <c:pt idx="56">
                  <c:v>4.7923322683706068E-3</c:v>
                </c:pt>
                <c:pt idx="57">
                  <c:v>4.7694753577106515E-3</c:v>
                </c:pt>
                <c:pt idx="58">
                  <c:v>4.746835443037974E-3</c:v>
                </c:pt>
                <c:pt idx="59">
                  <c:v>4.7244094488188967E-3</c:v>
                </c:pt>
                <c:pt idx="60">
                  <c:v>4.7021943573667714E-3</c:v>
                </c:pt>
                <c:pt idx="61">
                  <c:v>4.6801872074882988E-3</c:v>
                </c:pt>
                <c:pt idx="62">
                  <c:v>4.6583850931677011E-3</c:v>
                </c:pt>
                <c:pt idx="63">
                  <c:v>4.6367851622874804E-3</c:v>
                </c:pt>
                <c:pt idx="64">
                  <c:v>4.6153846153846149E-3</c:v>
                </c:pt>
                <c:pt idx="65">
                  <c:v>4.5941807044410409E-3</c:v>
                </c:pt>
                <c:pt idx="66">
                  <c:v>4.5731707317073168E-3</c:v>
                </c:pt>
                <c:pt idx="67">
                  <c:v>4.552352048558422E-3</c:v>
                </c:pt>
                <c:pt idx="68">
                  <c:v>4.5317220543806642E-3</c:v>
                </c:pt>
                <c:pt idx="69">
                  <c:v>4.5112781954887212E-3</c:v>
                </c:pt>
                <c:pt idx="70">
                  <c:v>4.4910179640718561E-3</c:v>
                </c:pt>
                <c:pt idx="71">
                  <c:v>4.4709388971684054E-3</c:v>
                </c:pt>
                <c:pt idx="72">
                  <c:v>4.4510385756676551E-3</c:v>
                </c:pt>
                <c:pt idx="73">
                  <c:v>4.4313146233382573E-3</c:v>
                </c:pt>
                <c:pt idx="74">
                  <c:v>4.4117647058823529E-3</c:v>
                </c:pt>
                <c:pt idx="75">
                  <c:v>4.3923865300146414E-3</c:v>
                </c:pt>
                <c:pt idx="76">
                  <c:v>4.3731778425655978E-3</c:v>
                </c:pt>
                <c:pt idx="77">
                  <c:v>4.3541364296081275E-3</c:v>
                </c:pt>
                <c:pt idx="78">
                  <c:v>4.335260115606936E-3</c:v>
                </c:pt>
                <c:pt idx="79">
                  <c:v>4.3165467625899279E-3</c:v>
                </c:pt>
                <c:pt idx="80">
                  <c:v>4.2979942693409734E-3</c:v>
                </c:pt>
                <c:pt idx="81">
                  <c:v>4.2796005706134095E-3</c:v>
                </c:pt>
                <c:pt idx="82">
                  <c:v>4.261363636363636E-3</c:v>
                </c:pt>
                <c:pt idx="83">
                  <c:v>4.2432814710042432E-3</c:v>
                </c:pt>
                <c:pt idx="84">
                  <c:v>4.2253521126760568E-3</c:v>
                </c:pt>
                <c:pt idx="85">
                  <c:v>4.2075736325385693E-3</c:v>
                </c:pt>
                <c:pt idx="86">
                  <c:v>4.1899441340782122E-3</c:v>
                </c:pt>
                <c:pt idx="87">
                  <c:v>4.172461752433936E-3</c:v>
                </c:pt>
                <c:pt idx="88">
                  <c:v>4.1551246537396124E-3</c:v>
                </c:pt>
                <c:pt idx="89">
                  <c:v>4.1379310344827587E-3</c:v>
                </c:pt>
                <c:pt idx="90">
                  <c:v>4.120879120879121E-3</c:v>
                </c:pt>
                <c:pt idx="91">
                  <c:v>4.1039671682626538E-3</c:v>
                </c:pt>
                <c:pt idx="92">
                  <c:v>4.0871934604904629E-3</c:v>
                </c:pt>
                <c:pt idx="93">
                  <c:v>4.0705563093622792E-3</c:v>
                </c:pt>
                <c:pt idx="94">
                  <c:v>4.0540540540540534E-3</c:v>
                </c:pt>
                <c:pt idx="95">
                  <c:v>4.0376850605652759E-3</c:v>
                </c:pt>
                <c:pt idx="96">
                  <c:v>4.0214477211796247E-3</c:v>
                </c:pt>
                <c:pt idx="97">
                  <c:v>4.0053404539385842E-3</c:v>
                </c:pt>
                <c:pt idx="98">
                  <c:v>3.9893617021276593E-3</c:v>
                </c:pt>
                <c:pt idx="99">
                  <c:v>3.9735099337748344E-3</c:v>
                </c:pt>
                <c:pt idx="100">
                  <c:v>3.9577836411609493E-3</c:v>
                </c:pt>
                <c:pt idx="101">
                  <c:v>3.9421813403416562E-3</c:v>
                </c:pt>
                <c:pt idx="102">
                  <c:v>3.9267015706806281E-3</c:v>
                </c:pt>
                <c:pt idx="103">
                  <c:v>3.9113428943937422E-3</c:v>
                </c:pt>
                <c:pt idx="104">
                  <c:v>3.8961038961038957E-3</c:v>
                </c:pt>
                <c:pt idx="105">
                  <c:v>3.8809831824062092E-3</c:v>
                </c:pt>
                <c:pt idx="106">
                  <c:v>3.8659793814432991E-3</c:v>
                </c:pt>
                <c:pt idx="107">
                  <c:v>3.851091142490372E-3</c:v>
                </c:pt>
                <c:pt idx="108">
                  <c:v>3.8363171355498718E-3</c:v>
                </c:pt>
                <c:pt idx="109">
                  <c:v>3.821656050955414E-3</c:v>
                </c:pt>
                <c:pt idx="110">
                  <c:v>3.8071065989847713E-3</c:v>
                </c:pt>
                <c:pt idx="111">
                  <c:v>3.7926675094816687E-3</c:v>
                </c:pt>
                <c:pt idx="112">
                  <c:v>3.778337531486146E-3</c:v>
                </c:pt>
                <c:pt idx="113">
                  <c:v>3.7641154328732747E-3</c:v>
                </c:pt>
                <c:pt idx="114">
                  <c:v>3.7499999999999999E-3</c:v>
                </c:pt>
                <c:pt idx="115">
                  <c:v>3.7359900373599006E-3</c:v>
                </c:pt>
                <c:pt idx="116">
                  <c:v>3.7220843672456571E-3</c:v>
                </c:pt>
                <c:pt idx="117">
                  <c:v>3.708281829419036E-3</c:v>
                </c:pt>
                <c:pt idx="118">
                  <c:v>3.6945812807881776E-3</c:v>
                </c:pt>
                <c:pt idx="119">
                  <c:v>3.6809815950920241E-3</c:v>
                </c:pt>
                <c:pt idx="120">
                  <c:v>3.667481662591687E-3</c:v>
                </c:pt>
                <c:pt idx="121">
                  <c:v>3.6540803897685751E-3</c:v>
                </c:pt>
                <c:pt idx="122">
                  <c:v>3.6407766990291259E-3</c:v>
                </c:pt>
                <c:pt idx="123">
                  <c:v>3.6275695284159614E-3</c:v>
                </c:pt>
                <c:pt idx="124">
                  <c:v>3.6144578313253017E-3</c:v>
                </c:pt>
                <c:pt idx="125">
                  <c:v>3.6014405762304922E-3</c:v>
                </c:pt>
                <c:pt idx="126">
                  <c:v>3.5885167464114833E-3</c:v>
                </c:pt>
                <c:pt idx="127">
                  <c:v>3.5756853396901071E-3</c:v>
                </c:pt>
                <c:pt idx="128">
                  <c:v>3.5629453681710211E-3</c:v>
                </c:pt>
                <c:pt idx="129">
                  <c:v>3.5502958579881659E-3</c:v>
                </c:pt>
                <c:pt idx="130">
                  <c:v>3.5377358490566034E-3</c:v>
                </c:pt>
                <c:pt idx="131">
                  <c:v>3.5252643948296123E-3</c:v>
                </c:pt>
                <c:pt idx="132">
                  <c:v>3.5128805620608904E-3</c:v>
                </c:pt>
                <c:pt idx="133">
                  <c:v>3.5005834305717617E-3</c:v>
                </c:pt>
                <c:pt idx="134">
                  <c:v>3.4883720930232558E-3</c:v>
                </c:pt>
                <c:pt idx="135">
                  <c:v>3.476245654692932E-3</c:v>
                </c:pt>
                <c:pt idx="136">
                  <c:v>3.4642032332563508E-3</c:v>
                </c:pt>
                <c:pt idx="137">
                  <c:v>3.4522439585730727E-3</c:v>
                </c:pt>
                <c:pt idx="138">
                  <c:v>3.4403669724770644E-3</c:v>
                </c:pt>
                <c:pt idx="139">
                  <c:v>3.4285714285714284E-3</c:v>
                </c:pt>
                <c:pt idx="140">
                  <c:v>3.4168564920273349E-3</c:v>
                </c:pt>
                <c:pt idx="141">
                  <c:v>3.4052213393870605E-3</c:v>
                </c:pt>
                <c:pt idx="142">
                  <c:v>3.3936651583710408E-3</c:v>
                </c:pt>
                <c:pt idx="143">
                  <c:v>3.3821871476888391E-3</c:v>
                </c:pt>
                <c:pt idx="144">
                  <c:v>3.3707865168539322E-3</c:v>
                </c:pt>
                <c:pt idx="145">
                  <c:v>3.3594624860022394E-3</c:v>
                </c:pt>
                <c:pt idx="146">
                  <c:v>3.348214285714286E-3</c:v>
                </c:pt>
                <c:pt idx="147">
                  <c:v>3.3370411568409341E-3</c:v>
                </c:pt>
                <c:pt idx="148">
                  <c:v>3.3259423503325942E-3</c:v>
                </c:pt>
                <c:pt idx="149">
                  <c:v>3.3149171270718237E-3</c:v>
                </c:pt>
                <c:pt idx="150">
                  <c:v>3.3039647577092508E-3</c:v>
                </c:pt>
                <c:pt idx="151">
                  <c:v>3.2930845225027441E-3</c:v>
                </c:pt>
                <c:pt idx="152">
                  <c:v>3.2822757111597377E-3</c:v>
                </c:pt>
                <c:pt idx="153">
                  <c:v>3.2715376226826608E-3</c:v>
                </c:pt>
                <c:pt idx="154">
                  <c:v>3.2608695652173916E-3</c:v>
                </c:pt>
                <c:pt idx="155">
                  <c:v>3.2502708559046592E-3</c:v>
                </c:pt>
                <c:pt idx="156">
                  <c:v>3.2397408207343412E-3</c:v>
                </c:pt>
                <c:pt idx="157">
                  <c:v>3.2292787944025836E-3</c:v>
                </c:pt>
                <c:pt idx="158">
                  <c:v>3.2188841201716738E-3</c:v>
                </c:pt>
                <c:pt idx="159">
                  <c:v>3.2085561497326204E-3</c:v>
                </c:pt>
                <c:pt idx="160">
                  <c:v>3.1982942430703628E-3</c:v>
                </c:pt>
                <c:pt idx="161">
                  <c:v>3.188097768331562E-3</c:v>
                </c:pt>
                <c:pt idx="162">
                  <c:v>3.1779661016949155E-3</c:v>
                </c:pt>
                <c:pt idx="163">
                  <c:v>3.1678986272439284E-3</c:v>
                </c:pt>
                <c:pt idx="164">
                  <c:v>3.1578947368421052E-3</c:v>
                </c:pt>
                <c:pt idx="165">
                  <c:v>3.1479538300104933E-3</c:v>
                </c:pt>
                <c:pt idx="166">
                  <c:v>3.1380753138075318E-3</c:v>
                </c:pt>
                <c:pt idx="167">
                  <c:v>3.1282586027111575E-3</c:v>
                </c:pt>
                <c:pt idx="168">
                  <c:v>3.1185031185031187E-3</c:v>
                </c:pt>
                <c:pt idx="169">
                  <c:v>3.1088082901554407E-3</c:v>
                </c:pt>
                <c:pt idx="170">
                  <c:v>3.0991735537190084E-3</c:v>
                </c:pt>
                <c:pt idx="171">
                  <c:v>3.0895983522142125E-3</c:v>
                </c:pt>
                <c:pt idx="172">
                  <c:v>3.0800821355236136E-3</c:v>
                </c:pt>
                <c:pt idx="173">
                  <c:v>3.0706243602865915E-3</c:v>
                </c:pt>
                <c:pt idx="174">
                  <c:v>3.0612244897959186E-3</c:v>
                </c:pt>
                <c:pt idx="175">
                  <c:v>3.0518819938962359E-3</c:v>
                </c:pt>
                <c:pt idx="176">
                  <c:v>3.0425963488843813E-3</c:v>
                </c:pt>
                <c:pt idx="177">
                  <c:v>3.0333670374115269E-3</c:v>
                </c:pt>
                <c:pt idx="178">
                  <c:v>3.0241935483870967E-3</c:v>
                </c:pt>
                <c:pt idx="179">
                  <c:v>3.0150753768844224E-3</c:v>
                </c:pt>
                <c:pt idx="180">
                  <c:v>3.0060120240480966E-3</c:v>
                </c:pt>
                <c:pt idx="181">
                  <c:v>2.997002997002997E-3</c:v>
                </c:pt>
                <c:pt idx="182">
                  <c:v>2.9880478087649402E-3</c:v>
                </c:pt>
                <c:pt idx="183">
                  <c:v>2.9791459781529292E-3</c:v>
                </c:pt>
                <c:pt idx="184">
                  <c:v>2.9702970297029703E-3</c:v>
                </c:pt>
                <c:pt idx="185">
                  <c:v>2.9615004935834156E-3</c:v>
                </c:pt>
                <c:pt idx="186">
                  <c:v>2.952755905511811E-3</c:v>
                </c:pt>
                <c:pt idx="187">
                  <c:v>2.944062806673209E-3</c:v>
                </c:pt>
                <c:pt idx="188">
                  <c:v>2.935420743639922E-3</c:v>
                </c:pt>
                <c:pt idx="189">
                  <c:v>2.9268292682926829E-3</c:v>
                </c:pt>
                <c:pt idx="190">
                  <c:v>2.9182879377431907E-3</c:v>
                </c:pt>
                <c:pt idx="191">
                  <c:v>2.9097963142580021E-3</c:v>
                </c:pt>
                <c:pt idx="192">
                  <c:v>2.9013539651837525E-3</c:v>
                </c:pt>
                <c:pt idx="193">
                  <c:v>2.8929604628736743E-3</c:v>
                </c:pt>
                <c:pt idx="194">
                  <c:v>2.8846153846153848E-3</c:v>
                </c:pt>
                <c:pt idx="195">
                  <c:v>2.8763183125599234E-3</c:v>
                </c:pt>
                <c:pt idx="196">
                  <c:v>2.8680688336520078E-3</c:v>
                </c:pt>
                <c:pt idx="197">
                  <c:v>2.859866539561487E-3</c:v>
                </c:pt>
                <c:pt idx="198">
                  <c:v>2.8517110266159697E-3</c:v>
                </c:pt>
                <c:pt idx="199">
                  <c:v>2.8436018957345975E-3</c:v>
                </c:pt>
                <c:pt idx="200">
                  <c:v>2.8355387523629487E-3</c:v>
                </c:pt>
                <c:pt idx="201">
                  <c:v>2.8275212064090482E-3</c:v>
                </c:pt>
                <c:pt idx="202">
                  <c:v>2.8195488721804514E-3</c:v>
                </c:pt>
                <c:pt idx="203">
                  <c:v>2.8116213683223993E-3</c:v>
                </c:pt>
                <c:pt idx="204">
                  <c:v>2.8037383177570091E-3</c:v>
                </c:pt>
                <c:pt idx="205">
                  <c:v>2.7958993476234857E-3</c:v>
                </c:pt>
                <c:pt idx="206">
                  <c:v>2.7881040892193307E-3</c:v>
                </c:pt>
                <c:pt idx="207">
                  <c:v>2.780352177942539E-3</c:v>
                </c:pt>
                <c:pt idx="208">
                  <c:v>2.7726432532347504E-3</c:v>
                </c:pt>
                <c:pt idx="209">
                  <c:v>2.7649769585253456E-3</c:v>
                </c:pt>
                <c:pt idx="210">
                  <c:v>2.7573529411764703E-3</c:v>
                </c:pt>
                <c:pt idx="211">
                  <c:v>2.7497708524289641E-3</c:v>
                </c:pt>
                <c:pt idx="212">
                  <c:v>2.7422303473491772E-3</c:v>
                </c:pt>
                <c:pt idx="213">
                  <c:v>2.7347310847766633E-3</c:v>
                </c:pt>
                <c:pt idx="214">
                  <c:v>2.7272727272727271E-3</c:v>
                </c:pt>
                <c:pt idx="215">
                  <c:v>2.7198549410698096E-3</c:v>
                </c:pt>
                <c:pt idx="216">
                  <c:v>2.7124773960216994E-3</c:v>
                </c:pt>
                <c:pt idx="217">
                  <c:v>2.7051397655545534E-3</c:v>
                </c:pt>
                <c:pt idx="218">
                  <c:v>2.6978417266187052E-3</c:v>
                </c:pt>
                <c:pt idx="219">
                  <c:v>2.6905829596412553E-3</c:v>
                </c:pt>
                <c:pt idx="220">
                  <c:v>2.6833631484794273E-3</c:v>
                </c:pt>
                <c:pt idx="221">
                  <c:v>2.6761819803746657E-3</c:v>
                </c:pt>
                <c:pt idx="222">
                  <c:v>2.669039145907473E-3</c:v>
                </c:pt>
                <c:pt idx="223">
                  <c:v>2.6619343389529724E-3</c:v>
                </c:pt>
                <c:pt idx="224">
                  <c:v>2.6548672566371681E-3</c:v>
                </c:pt>
                <c:pt idx="225">
                  <c:v>2.6478375992939097E-3</c:v>
                </c:pt>
                <c:pt idx="226">
                  <c:v>2.6408450704225352E-3</c:v>
                </c:pt>
                <c:pt idx="227">
                  <c:v>2.6338893766461812E-3</c:v>
                </c:pt>
                <c:pt idx="228">
                  <c:v>2.6269702276707531E-3</c:v>
                </c:pt>
                <c:pt idx="229">
                  <c:v>2.620087336244541E-3</c:v>
                </c:pt>
                <c:pt idx="230">
                  <c:v>2.6132404181184671E-3</c:v>
                </c:pt>
                <c:pt idx="231">
                  <c:v>2.6064291920069502E-3</c:v>
                </c:pt>
                <c:pt idx="232">
                  <c:v>2.5996533795493932E-3</c:v>
                </c:pt>
                <c:pt idx="233">
                  <c:v>2.5929127052722561E-3</c:v>
                </c:pt>
                <c:pt idx="234">
                  <c:v>2.5862068965517241E-3</c:v>
                </c:pt>
                <c:pt idx="235">
                  <c:v>2.5795356835769559E-3</c:v>
                </c:pt>
                <c:pt idx="236">
                  <c:v>2.5728987993138934E-3</c:v>
                </c:pt>
                <c:pt idx="237">
                  <c:v>2.5662959794696323E-3</c:v>
                </c:pt>
                <c:pt idx="238">
                  <c:v>2.5597269624573378E-3</c:v>
                </c:pt>
                <c:pt idx="239">
                  <c:v>2.553191489361702E-3</c:v>
                </c:pt>
                <c:pt idx="240">
                  <c:v>2.5466893039049238E-3</c:v>
                </c:pt>
                <c:pt idx="241">
                  <c:v>2.5402201524132089E-3</c:v>
                </c:pt>
                <c:pt idx="242">
                  <c:v>2.5337837837837839E-3</c:v>
                </c:pt>
                <c:pt idx="243">
                  <c:v>2.527379949452401E-3</c:v>
                </c:pt>
                <c:pt idx="244">
                  <c:v>2.5210084033613443E-3</c:v>
                </c:pt>
                <c:pt idx="245">
                  <c:v>2.5146689019279128E-3</c:v>
                </c:pt>
                <c:pt idx="246">
                  <c:v>2.508361204013378E-3</c:v>
                </c:pt>
                <c:pt idx="247">
                  <c:v>2.5020850708924102E-3</c:v>
                </c:pt>
                <c:pt idx="248">
                  <c:v>2.4958402662229617E-3</c:v>
                </c:pt>
                <c:pt idx="249">
                  <c:v>2.4896265560165978E-3</c:v>
                </c:pt>
                <c:pt idx="250">
                  <c:v>2.4834437086092716E-3</c:v>
                </c:pt>
                <c:pt idx="251">
                  <c:v>2.477291494632535E-3</c:v>
                </c:pt>
                <c:pt idx="252">
                  <c:v>2.4711696869851732E-3</c:v>
                </c:pt>
                <c:pt idx="253">
                  <c:v>2.4650780608052587E-3</c:v>
                </c:pt>
                <c:pt idx="254">
                  <c:v>2.4590163934426227E-3</c:v>
                </c:pt>
                <c:pt idx="255">
                  <c:v>2.4529844644317253E-3</c:v>
                </c:pt>
                <c:pt idx="256">
                  <c:v>2.4469820554649264E-3</c:v>
                </c:pt>
                <c:pt idx="257">
                  <c:v>2.4410089503661509E-3</c:v>
                </c:pt>
                <c:pt idx="258">
                  <c:v>2.4350649350649354E-3</c:v>
                </c:pt>
                <c:pt idx="259">
                  <c:v>2.4291497975708503E-3</c:v>
                </c:pt>
                <c:pt idx="260">
                  <c:v>2.4232633279483036E-3</c:v>
                </c:pt>
                <c:pt idx="261">
                  <c:v>2.4174053182916999E-3</c:v>
                </c:pt>
                <c:pt idx="262">
                  <c:v>2.4115755627009648E-3</c:v>
                </c:pt>
                <c:pt idx="263">
                  <c:v>2.4057738572574178E-3</c:v>
                </c:pt>
                <c:pt idx="264">
                  <c:v>2.3999999999999998E-3</c:v>
                </c:pt>
                <c:pt idx="265">
                  <c:v>2.3942537909018356E-3</c:v>
                </c:pt>
                <c:pt idx="266">
                  <c:v>2.3885350318471337E-3</c:v>
                </c:pt>
                <c:pt idx="267">
                  <c:v>2.3828435266084191E-3</c:v>
                </c:pt>
                <c:pt idx="268">
                  <c:v>2.3771790808240888E-3</c:v>
                </c:pt>
                <c:pt idx="269">
                  <c:v>2.3715415019762843E-3</c:v>
                </c:pt>
                <c:pt idx="270">
                  <c:v>2.3659305993690852E-3</c:v>
                </c:pt>
                <c:pt idx="271">
                  <c:v>2.3603461841070024E-3</c:v>
                </c:pt>
                <c:pt idx="272">
                  <c:v>2.3547880690737832E-3</c:v>
                </c:pt>
                <c:pt idx="273">
                  <c:v>2.3492560689115111E-3</c:v>
                </c:pt>
                <c:pt idx="274">
                  <c:v>2.3437499999999999E-3</c:v>
                </c:pt>
                <c:pt idx="275">
                  <c:v>2.3382696804364767E-3</c:v>
                </c:pt>
                <c:pt idx="276">
                  <c:v>2.3328149300155523E-3</c:v>
                </c:pt>
                <c:pt idx="277">
                  <c:v>2.3273855702094647E-3</c:v>
                </c:pt>
                <c:pt idx="278">
                  <c:v>2.3219814241486067E-3</c:v>
                </c:pt>
                <c:pt idx="279">
                  <c:v>2.3166023166023165E-3</c:v>
                </c:pt>
                <c:pt idx="280">
                  <c:v>2.3112480739599381E-3</c:v>
                </c:pt>
                <c:pt idx="281">
                  <c:v>2.3059185242121443E-3</c:v>
                </c:pt>
                <c:pt idx="282">
                  <c:v>2.3006134969325155E-3</c:v>
                </c:pt>
                <c:pt idx="283">
                  <c:v>2.2953328232593723E-3</c:v>
                </c:pt>
                <c:pt idx="284">
                  <c:v>2.2900763358778627E-3</c:v>
                </c:pt>
                <c:pt idx="285">
                  <c:v>2.284843869002285E-3</c:v>
                </c:pt>
                <c:pt idx="286">
                  <c:v>2.2796352583586625E-3</c:v>
                </c:pt>
                <c:pt idx="287">
                  <c:v>2.2744503411675512E-3</c:v>
                </c:pt>
                <c:pt idx="288">
                  <c:v>2.2692889561270798E-3</c:v>
                </c:pt>
                <c:pt idx="289">
                  <c:v>2.2641509433962265E-3</c:v>
                </c:pt>
                <c:pt idx="290">
                  <c:v>2.2590361445783132E-3</c:v>
                </c:pt>
                <c:pt idx="291">
                  <c:v>2.2539444027047332E-3</c:v>
                </c:pt>
                <c:pt idx="292">
                  <c:v>2.2488755622188904E-3</c:v>
                </c:pt>
                <c:pt idx="293">
                  <c:v>2.243829468960359E-3</c:v>
                </c:pt>
                <c:pt idx="294">
                  <c:v>2.2388059701492534E-3</c:v>
                </c:pt>
                <c:pt idx="295">
                  <c:v>2.2338049143708115E-3</c:v>
                </c:pt>
                <c:pt idx="296">
                  <c:v>2.2288261515601782E-3</c:v>
                </c:pt>
                <c:pt idx="297">
                  <c:v>2.223869532987398E-3</c:v>
                </c:pt>
                <c:pt idx="298">
                  <c:v>2.2189349112426036E-3</c:v>
                </c:pt>
                <c:pt idx="299">
                  <c:v>2.2140221402214021E-3</c:v>
                </c:pt>
                <c:pt idx="300">
                  <c:v>2.2091310751104565E-3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E7-45A9-9585-5E2D21E6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九条裟罗属性收益曲线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5-4C38-A046-A0EAD3CE3ECA}"/>
            </c:ext>
          </c:extLst>
        </c:ser>
        <c:ser>
          <c:idx val="1"/>
          <c:order val="1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5-4C38-A046-A0EAD3CE3ECA}"/>
            </c:ext>
          </c:extLst>
        </c:ser>
        <c:ser>
          <c:idx val="3"/>
          <c:order val="2"/>
          <c:tx>
            <c:v>雷伤收益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5-4C38-A046-A0EAD3CE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八重神子属性收益曲线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攻击/雷伤收益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2-44E0-A28E-66F918E04C27}"/>
            </c:ext>
          </c:extLst>
        </c:ser>
        <c:ser>
          <c:idx val="1"/>
          <c:order val="1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曲线素材!$K$2:$K$302</c:f>
              <c:numCache>
                <c:formatCode>0.000_);[Red]\(0.000\)</c:formatCode>
                <c:ptCount val="301"/>
                <c:pt idx="0">
                  <c:v>4.4603033006244425E-3</c:v>
                </c:pt>
                <c:pt idx="1">
                  <c:v>4.4404973357015992E-3</c:v>
                </c:pt>
                <c:pt idx="2">
                  <c:v>4.5130746427149235E-3</c:v>
                </c:pt>
                <c:pt idx="3">
                  <c:v>4.5806906272022547E-3</c:v>
                </c:pt>
                <c:pt idx="4">
                  <c:v>4.6472883510894824E-3</c:v>
                </c:pt>
                <c:pt idx="5">
                  <c:v>4.7128643742363422E-3</c:v>
                </c:pt>
                <c:pt idx="6">
                  <c:v>4.7774158523344185E-3</c:v>
                </c:pt>
                <c:pt idx="7">
                  <c:v>4.8409405255878286E-3</c:v>
                </c:pt>
                <c:pt idx="8">
                  <c:v>4.9034367069551383E-3</c:v>
                </c:pt>
                <c:pt idx="9">
                  <c:v>4.964903269988016E-3</c:v>
                </c:pt>
                <c:pt idx="10">
                  <c:v>5.0253396363016904E-3</c:v>
                </c:pt>
                <c:pt idx="11">
                  <c:v>5.0847457627118649E-3</c:v>
                </c:pt>
                <c:pt idx="12">
                  <c:v>5.1431221280721718E-3</c:v>
                </c:pt>
                <c:pt idx="13">
                  <c:v>5.2004697198456632E-3</c:v>
                </c:pt>
                <c:pt idx="14">
                  <c:v>5.2567900204430725E-3</c:v>
                </c:pt>
                <c:pt idx="15">
                  <c:v>5.3120849933598925E-3</c:v>
                </c:pt>
                <c:pt idx="16">
                  <c:v>5.3663570691434466E-3</c:v>
                </c:pt>
                <c:pt idx="17">
                  <c:v>5.4196091312202332E-3</c:v>
                </c:pt>
                <c:pt idx="18">
                  <c:v>5.4718445016129691E-3</c:v>
                </c:pt>
                <c:pt idx="19">
                  <c:v>5.5230669265756991E-3</c:v>
                </c:pt>
                <c:pt idx="20">
                  <c:v>5.5732805621743877E-3</c:v>
                </c:pt>
                <c:pt idx="21">
                  <c:v>5.6224899598393578E-3</c:v>
                </c:pt>
                <c:pt idx="22">
                  <c:v>5.6707000519148594E-3</c:v>
                </c:pt>
                <c:pt idx="23">
                  <c:v>5.7179161372299878E-3</c:v>
                </c:pt>
                <c:pt idx="24">
                  <c:v>5.7641438667140436E-3</c:v>
                </c:pt>
                <c:pt idx="25">
                  <c:v>5.8093892290783482E-3</c:v>
                </c:pt>
                <c:pt idx="26">
                  <c:v>5.8536585365853658E-3</c:v>
                </c:pt>
                <c:pt idx="27">
                  <c:v>5.8969584109248912E-3</c:v>
                </c:pt>
                <c:pt idx="28">
                  <c:v>5.9392957692159356E-3</c:v>
                </c:pt>
                <c:pt idx="29">
                  <c:v>5.9806778101518165E-3</c:v>
                </c:pt>
                <c:pt idx="30">
                  <c:v>6.0211120003048667E-3</c:v>
                </c:pt>
                <c:pt idx="31">
                  <c:v>6.0606060606060606E-3</c:v>
                </c:pt>
                <c:pt idx="32">
                  <c:v>6.0991679530138163E-3</c:v>
                </c:pt>
                <c:pt idx="33">
                  <c:v>6.1368058673851207E-3</c:v>
                </c:pt>
                <c:pt idx="34">
                  <c:v>6.1735282085611208E-3</c:v>
                </c:pt>
                <c:pt idx="35">
                  <c:v>6.2093435836782966E-3</c:v>
                </c:pt>
                <c:pt idx="36">
                  <c:v>6.2442607897153354E-3</c:v>
                </c:pt>
                <c:pt idx="37">
                  <c:v>6.2782888012848596E-3</c:v>
                </c:pt>
                <c:pt idx="38">
                  <c:v>6.3114367586782254E-3</c:v>
                </c:pt>
                <c:pt idx="39">
                  <c:v>6.3437139561707042E-3</c:v>
                </c:pt>
                <c:pt idx="40">
                  <c:v>6.3751298305934597E-3</c:v>
                </c:pt>
                <c:pt idx="41">
                  <c:v>6.4056939501779368E-3</c:v>
                </c:pt>
                <c:pt idx="42">
                  <c:v>6.4354160036773807E-3</c:v>
                </c:pt>
                <c:pt idx="43">
                  <c:v>6.4643057897695337E-3</c:v>
                </c:pt>
                <c:pt idx="44">
                  <c:v>6.4923732067436899E-3</c:v>
                </c:pt>
                <c:pt idx="45">
                  <c:v>6.5196282424746848E-3</c:v>
                </c:pt>
                <c:pt idx="46">
                  <c:v>6.5460809646856162E-3</c:v>
                </c:pt>
                <c:pt idx="47">
                  <c:v>6.5717415115005484E-3</c:v>
                </c:pt>
                <c:pt idx="48">
                  <c:v>6.5966200822877349E-3</c:v>
                </c:pt>
                <c:pt idx="49">
                  <c:v>6.6207269287934063E-3</c:v>
                </c:pt>
                <c:pt idx="50">
                  <c:v>6.6440723465655506E-3</c:v>
                </c:pt>
                <c:pt idx="51">
                  <c:v>6.6666666666666671E-3</c:v>
                </c:pt>
                <c:pt idx="52">
                  <c:v>6.6885202476739186E-3</c:v>
                </c:pt>
                <c:pt idx="53">
                  <c:v>6.709643467964742E-3</c:v>
                </c:pt>
                <c:pt idx="54">
                  <c:v>6.730046718285471E-3</c:v>
                </c:pt>
                <c:pt idx="55">
                  <c:v>6.7497403946002073E-3</c:v>
                </c:pt>
                <c:pt idx="56">
                  <c:v>6.7687348912167603E-3</c:v>
                </c:pt>
                <c:pt idx="57">
                  <c:v>6.7870405941861953E-3</c:v>
                </c:pt>
                <c:pt idx="58">
                  <c:v>6.8046678749721784E-3</c:v>
                </c:pt>
                <c:pt idx="59">
                  <c:v>6.8216270843860531E-3</c:v>
                </c:pt>
                <c:pt idx="60">
                  <c:v>6.8379285467833513E-3</c:v>
                </c:pt>
                <c:pt idx="61">
                  <c:v>6.853582554517134E-3</c:v>
                </c:pt>
                <c:pt idx="62">
                  <c:v>6.8685993626434834E-3</c:v>
                </c:pt>
                <c:pt idx="63">
                  <c:v>6.882989183874139E-3</c:v>
                </c:pt>
                <c:pt idx="64">
                  <c:v>6.8967621837712489E-3</c:v>
                </c:pt>
                <c:pt idx="65">
                  <c:v>6.9099284761789306E-3</c:v>
                </c:pt>
                <c:pt idx="66">
                  <c:v>6.9224981188863808E-3</c:v>
                </c:pt>
                <c:pt idx="67">
                  <c:v>6.9344811095169764E-3</c:v>
                </c:pt>
                <c:pt idx="68">
                  <c:v>6.9458873816379239E-3</c:v>
                </c:pt>
                <c:pt idx="69">
                  <c:v>6.9567268010847783E-3</c:v>
                </c:pt>
                <c:pt idx="70">
                  <c:v>6.9670091624952435E-3</c:v>
                </c:pt>
                <c:pt idx="71">
                  <c:v>6.9767441860465107E-3</c:v>
                </c:pt>
                <c:pt idx="72">
                  <c:v>6.9859415143904615E-3</c:v>
                </c:pt>
                <c:pt idx="73">
                  <c:v>6.9946107097809884E-3</c:v>
                </c:pt>
                <c:pt idx="74">
                  <c:v>7.0027612513877419E-3</c:v>
                </c:pt>
                <c:pt idx="75">
                  <c:v>7.0104025327905927E-3</c:v>
                </c:pt>
                <c:pt idx="76">
                  <c:v>7.0175438596491229E-3</c:v>
                </c:pt>
                <c:pt idx="77">
                  <c:v>7.0241944475415317E-3</c:v>
                </c:pt>
                <c:pt idx="78">
                  <c:v>7.0303634199673391E-3</c:v>
                </c:pt>
                <c:pt idx="79">
                  <c:v>7.0360598065083556E-3</c:v>
                </c:pt>
                <c:pt idx="80">
                  <c:v>7.0412925411424358E-3</c:v>
                </c:pt>
                <c:pt idx="81">
                  <c:v>7.0460704607046062E-3</c:v>
                </c:pt>
                <c:pt idx="82">
                  <c:v>7.050402303490219E-3</c:v>
                </c:pt>
                <c:pt idx="83">
                  <c:v>7.05429670799487E-3</c:v>
                </c:pt>
                <c:pt idx="84">
                  <c:v>7.0577622117859321E-3</c:v>
                </c:pt>
                <c:pt idx="85">
                  <c:v>7.0608072505005809E-3</c:v>
                </c:pt>
                <c:pt idx="86">
                  <c:v>7.0634401569653364E-3</c:v>
                </c:pt>
                <c:pt idx="87">
                  <c:v>7.0656691604322535E-3</c:v>
                </c:pt>
                <c:pt idx="88">
                  <c:v>7.0675023859269005E-3</c:v>
                </c:pt>
                <c:pt idx="89">
                  <c:v>7.068947853703514E-3</c:v>
                </c:pt>
                <c:pt idx="90">
                  <c:v>7.0700134788026755E-3</c:v>
                </c:pt>
                <c:pt idx="91">
                  <c:v>7.0707070707070711E-3</c:v>
                </c:pt>
                <c:pt idx="92">
                  <c:v>7.0710363330909447E-3</c:v>
                </c:pt>
                <c:pt idx="93">
                  <c:v>7.0710088636589986E-3</c:v>
                </c:pt>
                <c:pt idx="94">
                  <c:v>7.0706321540705578E-3</c:v>
                </c:pt>
                <c:pt idx="95">
                  <c:v>7.0699135899450118E-3</c:v>
                </c:pt>
                <c:pt idx="96">
                  <c:v>7.0688604509445445E-3</c:v>
                </c:pt>
                <c:pt idx="97">
                  <c:v>7.0674799109303908E-3</c:v>
                </c:pt>
                <c:pt idx="98">
                  <c:v>7.0657790381888535E-3</c:v>
                </c:pt>
                <c:pt idx="99">
                  <c:v>7.0637647957235584E-3</c:v>
                </c:pt>
                <c:pt idx="100">
                  <c:v>7.0614440416103879E-3</c:v>
                </c:pt>
                <c:pt idx="101">
                  <c:v>7.058823529411765E-3</c:v>
                </c:pt>
                <c:pt idx="102">
                  <c:v>7.0559099086469944E-3</c:v>
                </c:pt>
                <c:pt idx="103">
                  <c:v>7.0527097253155167E-3</c:v>
                </c:pt>
                <c:pt idx="104">
                  <c:v>7.0492294224699962E-3</c:v>
                </c:pt>
                <c:pt idx="105">
                  <c:v>7.0454753408363078E-3</c:v>
                </c:pt>
                <c:pt idx="106">
                  <c:v>7.04145371947757E-3</c:v>
                </c:pt>
                <c:pt idx="107">
                  <c:v>7.0371706964994585E-3</c:v>
                </c:pt>
                <c:pt idx="108">
                  <c:v>7.0326323097941717E-3</c:v>
                </c:pt>
                <c:pt idx="109">
                  <c:v>7.0278444978204785E-3</c:v>
                </c:pt>
                <c:pt idx="110">
                  <c:v>7.0228131004173933E-3</c:v>
                </c:pt>
                <c:pt idx="111">
                  <c:v>7.0175438596491221E-3</c:v>
                </c:pt>
                <c:pt idx="112">
                  <c:v>7.0120424206789912E-3</c:v>
                </c:pt>
                <c:pt idx="113">
                  <c:v>7.0063143326701827E-3</c:v>
                </c:pt>
                <c:pt idx="114">
                  <c:v>7.0003650497111819E-3</c:v>
                </c:pt>
                <c:pt idx="115">
                  <c:v>6.9941999317639017E-3</c:v>
                </c:pt>
                <c:pt idx="116">
                  <c:v>6.9878242456326099E-3</c:v>
                </c:pt>
                <c:pt idx="117">
                  <c:v>6.9812431659517209E-3</c:v>
                </c:pt>
                <c:pt idx="118">
                  <c:v>6.9744617761907744E-3</c:v>
                </c:pt>
                <c:pt idx="119">
                  <c:v>6.9674850696748516E-3</c:v>
                </c:pt>
                <c:pt idx="120">
                  <c:v>6.9603179506188091E-3</c:v>
                </c:pt>
                <c:pt idx="121">
                  <c:v>6.952965235173825E-3</c:v>
                </c:pt>
                <c:pt idx="122">
                  <c:v>6.9454316524847192E-3</c:v>
                </c:pt>
                <c:pt idx="123">
                  <c:v>6.9377218457566964E-3</c:v>
                </c:pt>
                <c:pt idx="124">
                  <c:v>6.9298403733301294E-3</c:v>
                </c:pt>
                <c:pt idx="125">
                  <c:v>6.9217917097621129E-3</c:v>
                </c:pt>
                <c:pt idx="126">
                  <c:v>6.9135802469135806E-3</c:v>
                </c:pt>
                <c:pt idx="127">
                  <c:v>6.9052102950408045E-3</c:v>
                </c:pt>
                <c:pt idx="128">
                  <c:v>6.8966860838901986E-3</c:v>
                </c:pt>
                <c:pt idx="129">
                  <c:v>6.8880117637953719E-3</c:v>
                </c:pt>
                <c:pt idx="130">
                  <c:v>6.8791914067754265E-3</c:v>
                </c:pt>
                <c:pt idx="131">
                  <c:v>6.8702290076335885E-3</c:v>
                </c:pt>
                <c:pt idx="132">
                  <c:v>6.8611284850552488E-3</c:v>
                </c:pt>
                <c:pt idx="133">
                  <c:v>6.8518936827046155E-3</c:v>
                </c:pt>
                <c:pt idx="134">
                  <c:v>6.8425283703191309E-3</c:v>
                </c:pt>
                <c:pt idx="135">
                  <c:v>6.8330362448009501E-3</c:v>
                </c:pt>
                <c:pt idx="136">
                  <c:v>6.8234209313047496E-3</c:v>
                </c:pt>
                <c:pt idx="137">
                  <c:v>6.8136859843211947E-3</c:v>
                </c:pt>
                <c:pt idx="138">
                  <c:v>6.8038348887554806E-3</c:v>
                </c:pt>
                <c:pt idx="139">
                  <c:v>6.793871061000289E-3</c:v>
                </c:pt>
                <c:pt idx="140">
                  <c:v>6.7837978500026909E-3</c:v>
                </c:pt>
                <c:pt idx="141">
                  <c:v>6.773618538324421E-3</c:v>
                </c:pt>
                <c:pt idx="142">
                  <c:v>6.7633363431950574E-3</c:v>
                </c:pt>
                <c:pt idx="143">
                  <c:v>6.7529544175576823E-3</c:v>
                </c:pt>
                <c:pt idx="144">
                  <c:v>6.7424758511065701E-3</c:v>
                </c:pt>
                <c:pt idx="145">
                  <c:v>6.731903671316538E-3</c:v>
                </c:pt>
                <c:pt idx="146">
                  <c:v>6.7212408444635927E-3</c:v>
                </c:pt>
                <c:pt idx="147">
                  <c:v>6.7104902766365378E-3</c:v>
                </c:pt>
                <c:pt idx="148">
                  <c:v>6.6996548147392407E-3</c:v>
                </c:pt>
                <c:pt idx="149">
                  <c:v>6.6887372474832779E-3</c:v>
                </c:pt>
                <c:pt idx="150">
                  <c:v>6.6777403063706985E-3</c:v>
                </c:pt>
                <c:pt idx="151">
                  <c:v>6.6666666666666671E-3</c:v>
                </c:pt>
                <c:pt idx="152">
                  <c:v>6.6666666666666671E-3</c:v>
                </c:pt>
                <c:pt idx="153">
                  <c:v>6.6225165562913907E-3</c:v>
                </c:pt>
                <c:pt idx="154">
                  <c:v>6.5789473684210523E-3</c:v>
                </c:pt>
                <c:pt idx="155">
                  <c:v>6.5359477124183009E-3</c:v>
                </c:pt>
                <c:pt idx="156">
                  <c:v>6.4935064935064931E-3</c:v>
                </c:pt>
                <c:pt idx="157">
                  <c:v>6.4516129032258064E-3</c:v>
                </c:pt>
                <c:pt idx="158">
                  <c:v>6.41025641025641E-3</c:v>
                </c:pt>
                <c:pt idx="159">
                  <c:v>6.3694267515923561E-3</c:v>
                </c:pt>
                <c:pt idx="160">
                  <c:v>6.3291139240506328E-3</c:v>
                </c:pt>
                <c:pt idx="161">
                  <c:v>6.2893081761006284E-3</c:v>
                </c:pt>
                <c:pt idx="162">
                  <c:v>6.2499999999999995E-3</c:v>
                </c:pt>
                <c:pt idx="163">
                  <c:v>6.2111801242236021E-3</c:v>
                </c:pt>
                <c:pt idx="164">
                  <c:v>6.1728395061728392E-3</c:v>
                </c:pt>
                <c:pt idx="165">
                  <c:v>6.1349693251533744E-3</c:v>
                </c:pt>
                <c:pt idx="166">
                  <c:v>6.0975609756097554E-3</c:v>
                </c:pt>
                <c:pt idx="167">
                  <c:v>6.0606060606060615E-3</c:v>
                </c:pt>
                <c:pt idx="168">
                  <c:v>6.024096385542169E-3</c:v>
                </c:pt>
                <c:pt idx="169">
                  <c:v>5.9880239520958087E-3</c:v>
                </c:pt>
                <c:pt idx="170">
                  <c:v>5.9523809523809529E-3</c:v>
                </c:pt>
                <c:pt idx="171">
                  <c:v>5.9171597633136102E-3</c:v>
                </c:pt>
                <c:pt idx="172">
                  <c:v>5.8823529411764705E-3</c:v>
                </c:pt>
                <c:pt idx="173">
                  <c:v>5.8479532163742695E-3</c:v>
                </c:pt>
                <c:pt idx="174">
                  <c:v>5.8139534883720929E-3</c:v>
                </c:pt>
                <c:pt idx="175">
                  <c:v>5.7803468208092491E-3</c:v>
                </c:pt>
                <c:pt idx="176">
                  <c:v>5.7471264367816091E-3</c:v>
                </c:pt>
                <c:pt idx="177">
                  <c:v>5.7142857142857143E-3</c:v>
                </c:pt>
                <c:pt idx="178">
                  <c:v>5.681818181818182E-3</c:v>
                </c:pt>
                <c:pt idx="179">
                  <c:v>5.6497175141242938E-3</c:v>
                </c:pt>
                <c:pt idx="180">
                  <c:v>5.6179775280898875E-3</c:v>
                </c:pt>
                <c:pt idx="181">
                  <c:v>5.5865921787709499E-3</c:v>
                </c:pt>
                <c:pt idx="182">
                  <c:v>5.5555555555555558E-3</c:v>
                </c:pt>
                <c:pt idx="183">
                  <c:v>5.5248618784530384E-3</c:v>
                </c:pt>
                <c:pt idx="184">
                  <c:v>5.4945054945054941E-3</c:v>
                </c:pt>
                <c:pt idx="185">
                  <c:v>5.4644808743169399E-3</c:v>
                </c:pt>
                <c:pt idx="186">
                  <c:v>5.434782608695652E-3</c:v>
                </c:pt>
                <c:pt idx="187">
                  <c:v>5.4054054054054048E-3</c:v>
                </c:pt>
                <c:pt idx="188">
                  <c:v>5.3763440860215058E-3</c:v>
                </c:pt>
                <c:pt idx="189">
                  <c:v>5.3475935828877002E-3</c:v>
                </c:pt>
                <c:pt idx="190">
                  <c:v>5.3191489361702135E-3</c:v>
                </c:pt>
                <c:pt idx="191">
                  <c:v>5.2910052910052907E-3</c:v>
                </c:pt>
                <c:pt idx="192">
                  <c:v>5.2631578947368429E-3</c:v>
                </c:pt>
                <c:pt idx="193">
                  <c:v>5.2356020942408371E-3</c:v>
                </c:pt>
                <c:pt idx="194">
                  <c:v>5.2083333333333339E-3</c:v>
                </c:pt>
                <c:pt idx="195">
                  <c:v>5.1813471502590676E-3</c:v>
                </c:pt>
                <c:pt idx="196">
                  <c:v>5.1546391752577319E-3</c:v>
                </c:pt>
                <c:pt idx="197">
                  <c:v>5.1282051282051282E-3</c:v>
                </c:pt>
                <c:pt idx="198">
                  <c:v>5.1020408163265311E-3</c:v>
                </c:pt>
                <c:pt idx="199">
                  <c:v>5.0761421319796959E-3</c:v>
                </c:pt>
                <c:pt idx="200">
                  <c:v>5.0505050505050509E-3</c:v>
                </c:pt>
                <c:pt idx="201">
                  <c:v>5.0251256281407036E-3</c:v>
                </c:pt>
                <c:pt idx="202">
                  <c:v>5.0000000000000001E-3</c:v>
                </c:pt>
                <c:pt idx="203">
                  <c:v>4.9751243781094535E-3</c:v>
                </c:pt>
                <c:pt idx="204">
                  <c:v>4.9504950495049506E-3</c:v>
                </c:pt>
                <c:pt idx="205">
                  <c:v>4.9261083743842356E-3</c:v>
                </c:pt>
                <c:pt idx="206">
                  <c:v>4.9019607843137254E-3</c:v>
                </c:pt>
                <c:pt idx="207">
                  <c:v>4.8780487804878057E-3</c:v>
                </c:pt>
                <c:pt idx="208">
                  <c:v>4.8543689320388345E-3</c:v>
                </c:pt>
                <c:pt idx="209">
                  <c:v>4.830917874396135E-3</c:v>
                </c:pt>
                <c:pt idx="210">
                  <c:v>4.807692307692308E-3</c:v>
                </c:pt>
                <c:pt idx="211">
                  <c:v>4.7846889952153117E-3</c:v>
                </c:pt>
                <c:pt idx="212">
                  <c:v>4.7619047619047615E-3</c:v>
                </c:pt>
                <c:pt idx="213">
                  <c:v>4.7393364928909956E-3</c:v>
                </c:pt>
                <c:pt idx="214">
                  <c:v>4.7169811320754715E-3</c:v>
                </c:pt>
                <c:pt idx="215">
                  <c:v>4.6948356807511738E-3</c:v>
                </c:pt>
                <c:pt idx="216">
                  <c:v>4.6728971962616819E-3</c:v>
                </c:pt>
                <c:pt idx="217">
                  <c:v>4.6511627906976744E-3</c:v>
                </c:pt>
                <c:pt idx="218">
                  <c:v>4.6296296296296294E-3</c:v>
                </c:pt>
                <c:pt idx="219">
                  <c:v>4.608294930875576E-3</c:v>
                </c:pt>
                <c:pt idx="220">
                  <c:v>4.5871559633027517E-3</c:v>
                </c:pt>
                <c:pt idx="221">
                  <c:v>4.5662100456621011E-3</c:v>
                </c:pt>
                <c:pt idx="222">
                  <c:v>4.5454545454545452E-3</c:v>
                </c:pt>
                <c:pt idx="223">
                  <c:v>4.5248868778280547E-3</c:v>
                </c:pt>
                <c:pt idx="224">
                  <c:v>4.5045045045045053E-3</c:v>
                </c:pt>
                <c:pt idx="225">
                  <c:v>4.4843049327354259E-3</c:v>
                </c:pt>
                <c:pt idx="226">
                  <c:v>4.464285714285714E-3</c:v>
                </c:pt>
                <c:pt idx="227">
                  <c:v>4.4444444444444444E-3</c:v>
                </c:pt>
                <c:pt idx="228">
                  <c:v>4.4247787610619477E-3</c:v>
                </c:pt>
                <c:pt idx="229">
                  <c:v>4.4052863436123352E-3</c:v>
                </c:pt>
                <c:pt idx="230">
                  <c:v>4.3859649122807015E-3</c:v>
                </c:pt>
                <c:pt idx="231">
                  <c:v>4.3668122270742356E-3</c:v>
                </c:pt>
                <c:pt idx="232">
                  <c:v>4.3478260869565218E-3</c:v>
                </c:pt>
                <c:pt idx="233">
                  <c:v>4.329004329004329E-3</c:v>
                </c:pt>
                <c:pt idx="234">
                  <c:v>4.3103448275862068E-3</c:v>
                </c:pt>
                <c:pt idx="235">
                  <c:v>4.2918454935622317E-3</c:v>
                </c:pt>
                <c:pt idx="236">
                  <c:v>4.2735042735042739E-3</c:v>
                </c:pt>
                <c:pt idx="237">
                  <c:v>4.2553191489361703E-3</c:v>
                </c:pt>
                <c:pt idx="238">
                  <c:v>4.2372881355932203E-3</c:v>
                </c:pt>
                <c:pt idx="239">
                  <c:v>4.2194092827004216E-3</c:v>
                </c:pt>
                <c:pt idx="240">
                  <c:v>4.2016806722689082E-3</c:v>
                </c:pt>
                <c:pt idx="241">
                  <c:v>4.1841004184100415E-3</c:v>
                </c:pt>
                <c:pt idx="242">
                  <c:v>4.1666666666666666E-3</c:v>
                </c:pt>
                <c:pt idx="243">
                  <c:v>4.1493775933609959E-3</c:v>
                </c:pt>
                <c:pt idx="244">
                  <c:v>4.1322314049586778E-3</c:v>
                </c:pt>
                <c:pt idx="245">
                  <c:v>4.1152263374485592E-3</c:v>
                </c:pt>
                <c:pt idx="246">
                  <c:v>4.0983606557377051E-3</c:v>
                </c:pt>
                <c:pt idx="247">
                  <c:v>4.081632653061224E-3</c:v>
                </c:pt>
                <c:pt idx="248">
                  <c:v>4.0650406504065045E-3</c:v>
                </c:pt>
                <c:pt idx="249">
                  <c:v>4.0485829959514179E-3</c:v>
                </c:pt>
                <c:pt idx="250">
                  <c:v>4.0322580645161289E-3</c:v>
                </c:pt>
                <c:pt idx="251">
                  <c:v>4.0160642570281121E-3</c:v>
                </c:pt>
                <c:pt idx="252">
                  <c:v>4.0000000000000001E-3</c:v>
                </c:pt>
                <c:pt idx="253">
                  <c:v>3.9840637450199211E-3</c:v>
                </c:pt>
                <c:pt idx="254">
                  <c:v>3.968253968253968E-3</c:v>
                </c:pt>
                <c:pt idx="255">
                  <c:v>3.952569169960474E-3</c:v>
                </c:pt>
                <c:pt idx="256">
                  <c:v>3.937007874015748E-3</c:v>
                </c:pt>
                <c:pt idx="257">
                  <c:v>3.9215686274509803E-3</c:v>
                </c:pt>
                <c:pt idx="258">
                  <c:v>3.90625E-3</c:v>
                </c:pt>
                <c:pt idx="259">
                  <c:v>3.8910505836575872E-3</c:v>
                </c:pt>
                <c:pt idx="260">
                  <c:v>3.875968992248062E-3</c:v>
                </c:pt>
                <c:pt idx="261">
                  <c:v>3.8610038610038611E-3</c:v>
                </c:pt>
                <c:pt idx="262">
                  <c:v>3.8461538461538459E-3</c:v>
                </c:pt>
                <c:pt idx="263">
                  <c:v>3.8314176245210726E-3</c:v>
                </c:pt>
                <c:pt idx="264">
                  <c:v>3.8167938931297708E-3</c:v>
                </c:pt>
                <c:pt idx="265">
                  <c:v>3.8022813688212932E-3</c:v>
                </c:pt>
                <c:pt idx="266">
                  <c:v>3.787878787878788E-3</c:v>
                </c:pt>
                <c:pt idx="267">
                  <c:v>3.773584905660377E-3</c:v>
                </c:pt>
                <c:pt idx="268">
                  <c:v>3.7593984962406013E-3</c:v>
                </c:pt>
                <c:pt idx="269">
                  <c:v>3.7453183520599251E-3</c:v>
                </c:pt>
                <c:pt idx="270">
                  <c:v>3.7313432835820899E-3</c:v>
                </c:pt>
                <c:pt idx="271">
                  <c:v>3.7174721189591081E-3</c:v>
                </c:pt>
                <c:pt idx="272">
                  <c:v>3.7037037037037034E-3</c:v>
                </c:pt>
                <c:pt idx="273">
                  <c:v>3.690036900369004E-3</c:v>
                </c:pt>
                <c:pt idx="274">
                  <c:v>3.6764705882352945E-3</c:v>
                </c:pt>
                <c:pt idx="275">
                  <c:v>3.663003663003663E-3</c:v>
                </c:pt>
                <c:pt idx="276">
                  <c:v>3.6496350364963502E-3</c:v>
                </c:pt>
                <c:pt idx="277">
                  <c:v>3.6363636363636364E-3</c:v>
                </c:pt>
                <c:pt idx="278">
                  <c:v>3.6231884057971019E-3</c:v>
                </c:pt>
                <c:pt idx="279">
                  <c:v>3.6101083032490976E-3</c:v>
                </c:pt>
                <c:pt idx="280">
                  <c:v>3.5971223021582731E-3</c:v>
                </c:pt>
                <c:pt idx="281">
                  <c:v>3.5842293906810036E-3</c:v>
                </c:pt>
                <c:pt idx="282">
                  <c:v>3.5714285714285718E-3</c:v>
                </c:pt>
                <c:pt idx="283">
                  <c:v>3.5587188612099642E-3</c:v>
                </c:pt>
                <c:pt idx="284">
                  <c:v>3.5460992907801418E-3</c:v>
                </c:pt>
                <c:pt idx="285">
                  <c:v>3.5335689045936395E-3</c:v>
                </c:pt>
                <c:pt idx="286">
                  <c:v>3.5211267605633804E-3</c:v>
                </c:pt>
                <c:pt idx="287">
                  <c:v>3.5087719298245615E-3</c:v>
                </c:pt>
                <c:pt idx="288">
                  <c:v>3.4965034965034961E-3</c:v>
                </c:pt>
                <c:pt idx="289">
                  <c:v>3.4843205574912892E-3</c:v>
                </c:pt>
                <c:pt idx="290">
                  <c:v>3.4722222222222225E-3</c:v>
                </c:pt>
                <c:pt idx="291">
                  <c:v>3.4602076124567475E-3</c:v>
                </c:pt>
                <c:pt idx="292">
                  <c:v>3.448275862068965E-3</c:v>
                </c:pt>
                <c:pt idx="293">
                  <c:v>3.4364261168384879E-3</c:v>
                </c:pt>
                <c:pt idx="294">
                  <c:v>3.4246575342465756E-3</c:v>
                </c:pt>
                <c:pt idx="295">
                  <c:v>3.412969283276451E-3</c:v>
                </c:pt>
                <c:pt idx="296">
                  <c:v>3.4013605442176874E-3</c:v>
                </c:pt>
                <c:pt idx="297">
                  <c:v>3.3898305084745762E-3</c:v>
                </c:pt>
                <c:pt idx="298">
                  <c:v>3.3783783783783786E-3</c:v>
                </c:pt>
                <c:pt idx="299">
                  <c:v>3.3670033670033673E-3</c:v>
                </c:pt>
                <c:pt idx="300">
                  <c:v>3.3557046979865771E-3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02-44E0-A28E-66F918E0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久岐忍属性收益曲线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生命对治疗收益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曲线素材!$AH$2:$AH$302</c:f>
              <c:numCache>
                <c:formatCode>General</c:formatCode>
                <c:ptCount val="301"/>
                <c:pt idx="0">
                  <c:v>6.7341844754096325E-3</c:v>
                </c:pt>
                <c:pt idx="1">
                  <c:v>6.6891385822154259E-3</c:v>
                </c:pt>
                <c:pt idx="2">
                  <c:v>6.6446913211324343E-3</c:v>
                </c:pt>
                <c:pt idx="3">
                  <c:v>6.6008308377523139E-3</c:v>
                </c:pt>
                <c:pt idx="4">
                  <c:v>6.5575455886111023E-3</c:v>
                </c:pt>
                <c:pt idx="5">
                  <c:v>6.5148243310586551E-3</c:v>
                </c:pt>
                <c:pt idx="6">
                  <c:v>6.472656113523545E-3</c:v>
                </c:pt>
                <c:pt idx="7">
                  <c:v>6.4310302661547691E-3</c:v>
                </c:pt>
                <c:pt idx="8">
                  <c:v>6.3899363918205054E-3</c:v>
                </c:pt>
                <c:pt idx="9">
                  <c:v>6.3493643574477066E-3</c:v>
                </c:pt>
                <c:pt idx="10">
                  <c:v>6.3093042856958714E-3</c:v>
                </c:pt>
                <c:pt idx="11">
                  <c:v>6.2697465469372382E-3</c:v>
                </c:pt>
                <c:pt idx="12">
                  <c:v>6.2306817515400681E-3</c:v>
                </c:pt>
                <c:pt idx="13">
                  <c:v>6.1921007424408092E-3</c:v>
                </c:pt>
                <c:pt idx="14">
                  <c:v>6.1539945879836022E-3</c:v>
                </c:pt>
                <c:pt idx="15">
                  <c:v>6.1163545750306803E-3</c:v>
                </c:pt>
                <c:pt idx="16">
                  <c:v>6.0791722023183503E-3</c:v>
                </c:pt>
                <c:pt idx="17">
                  <c:v>6.0424391740574457E-3</c:v>
                </c:pt>
                <c:pt idx="18">
                  <c:v>6.0061473937602639E-3</c:v>
                </c:pt>
                <c:pt idx="19">
                  <c:v>5.9702889582931018E-3</c:v>
                </c:pt>
                <c:pt idx="20">
                  <c:v>5.9348561521392895E-3</c:v>
                </c:pt>
                <c:pt idx="21">
                  <c:v>5.8998414418613976E-3</c:v>
                </c:pt>
                <c:pt idx="22">
                  <c:v>5.8652374707648391E-3</c:v>
                </c:pt>
                <c:pt idx="23">
                  <c:v>5.8310370537439926E-3</c:v>
                </c:pt>
                <c:pt idx="24">
                  <c:v>5.7972331723068482E-3</c:v>
                </c:pt>
                <c:pt idx="25">
                  <c:v>5.7638189697761799E-3</c:v>
                </c:pt>
                <c:pt idx="26">
                  <c:v>5.7307877466503676E-3</c:v>
                </c:pt>
                <c:pt idx="27">
                  <c:v>5.6981329561265337E-3</c:v>
                </c:pt>
                <c:pt idx="28">
                  <c:v>5.6658481997748922E-3</c:v>
                </c:pt>
                <c:pt idx="29">
                  <c:v>5.633927223358981E-3</c:v>
                </c:pt>
                <c:pt idx="30">
                  <c:v>5.6023639127955605E-3</c:v>
                </c:pt>
                <c:pt idx="31">
                  <c:v>5.5711522902517352E-3</c:v>
                </c:pt>
                <c:pt idx="32">
                  <c:v>5.5402865103708621E-3</c:v>
                </c:pt>
                <c:pt idx="33">
                  <c:v>5.5097608566216927E-3</c:v>
                </c:pt>
                <c:pt idx="34">
                  <c:v>5.4795697377691965E-3</c:v>
                </c:pt>
                <c:pt idx="35">
                  <c:v>5.4497076844619574E-3</c:v>
                </c:pt>
                <c:pt idx="36">
                  <c:v>5.4201693459263733E-3</c:v>
                </c:pt>
                <c:pt idx="37">
                  <c:v>5.3909494867725449E-3</c:v>
                </c:pt>
                <c:pt idx="38">
                  <c:v>5.3620429839005279E-3</c:v>
                </c:pt>
                <c:pt idx="39">
                  <c:v>5.3334448235047294E-3</c:v>
                </c:pt>
                <c:pt idx="40">
                  <c:v>5.3051500981755595E-3</c:v>
                </c:pt>
                <c:pt idx="41">
                  <c:v>5.2771540040925657E-3</c:v>
                </c:pt>
                <c:pt idx="42">
                  <c:v>5.2494518383048305E-3</c:v>
                </c:pt>
                <c:pt idx="43">
                  <c:v>5.2220389960968561E-3</c:v>
                </c:pt>
                <c:pt idx="44">
                  <c:v>5.1949109684388262E-3</c:v>
                </c:pt>
                <c:pt idx="45">
                  <c:v>5.1680633395105868E-3</c:v>
                </c:pt>
                <c:pt idx="46">
                  <c:v>5.1414917843097818E-3</c:v>
                </c:pt>
                <c:pt idx="47">
                  <c:v>5.1151920663257133E-3</c:v>
                </c:pt>
                <c:pt idx="48">
                  <c:v>5.0891600352889199E-3</c:v>
                </c:pt>
                <c:pt idx="49">
                  <c:v>5.0633916249878119E-3</c:v>
                </c:pt>
                <c:pt idx="50">
                  <c:v>5.0378828511516982E-3</c:v>
                </c:pt>
                <c:pt idx="51">
                  <c:v>5.0126298093957633E-3</c:v>
                </c:pt>
                <c:pt idx="52">
                  <c:v>4.9876286732302155E-3</c:v>
                </c:pt>
                <c:pt idx="53">
                  <c:v>4.9628756921262784E-3</c:v>
                </c:pt>
                <c:pt idx="54">
                  <c:v>4.9383671896421344E-3</c:v>
                </c:pt>
                <c:pt idx="55">
                  <c:v>4.9140995616003824E-3</c:v>
                </c:pt>
                <c:pt idx="56">
                  <c:v>4.8900692743234497E-3</c:v>
                </c:pt>
                <c:pt idx="57">
                  <c:v>4.8662728629158547E-3</c:v>
                </c:pt>
                <c:pt idx="58">
                  <c:v>4.8427069296015368E-3</c:v>
                </c:pt>
                <c:pt idx="59">
                  <c:v>4.8193681421031531E-3</c:v>
                </c:pt>
                <c:pt idx="60">
                  <c:v>4.7962532320751095E-3</c:v>
                </c:pt>
                <c:pt idx="61">
                  <c:v>4.7733589935745613E-3</c:v>
                </c:pt>
                <c:pt idx="62">
                  <c:v>4.7506822815799321E-3</c:v>
                </c:pt>
                <c:pt idx="63">
                  <c:v>4.7282200105522865E-3</c:v>
                </c:pt>
                <c:pt idx="64">
                  <c:v>4.7059691530342285E-3</c:v>
                </c:pt>
                <c:pt idx="65">
                  <c:v>4.6839267382885463E-3</c:v>
                </c:pt>
                <c:pt idx="66">
                  <c:v>4.6620898509792674E-3</c:v>
                </c:pt>
                <c:pt idx="67">
                  <c:v>4.6404556298833555E-3</c:v>
                </c:pt>
                <c:pt idx="68">
                  <c:v>4.6190212666419317E-3</c:v>
                </c:pt>
                <c:pt idx="69">
                  <c:v>4.5977840045456908E-3</c:v>
                </c:pt>
                <c:pt idx="70">
                  <c:v>4.5767411373514033E-3</c:v>
                </c:pt>
                <c:pt idx="71">
                  <c:v>4.5558900081337228E-3</c:v>
                </c:pt>
                <c:pt idx="72">
                  <c:v>4.5352280081667473E-3</c:v>
                </c:pt>
                <c:pt idx="73">
                  <c:v>4.5147525758348905E-3</c:v>
                </c:pt>
                <c:pt idx="74">
                  <c:v>4.4944611955750613E-3</c:v>
                </c:pt>
                <c:pt idx="75">
                  <c:v>4.4743513968468207E-3</c:v>
                </c:pt>
                <c:pt idx="76">
                  <c:v>4.4544207531276303E-3</c:v>
                </c:pt>
                <c:pt idx="77">
                  <c:v>4.4346668809402967E-3</c:v>
                </c:pt>
                <c:pt idx="78">
                  <c:v>4.4150874388981798E-3</c:v>
                </c:pt>
                <c:pt idx="79">
                  <c:v>4.3956801267850398E-3</c:v>
                </c:pt>
                <c:pt idx="80">
                  <c:v>4.3764426846504279E-3</c:v>
                </c:pt>
                <c:pt idx="81">
                  <c:v>4.3573728919330534E-3</c:v>
                </c:pt>
                <c:pt idx="82">
                  <c:v>4.3384685666083556E-3</c:v>
                </c:pt>
                <c:pt idx="83">
                  <c:v>4.319727564354503E-3</c:v>
                </c:pt>
                <c:pt idx="84">
                  <c:v>4.3011477777401552E-3</c:v>
                </c:pt>
                <c:pt idx="85">
                  <c:v>4.2827271354388685E-3</c:v>
                </c:pt>
                <c:pt idx="86">
                  <c:v>4.2644636014552706E-3</c:v>
                </c:pt>
                <c:pt idx="87">
                  <c:v>4.2463551743749939E-3</c:v>
                </c:pt>
                <c:pt idx="88">
                  <c:v>4.2283998866370354E-3</c:v>
                </c:pt>
                <c:pt idx="89">
                  <c:v>4.2105958038178848E-3</c:v>
                </c:pt>
                <c:pt idx="90">
                  <c:v>4.192941023936303E-3</c:v>
                </c:pt>
                <c:pt idx="91">
                  <c:v>4.1754336767805267E-3</c:v>
                </c:pt>
                <c:pt idx="92">
                  <c:v>4.1580719232416907E-3</c:v>
                </c:pt>
                <c:pt idx="93">
                  <c:v>4.1408539546743395E-3</c:v>
                </c:pt>
                <c:pt idx="94">
                  <c:v>4.1237779922669304E-3</c:v>
                </c:pt>
                <c:pt idx="95">
                  <c:v>4.1068422864283249E-3</c:v>
                </c:pt>
                <c:pt idx="96">
                  <c:v>4.0900451161920426E-3</c:v>
                </c:pt>
                <c:pt idx="97">
                  <c:v>4.0733847886309515E-3</c:v>
                </c:pt>
                <c:pt idx="98">
                  <c:v>4.0568596382903888E-3</c:v>
                </c:pt>
                <c:pt idx="99">
                  <c:v>4.0404680266334925E-3</c:v>
                </c:pt>
                <c:pt idx="100">
                  <c:v>4.024208341497193E-3</c:v>
                </c:pt>
                <c:pt idx="101">
                  <c:v>4.0080789965657448E-3</c:v>
                </c:pt>
                <c:pt idx="102">
                  <c:v>3.9920784308546953E-3</c:v>
                </c:pt>
                <c:pt idx="103">
                  <c:v>3.9762051082052885E-3</c:v>
                </c:pt>
                <c:pt idx="104">
                  <c:v>3.9604575167961897E-3</c:v>
                </c:pt>
                <c:pt idx="105">
                  <c:v>3.9448341686607602E-3</c:v>
                </c:pt>
                <c:pt idx="106">
                  <c:v>3.9293335992180989E-3</c:v>
                </c:pt>
                <c:pt idx="107">
                  <c:v>3.9139543668187393E-3</c:v>
                </c:pt>
                <c:pt idx="108">
                  <c:v>3.8986950522941211E-3</c:v>
                </c:pt>
                <c:pt idx="109">
                  <c:v>3.8835542585211602E-3</c:v>
                </c:pt>
                <c:pt idx="110">
                  <c:v>3.8685306099961458E-3</c:v>
                </c:pt>
                <c:pt idx="111">
                  <c:v>3.8536227524192945E-3</c:v>
                </c:pt>
                <c:pt idx="112">
                  <c:v>3.8388293522844119E-3</c:v>
                </c:pt>
                <c:pt idx="113">
                  <c:v>3.8241490964856517E-3</c:v>
                </c:pt>
                <c:pt idx="114">
                  <c:v>3.8095806919244968E-3</c:v>
                </c:pt>
                <c:pt idx="115">
                  <c:v>3.7951228651338376E-3</c:v>
                </c:pt>
                <c:pt idx="116">
                  <c:v>3.7807743619053813E-3</c:v>
                </c:pt>
                <c:pt idx="117">
                  <c:v>3.7665339469252768E-3</c:v>
                </c:pt>
                <c:pt idx="118">
                  <c:v>3.7524004034235059E-3</c:v>
                </c:pt>
                <c:pt idx="119">
                  <c:v>3.7383725328234974E-3</c:v>
                </c:pt>
                <c:pt idx="120">
                  <c:v>3.7244491544043967E-3</c:v>
                </c:pt>
                <c:pt idx="121">
                  <c:v>3.7106291049719964E-3</c:v>
                </c:pt>
                <c:pt idx="122">
                  <c:v>3.6969112385321079E-3</c:v>
                </c:pt>
                <c:pt idx="123">
                  <c:v>3.6832944259737044E-3</c:v>
                </c:pt>
                <c:pt idx="124">
                  <c:v>3.6697775547616107E-3</c:v>
                </c:pt>
                <c:pt idx="125">
                  <c:v>3.6563595286316364E-3</c:v>
                </c:pt>
                <c:pt idx="126">
                  <c:v>3.6430392672932577E-3</c:v>
                </c:pt>
                <c:pt idx="127">
                  <c:v>3.6298157061427361E-3</c:v>
                </c:pt>
                <c:pt idx="128">
                  <c:v>3.6166877959766808E-3</c:v>
                </c:pt>
                <c:pt idx="129">
                  <c:v>3.6036545027158251E-3</c:v>
                </c:pt>
                <c:pt idx="130">
                  <c:v>3.590714807133244E-3</c:v>
                </c:pt>
                <c:pt idx="131">
                  <c:v>3.5778677045881224E-3</c:v>
                </c:pt>
                <c:pt idx="132">
                  <c:v>3.5651122047677397E-3</c:v>
                </c:pt>
                <c:pt idx="133">
                  <c:v>3.5524473314296756E-3</c:v>
                </c:pt>
                <c:pt idx="134">
                  <c:v>3.5398721221555629E-3</c:v>
                </c:pt>
                <c:pt idx="135">
                  <c:v>3.5273856281066163E-3</c:v>
                </c:pt>
                <c:pt idx="136">
                  <c:v>3.5149869137840462E-3</c:v>
                </c:pt>
                <c:pt idx="137">
                  <c:v>3.502675056795912E-3</c:v>
                </c:pt>
                <c:pt idx="138">
                  <c:v>3.4904491476295263E-3</c:v>
                </c:pt>
                <c:pt idx="139">
                  <c:v>3.4783082894258577E-3</c:v>
                </c:pt>
                <c:pt idx="140">
                  <c:v>3.4662515977597064E-3</c:v>
                </c:pt>
                <c:pt idx="141">
                  <c:v>3.4542782004285399E-3</c:v>
                </c:pt>
                <c:pt idx="142">
                  <c:v>3.4423872372377762E-3</c:v>
                </c:pt>
                <c:pt idx="143">
                  <c:v>3.430577859796502E-3</c:v>
                </c:pt>
                <c:pt idx="144">
                  <c:v>3.4188492313178553E-3</c:v>
                </c:pt>
                <c:pt idx="145">
                  <c:v>3.4072005264169647E-3</c:v>
                </c:pt>
                <c:pt idx="146">
                  <c:v>3.3956309309215449E-3</c:v>
                </c:pt>
                <c:pt idx="147">
                  <c:v>3.3841396416800507E-3</c:v>
                </c:pt>
                <c:pt idx="148">
                  <c:v>3.3727258663747151E-3</c:v>
                </c:pt>
                <c:pt idx="149">
                  <c:v>3.3613888233432476E-3</c:v>
                </c:pt>
                <c:pt idx="150">
                  <c:v>3.3501277413967578E-3</c:v>
                </c:pt>
                <c:pt idx="151">
                  <c:v>3.3389418596458942E-3</c:v>
                </c:pt>
                <c:pt idx="152">
                  <c:v>3.3278304273300918E-3</c:v>
                </c:pt>
                <c:pt idx="153">
                  <c:v>3.316792703649929E-3</c:v>
                </c:pt>
                <c:pt idx="154">
                  <c:v>3.3058279576005933E-3</c:v>
                </c:pt>
                <c:pt idx="155">
                  <c:v>3.2949354678124543E-3</c:v>
                </c:pt>
                <c:pt idx="156">
                  <c:v>3.2841145223923007E-3</c:v>
                </c:pt>
                <c:pt idx="157">
                  <c:v>3.273364418767466E-3</c:v>
                </c:pt>
                <c:pt idx="158">
                  <c:v>3.2626844635352814E-3</c:v>
                </c:pt>
                <c:pt idx="159">
                  <c:v>3.252073972311198E-3</c:v>
                </c:pt>
                <c:pt idx="160">
                  <c:v>3.2415322695868998E-3</c:v>
                </c:pt>
                <c:pt idx="161">
                  <c:v>3.2310586885830883E-3</c:v>
                </c:pt>
                <c:pt idx="162">
                  <c:v>3.2206525711100387E-3</c:v>
                </c:pt>
                <c:pt idx="163">
                  <c:v>3.210313267431264E-3</c:v>
                </c:pt>
                <c:pt idx="164">
                  <c:v>3.200040136126292E-3</c:v>
                </c:pt>
                <c:pt idx="165">
                  <c:v>3.1898325439578823E-3</c:v>
                </c:pt>
                <c:pt idx="166">
                  <c:v>3.1796898657443506E-3</c:v>
                </c:pt>
                <c:pt idx="167">
                  <c:v>3.169611484229895E-3</c:v>
                </c:pt>
                <c:pt idx="168">
                  <c:v>3.1595967899586963E-3</c:v>
                </c:pt>
                <c:pt idx="169">
                  <c:v>3.1496451811547921E-3</c:v>
                </c:pt>
                <c:pt idx="170">
                  <c:v>3.1397560635992861E-3</c:v>
                </c:pt>
                <c:pt idx="171">
                  <c:v>3.1299288505119982E-3</c:v>
                </c:pt>
                <c:pt idx="172">
                  <c:v>3.120162962437556E-3</c:v>
                </c:pt>
                <c:pt idx="173">
                  <c:v>3.1104578271292649E-3</c:v>
                </c:pt>
                <c:pt idx="174">
                  <c:v>3.1008128794378642E-3</c:v>
                </c:pt>
                <c:pt idx="175">
                  <c:v>3.0912275612029472E-3</c:v>
                </c:pt>
                <c:pt idx="176">
                  <c:v>3.0817013211434929E-3</c:v>
                </c:pt>
                <c:pt idx="177">
                  <c:v>3.0722336147541718E-3</c:v>
                </c:pt>
                <c:pt idx="178">
                  <c:v>3.0628239041996519E-3</c:v>
                </c:pt>
                <c:pt idx="179">
                  <c:v>3.0534716582137911E-3</c:v>
                </c:pt>
                <c:pt idx="180">
                  <c:v>3.0441763520006049E-3</c:v>
                </c:pt>
                <c:pt idx="181">
                  <c:v>3.0349374671332363E-3</c:v>
                </c:pt>
                <c:pt idx="182">
                  <c:v>3.0257544914606971E-3</c:v>
                </c:pt>
                <c:pt idx="183">
                  <c:v>3.0166269190117223E-3</c:v>
                </c:pt>
                <c:pt idx="184">
                  <c:v>3.0075542499008456E-3</c:v>
                </c:pt>
                <c:pt idx="185">
                  <c:v>2.9985359902398034E-3</c:v>
                </c:pt>
                <c:pt idx="186">
                  <c:v>2.9895716520460525E-3</c:v>
                </c:pt>
                <c:pt idx="187">
                  <c:v>2.9806607531537299E-3</c:v>
                </c:pt>
                <c:pt idx="188">
                  <c:v>2.9718028171306088E-3</c:v>
                </c:pt>
                <c:pt idx="189">
                  <c:v>2.9629973731901682E-3</c:v>
                </c:pt>
                <c:pt idx="190">
                  <c:v>2.9542439561081046E-3</c:v>
                </c:pt>
                <c:pt idx="191">
                  <c:v>2.9455421061437281E-3</c:v>
                </c:pt>
                <c:pt idx="192">
                  <c:v>2.9368913689553633E-3</c:v>
                </c:pt>
                <c:pt idx="193">
                  <c:v>2.9282912955235219E-3</c:v>
                </c:pt>
                <c:pt idx="194">
                  <c:v>2.9197414420736312E-3</c:v>
                </c:pt>
                <c:pt idx="195">
                  <c:v>2.9112413699978745E-3</c:v>
                </c:pt>
                <c:pt idx="196">
                  <c:v>2.9027906457814723E-3</c:v>
                </c:pt>
                <c:pt idx="197">
                  <c:v>2.894388840928741E-3</c:v>
                </c:pt>
                <c:pt idx="198">
                  <c:v>2.8860355318904851E-3</c:v>
                </c:pt>
                <c:pt idx="199">
                  <c:v>2.8777302999936083E-3</c:v>
                </c:pt>
                <c:pt idx="200">
                  <c:v>2.8694727313696156E-3</c:v>
                </c:pt>
                <c:pt idx="201">
                  <c:v>2.8612624168868894E-3</c:v>
                </c:pt>
                <c:pt idx="202">
                  <c:v>2.8530989520836325E-3</c:v>
                </c:pt>
                <c:pt idx="203">
                  <c:v>2.844981937100588E-3</c:v>
                </c:pt>
                <c:pt idx="204">
                  <c:v>2.8369109766148703E-3</c:v>
                </c:pt>
                <c:pt idx="205">
                  <c:v>2.8288856797777928E-3</c:v>
                </c:pt>
                <c:pt idx="206">
                  <c:v>2.8209056601522509E-3</c:v>
                </c:pt>
                <c:pt idx="207">
                  <c:v>2.8129705356465529E-3</c:v>
                </c:pt>
                <c:pt idx="208">
                  <c:v>2.8050799284573547E-3</c:v>
                </c:pt>
                <c:pt idx="209">
                  <c:v>2.7972334650094854E-3</c:v>
                </c:pt>
                <c:pt idx="210">
                  <c:v>2.7894307758948855E-3</c:v>
                </c:pt>
                <c:pt idx="211">
                  <c:v>2.7816714958159849E-3</c:v>
                </c:pt>
                <c:pt idx="212">
                  <c:v>2.773955263528638E-3</c:v>
                </c:pt>
                <c:pt idx="213">
                  <c:v>2.7662817217861679E-3</c:v>
                </c:pt>
                <c:pt idx="214">
                  <c:v>2.7586505172834119E-3</c:v>
                </c:pt>
                <c:pt idx="215">
                  <c:v>2.7510613006034301E-3</c:v>
                </c:pt>
                <c:pt idx="216">
                  <c:v>2.743513726163771E-3</c:v>
                </c:pt>
                <c:pt idx="217">
                  <c:v>2.7360074521638467E-3</c:v>
                </c:pt>
                <c:pt idx="218">
                  <c:v>2.7285421405338628E-3</c:v>
                </c:pt>
                <c:pt idx="219">
                  <c:v>2.7211174568833041E-3</c:v>
                </c:pt>
                <c:pt idx="220">
                  <c:v>2.7137330704518625E-3</c:v>
                </c:pt>
                <c:pt idx="221">
                  <c:v>2.7063886540601434E-3</c:v>
                </c:pt>
                <c:pt idx="222">
                  <c:v>2.6990838840599274E-3</c:v>
                </c:pt>
                <c:pt idx="223">
                  <c:v>2.6918184402886514E-3</c:v>
                </c:pt>
                <c:pt idx="224">
                  <c:v>2.6845920060223349E-3</c:v>
                </c:pt>
                <c:pt idx="225">
                  <c:v>2.6774042679278409E-3</c:v>
                </c:pt>
                <c:pt idx="226">
                  <c:v>2.6702549160191325E-3</c:v>
                </c:pt>
                <c:pt idx="227">
                  <c:v>2.6631436436126421E-3</c:v>
                </c:pt>
                <c:pt idx="228">
                  <c:v>2.656070147283085E-3</c:v>
                </c:pt>
                <c:pt idx="229">
                  <c:v>2.6490341268194939E-3</c:v>
                </c:pt>
                <c:pt idx="230">
                  <c:v>2.6420352851848072E-3</c:v>
                </c:pt>
                <c:pt idx="231">
                  <c:v>2.6350733284721262E-3</c:v>
                </c:pt>
                <c:pt idx="232">
                  <c:v>2.6281479658638585E-3</c:v>
                </c:pt>
                <c:pt idx="233">
                  <c:v>2.6212589095926386E-3</c:v>
                </c:pt>
                <c:pt idx="234">
                  <c:v>2.6144058749000276E-3</c:v>
                </c:pt>
                <c:pt idx="235">
                  <c:v>2.6075885799969889E-3</c:v>
                </c:pt>
                <c:pt idx="236">
                  <c:v>2.600806746027251E-3</c:v>
                </c:pt>
                <c:pt idx="237">
                  <c:v>2.5940600970273398E-3</c:v>
                </c:pt>
                <c:pt idx="238">
                  <c:v>2.5873483598897185E-3</c:v>
                </c:pt>
                <c:pt idx="239">
                  <c:v>2.580671264326595E-3</c:v>
                </c:pt>
                <c:pt idx="240">
                  <c:v>2.5740285428323961E-3</c:v>
                </c:pt>
                <c:pt idx="241">
                  <c:v>2.5674199306497947E-3</c:v>
                </c:pt>
                <c:pt idx="242">
                  <c:v>2.5608451657317399E-3</c:v>
                </c:pt>
                <c:pt idx="243">
                  <c:v>2.5543039887103713E-3</c:v>
                </c:pt>
                <c:pt idx="244">
                  <c:v>2.5477961428606033E-3</c:v>
                </c:pt>
                <c:pt idx="245">
                  <c:v>2.5413213740657081E-3</c:v>
                </c:pt>
                <c:pt idx="246">
                  <c:v>2.5348794307875622E-3</c:v>
                </c:pt>
                <c:pt idx="247">
                  <c:v>2.5284700640311186E-3</c:v>
                </c:pt>
                <c:pt idx="248">
                  <c:v>2.5220930273126552E-3</c:v>
                </c:pt>
                <c:pt idx="249">
                  <c:v>2.51574807663002E-3</c:v>
                </c:pt>
                <c:pt idx="250">
                  <c:v>2.5094349704299912E-3</c:v>
                </c:pt>
                <c:pt idx="251">
                  <c:v>2.5031534695769686E-3</c:v>
                </c:pt>
                <c:pt idx="252">
                  <c:v>2.496903337324996E-3</c:v>
                </c:pt>
                <c:pt idx="253">
                  <c:v>2.490684339286009E-3</c:v>
                </c:pt>
                <c:pt idx="254">
                  <c:v>2.4844962434016349E-3</c:v>
                </c:pt>
                <c:pt idx="255">
                  <c:v>2.4783388199132173E-3</c:v>
                </c:pt>
                <c:pt idx="256">
                  <c:v>2.4722118413362804E-3</c:v>
                </c:pt>
                <c:pt idx="257">
                  <c:v>2.4661150824274447E-3</c:v>
                </c:pt>
                <c:pt idx="258">
                  <c:v>2.4600483201611123E-3</c:v>
                </c:pt>
                <c:pt idx="259">
                  <c:v>2.4540113337023772E-3</c:v>
                </c:pt>
                <c:pt idx="260">
                  <c:v>2.4480039043761614E-3</c:v>
                </c:pt>
                <c:pt idx="261">
                  <c:v>2.4420258156445662E-3</c:v>
                </c:pt>
                <c:pt idx="262">
                  <c:v>2.4360768530804489E-3</c:v>
                </c:pt>
                <c:pt idx="263">
                  <c:v>2.4301568043403332E-3</c:v>
                </c:pt>
                <c:pt idx="264">
                  <c:v>2.4242654591390966E-3</c:v>
                </c:pt>
                <c:pt idx="265">
                  <c:v>2.4184026092273214E-3</c:v>
                </c:pt>
                <c:pt idx="266">
                  <c:v>2.4125680483642054E-3</c:v>
                </c:pt>
                <c:pt idx="267">
                  <c:v>2.4067615722946911E-3</c:v>
                </c:pt>
                <c:pt idx="268">
                  <c:v>2.4009829787259296E-3</c:v>
                </c:pt>
                <c:pt idx="269">
                  <c:v>2.3952320673024108E-3</c:v>
                </c:pt>
                <c:pt idx="270">
                  <c:v>2.3895086395835374E-3</c:v>
                </c:pt>
                <c:pt idx="271">
                  <c:v>2.3838124990218645E-3</c:v>
                </c:pt>
                <c:pt idx="272">
                  <c:v>2.3781434509393407E-3</c:v>
                </c:pt>
                <c:pt idx="273">
                  <c:v>2.3725013025042152E-3</c:v>
                </c:pt>
                <c:pt idx="274">
                  <c:v>2.3668858627121647E-3</c:v>
                </c:pt>
                <c:pt idx="275">
                  <c:v>2.3612969423616459E-3</c:v>
                </c:pt>
                <c:pt idx="276">
                  <c:v>2.3557343540343556E-3</c:v>
                </c:pt>
                <c:pt idx="277">
                  <c:v>2.3501979120741368E-3</c:v>
                </c:pt>
                <c:pt idx="278">
                  <c:v>2.3446874325656619E-3</c:v>
                </c:pt>
                <c:pt idx="279">
                  <c:v>2.3392027333146714E-3</c:v>
                </c:pt>
                <c:pt idx="280">
                  <c:v>2.3337436338275452E-3</c:v>
                </c:pt>
                <c:pt idx="281">
                  <c:v>2.328309955291763E-3</c:v>
                </c:pt>
                <c:pt idx="282">
                  <c:v>2.3229015205563641E-3</c:v>
                </c:pt>
                <c:pt idx="283">
                  <c:v>2.3175181541121859E-3</c:v>
                </c:pt>
                <c:pt idx="284">
                  <c:v>2.3121596820736556E-3</c:v>
                </c:pt>
                <c:pt idx="285">
                  <c:v>2.3068259321599172E-3</c:v>
                </c:pt>
                <c:pt idx="286">
                  <c:v>2.3015167336755127E-3</c:v>
                </c:pt>
                <c:pt idx="287">
                  <c:v>2.2962319174928414E-3</c:v>
                </c:pt>
                <c:pt idx="288">
                  <c:v>2.290971316035062E-3</c:v>
                </c:pt>
                <c:pt idx="289">
                  <c:v>2.2857347632561087E-3</c:v>
                </c:pt>
                <c:pt idx="290">
                  <c:v>2.2805220946262583E-3</c:v>
                </c:pt>
                <c:pt idx="291">
                  <c:v>2.2753331471114802E-3</c:v>
                </c:pt>
                <c:pt idx="292">
                  <c:v>2.2701677591596692E-3</c:v>
                </c:pt>
                <c:pt idx="293">
                  <c:v>2.2650257706813282E-3</c:v>
                </c:pt>
                <c:pt idx="294">
                  <c:v>2.2599070230349128E-3</c:v>
                </c:pt>
                <c:pt idx="295">
                  <c:v>2.2548113590088459E-3</c:v>
                </c:pt>
                <c:pt idx="296">
                  <c:v>2.2497386228075289E-3</c:v>
                </c:pt>
                <c:pt idx="297">
                  <c:v>2.2446886600329119E-3</c:v>
                </c:pt>
                <c:pt idx="298">
                  <c:v>2.239661317670727E-3</c:v>
                </c:pt>
                <c:pt idx="299">
                  <c:v>2.2346564440745009E-3</c:v>
                </c:pt>
                <c:pt idx="300">
                  <c:v>2.2296738889506784E-3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FB-4293-AB64-F92D076755FA}"/>
            </c:ext>
          </c:extLst>
        </c:ser>
        <c:ser>
          <c:idx val="1"/>
          <c:order val="1"/>
          <c:tx>
            <c:v>精通对治疗收益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曲线素材!$AI$2:$AI$302</c:f>
              <c:numCache>
                <c:formatCode>General</c:formatCode>
                <c:ptCount val="301"/>
                <c:pt idx="0">
                  <c:v>3.0571067541678154E-3</c:v>
                </c:pt>
                <c:pt idx="1">
                  <c:v>3.0477893368010545E-3</c:v>
                </c:pt>
                <c:pt idx="2">
                  <c:v>3.0385285419114449E-3</c:v>
                </c:pt>
                <c:pt idx="3">
                  <c:v>3.0293238549154999E-3</c:v>
                </c:pt>
                <c:pt idx="4">
                  <c:v>3.0201747674465373E-3</c:v>
                </c:pt>
                <c:pt idx="5">
                  <c:v>3.011080777260311E-3</c:v>
                </c:pt>
                <c:pt idx="6">
                  <c:v>3.0020413881439723E-3</c:v>
                </c:pt>
                <c:pt idx="7">
                  <c:v>2.9930561098252539E-3</c:v>
                </c:pt>
                <c:pt idx="8">
                  <c:v>2.9841244578840964E-3</c:v>
                </c:pt>
                <c:pt idx="9">
                  <c:v>2.9752459536656062E-3</c:v>
                </c:pt>
                <c:pt idx="10">
                  <c:v>2.9664201241941246E-3</c:v>
                </c:pt>
                <c:pt idx="11">
                  <c:v>2.9576465020899612E-3</c:v>
                </c:pt>
                <c:pt idx="12">
                  <c:v>2.9489246254865709E-3</c:v>
                </c:pt>
                <c:pt idx="13">
                  <c:v>2.9402540379488418E-3</c:v>
                </c:pt>
                <c:pt idx="14">
                  <c:v>2.9316342883947133E-3</c:v>
                </c:pt>
                <c:pt idx="15">
                  <c:v>2.9230649310156842E-3</c:v>
                </c:pt>
                <c:pt idx="16">
                  <c:v>2.9145455252010954E-3</c:v>
                </c:pt>
                <c:pt idx="17">
                  <c:v>2.9060756354619688E-3</c:v>
                </c:pt>
                <c:pt idx="18">
                  <c:v>2.8976548313563999E-3</c:v>
                </c:pt>
                <c:pt idx="19">
                  <c:v>2.8892826874180599E-3</c:v>
                </c:pt>
                <c:pt idx="20">
                  <c:v>2.8809587830829209E-3</c:v>
                </c:pt>
                <c:pt idx="21">
                  <c:v>2.8726827026199775E-3</c:v>
                </c:pt>
                <c:pt idx="22">
                  <c:v>2.8644540350608594E-3</c:v>
                </c:pt>
                <c:pt idx="23">
                  <c:v>2.8562723741336615E-3</c:v>
                </c:pt>
                <c:pt idx="24">
                  <c:v>2.8481373181938885E-3</c:v>
                </c:pt>
                <c:pt idx="25">
                  <c:v>2.8400484701605055E-3</c:v>
                </c:pt>
                <c:pt idx="26">
                  <c:v>2.8320054374504355E-3</c:v>
                </c:pt>
                <c:pt idx="27">
                  <c:v>2.8240078319150541E-3</c:v>
                </c:pt>
                <c:pt idx="28">
                  <c:v>2.8160552697780172E-3</c:v>
                </c:pt>
                <c:pt idx="29">
                  <c:v>2.8081473715739769E-3</c:v>
                </c:pt>
                <c:pt idx="30">
                  <c:v>2.8002837620879628E-3</c:v>
                </c:pt>
                <c:pt idx="31">
                  <c:v>2.7924640702956527E-3</c:v>
                </c:pt>
                <c:pt idx="32">
                  <c:v>2.7846879293060844E-3</c:v>
                </c:pt>
                <c:pt idx="33">
                  <c:v>2.7769549763032586E-3</c:v>
                </c:pt>
                <c:pt idx="34">
                  <c:v>2.7692648524904051E-3</c:v>
                </c:pt>
                <c:pt idx="35">
                  <c:v>2.761617203034028E-3</c:v>
                </c:pt>
                <c:pt idx="36">
                  <c:v>2.7540116770095047E-3</c:v>
                </c:pt>
                <c:pt idx="37">
                  <c:v>2.7464479273473508E-3</c:v>
                </c:pt>
                <c:pt idx="38">
                  <c:v>2.7389256107803739E-3</c:v>
                </c:pt>
                <c:pt idx="39">
                  <c:v>2.731444387792159E-3</c:v>
                </c:pt>
                <c:pt idx="40">
                  <c:v>2.7240039225655543E-3</c:v>
                </c:pt>
                <c:pt idx="41">
                  <c:v>2.716603882932489E-3</c:v>
                </c:pt>
                <c:pt idx="42">
                  <c:v>2.7092439403244573E-3</c:v>
                </c:pt>
                <c:pt idx="43">
                  <c:v>2.7019237697241127E-3</c:v>
                </c:pt>
                <c:pt idx="44">
                  <c:v>2.6946430496173068E-3</c:v>
                </c:pt>
                <c:pt idx="45">
                  <c:v>2.6874014619464592E-3</c:v>
                </c:pt>
                <c:pt idx="46">
                  <c:v>2.6801986920630405E-3</c:v>
                </c:pt>
                <c:pt idx="47">
                  <c:v>2.6730344286833851E-3</c:v>
                </c:pt>
                <c:pt idx="48">
                  <c:v>2.6659083638431724E-3</c:v>
                </c:pt>
                <c:pt idx="49">
                  <c:v>2.6588201928530175E-3</c:v>
                </c:pt>
                <c:pt idx="50">
                  <c:v>2.6517696142558389E-3</c:v>
                </c:pt>
                <c:pt idx="51">
                  <c:v>2.6447563297835597E-3</c:v>
                </c:pt>
                <c:pt idx="52">
                  <c:v>2.637780044314697E-3</c:v>
                </c:pt>
                <c:pt idx="53">
                  <c:v>2.6308404658341722E-3</c:v>
                </c:pt>
                <c:pt idx="54">
                  <c:v>2.623937305391344E-3</c:v>
                </c:pt>
                <c:pt idx="55">
                  <c:v>2.6170702770604848E-3</c:v>
                </c:pt>
                <c:pt idx="56">
                  <c:v>2.6102390979012569E-3</c:v>
                </c:pt>
                <c:pt idx="57">
                  <c:v>2.6034434879200763E-3</c:v>
                </c:pt>
                <c:pt idx="58">
                  <c:v>2.5966831700308113E-3</c:v>
                </c:pt>
                <c:pt idx="59">
                  <c:v>2.5899578700185888E-3</c:v>
                </c:pt>
                <c:pt idx="60">
                  <c:v>2.583267316501825E-3</c:v>
                </c:pt>
                <c:pt idx="61">
                  <c:v>2.5766112408960318E-3</c:v>
                </c:pt>
                <c:pt idx="62">
                  <c:v>2.5699893773771798E-3</c:v>
                </c:pt>
                <c:pt idx="63">
                  <c:v>2.5634014628477253E-3</c:v>
                </c:pt>
                <c:pt idx="64">
                  <c:v>2.5568472369004169E-3</c:v>
                </c:pt>
                <c:pt idx="65">
                  <c:v>2.550326441784545E-3</c:v>
                </c:pt>
                <c:pt idx="66">
                  <c:v>2.5438388223721908E-3</c:v>
                </c:pt>
                <c:pt idx="67">
                  <c:v>2.5373841261249197E-3</c:v>
                </c:pt>
                <c:pt idx="68">
                  <c:v>2.5309621030606966E-3</c:v>
                </c:pt>
                <c:pt idx="69">
                  <c:v>2.5245725057223556E-3</c:v>
                </c:pt>
                <c:pt idx="70">
                  <c:v>2.5182150891447375E-3</c:v>
                </c:pt>
                <c:pt idx="71">
                  <c:v>2.5118896108244915E-3</c:v>
                </c:pt>
                <c:pt idx="72">
                  <c:v>2.5055958306885451E-3</c:v>
                </c:pt>
                <c:pt idx="73">
                  <c:v>2.4993335110636838E-3</c:v>
                </c:pt>
                <c:pt idx="74">
                  <c:v>2.4931024166472415E-3</c:v>
                </c:pt>
                <c:pt idx="75">
                  <c:v>2.4869023144771241E-3</c:v>
                </c:pt>
                <c:pt idx="76">
                  <c:v>2.4807329739027217E-3</c:v>
                </c:pt>
                <c:pt idx="77">
                  <c:v>2.4745941665567095E-3</c:v>
                </c:pt>
                <c:pt idx="78">
                  <c:v>2.4684856663266252E-3</c:v>
                </c:pt>
                <c:pt idx="79">
                  <c:v>2.4624072493268923E-3</c:v>
                </c:pt>
                <c:pt idx="80">
                  <c:v>2.4563586938721738E-3</c:v>
                </c:pt>
                <c:pt idx="81">
                  <c:v>2.4503397804496174E-3</c:v>
                </c:pt>
                <c:pt idx="82">
                  <c:v>2.444350291692432E-3</c:v>
                </c:pt>
                <c:pt idx="83">
                  <c:v>2.4383900123545743E-3</c:v>
                </c:pt>
                <c:pt idx="84">
                  <c:v>2.4324587292836597E-3</c:v>
                </c:pt>
                <c:pt idx="85">
                  <c:v>2.4265562313963152E-3</c:v>
                </c:pt>
                <c:pt idx="86">
                  <c:v>2.4206823096537544E-3</c:v>
                </c:pt>
                <c:pt idx="87">
                  <c:v>2.4148367570351326E-3</c:v>
                </c:pt>
                <c:pt idx="88">
                  <c:v>2.4090193685157857E-3</c:v>
                </c:pt>
                <c:pt idx="89">
                  <c:v>2.4032299410408076E-3</c:v>
                </c:pt>
                <c:pt idx="90">
                  <c:v>2.3974682735032893E-3</c:v>
                </c:pt>
                <c:pt idx="91">
                  <c:v>2.3917341667198944E-3</c:v>
                </c:pt>
                <c:pt idx="92">
                  <c:v>2.3860274234084322E-3</c:v>
                </c:pt>
                <c:pt idx="93">
                  <c:v>2.3803478481656537E-3</c:v>
                </c:pt>
                <c:pt idx="94">
                  <c:v>2.3746952474432703E-3</c:v>
                </c:pt>
                <c:pt idx="95">
                  <c:v>2.3690694295281922E-3</c:v>
                </c:pt>
                <c:pt idx="96">
                  <c:v>2.3634702045189915E-3</c:v>
                </c:pt>
                <c:pt idx="97">
                  <c:v>2.3578973843059181E-3</c:v>
                </c:pt>
                <c:pt idx="98">
                  <c:v>2.3523507825486956E-3</c:v>
                </c:pt>
                <c:pt idx="99">
                  <c:v>2.3468302146567588E-3</c:v>
                </c:pt>
                <c:pt idx="100">
                  <c:v>2.3413354977679379E-3</c:v>
                </c:pt>
                <c:pt idx="101">
                  <c:v>2.3358664507286964E-3</c:v>
                </c:pt>
                <c:pt idx="102">
                  <c:v>2.3304228940745908E-3</c:v>
                </c:pt>
                <c:pt idx="103">
                  <c:v>2.325004650009399E-3</c:v>
                </c:pt>
                <c:pt idx="104">
                  <c:v>2.3196115423871344E-3</c:v>
                </c:pt>
                <c:pt idx="105">
                  <c:v>2.3142433966922837E-3</c:v>
                </c:pt>
                <c:pt idx="106">
                  <c:v>2.3089000400209336E-3</c:v>
                </c:pt>
                <c:pt idx="107">
                  <c:v>2.3035813010627848E-3</c:v>
                </c:pt>
                <c:pt idx="108">
                  <c:v>2.2982870100818342E-3</c:v>
                </c:pt>
                <c:pt idx="109">
                  <c:v>2.2930169988992777E-3</c:v>
                </c:pt>
                <c:pt idx="110">
                  <c:v>2.2877711008755242E-3</c:v>
                </c:pt>
                <c:pt idx="111">
                  <c:v>2.2825491508917661E-3</c:v>
                </c:pt>
                <c:pt idx="112">
                  <c:v>2.2773509853337703E-3</c:v>
                </c:pt>
                <c:pt idx="113">
                  <c:v>2.2721764420745583E-3</c:v>
                </c:pt>
                <c:pt idx="114">
                  <c:v>2.2670253604570867E-3</c:v>
                </c:pt>
                <c:pt idx="115">
                  <c:v>2.2618975812775943E-3</c:v>
                </c:pt>
                <c:pt idx="116">
                  <c:v>2.2567929467698367E-3</c:v>
                </c:pt>
                <c:pt idx="117">
                  <c:v>2.2517113005884326E-3</c:v>
                </c:pt>
                <c:pt idx="118">
                  <c:v>2.2466524877930993E-3</c:v>
                </c:pt>
                <c:pt idx="119">
                  <c:v>2.2416163548328871E-3</c:v>
                </c:pt>
                <c:pt idx="120">
                  <c:v>2.2366027495304142E-3</c:v>
                </c:pt>
                <c:pt idx="121">
                  <c:v>2.2316115210663234E-3</c:v>
                </c:pt>
                <c:pt idx="122">
                  <c:v>2.226642519965516E-3</c:v>
                </c:pt>
                <c:pt idx="123">
                  <c:v>2.2216955980804975E-3</c:v>
                </c:pt>
                <c:pt idx="124">
                  <c:v>2.2167706085773897E-3</c:v>
                </c:pt>
                <c:pt idx="125">
                  <c:v>2.2118674059219412E-3</c:v>
                </c:pt>
                <c:pt idx="126">
                  <c:v>2.2069858458642067E-3</c:v>
                </c:pt>
                <c:pt idx="127">
                  <c:v>2.20212578542478E-3</c:v>
                </c:pt>
                <c:pt idx="128">
                  <c:v>2.1972870828816937E-3</c:v>
                </c:pt>
                <c:pt idx="129">
                  <c:v>2.1924695977548758E-3</c:v>
                </c:pt>
                <c:pt idx="130">
                  <c:v>2.1876731907943814E-3</c:v>
                </c:pt>
                <c:pt idx="131">
                  <c:v>2.1828977239652936E-3</c:v>
                </c:pt>
                <c:pt idx="132">
                  <c:v>2.1781430604361773E-3</c:v>
                </c:pt>
                <c:pt idx="133">
                  <c:v>2.1734090645646464E-3</c:v>
                </c:pt>
                <c:pt idx="134">
                  <c:v>2.1686956018853731E-3</c:v>
                </c:pt>
                <c:pt idx="135">
                  <c:v>2.1640025390963213E-3</c:v>
                </c:pt>
                <c:pt idx="136">
                  <c:v>2.1593297440474224E-3</c:v>
                </c:pt>
                <c:pt idx="137">
                  <c:v>2.1546770857274744E-3</c:v>
                </c:pt>
                <c:pt idx="138">
                  <c:v>2.1500444342517078E-3</c:v>
                </c:pt>
                <c:pt idx="139">
                  <c:v>2.1454316608502388E-3</c:v>
                </c:pt>
                <c:pt idx="140">
                  <c:v>2.1408386378556354E-3</c:v>
                </c:pt>
                <c:pt idx="141">
                  <c:v>2.1362652386920367E-3</c:v>
                </c:pt>
                <c:pt idx="142">
                  <c:v>2.1317113378620522E-3</c:v>
                </c:pt>
                <c:pt idx="143">
                  <c:v>2.1271768109365485E-3</c:v>
                </c:pt>
                <c:pt idx="144">
                  <c:v>2.1226615345428801E-3</c:v>
                </c:pt>
                <c:pt idx="145">
                  <c:v>2.1181653863533434E-3</c:v>
                </c:pt>
                <c:pt idx="146">
                  <c:v>2.1136882450751848E-3</c:v>
                </c:pt>
                <c:pt idx="147">
                  <c:v>2.1092299904381662E-3</c:v>
                </c:pt>
                <c:pt idx="148">
                  <c:v>2.1047905031852387E-3</c:v>
                </c:pt>
                <c:pt idx="149">
                  <c:v>2.1003696650609971E-3</c:v>
                </c:pt>
                <c:pt idx="150">
                  <c:v>2.0959673588016869E-3</c:v>
                </c:pt>
                <c:pt idx="151">
                  <c:v>2.0915834681243251E-3</c:v>
                </c:pt>
                <c:pt idx="152">
                  <c:v>2.0872178777169292E-3</c:v>
                </c:pt>
                <c:pt idx="153">
                  <c:v>2.0828704732280823E-3</c:v>
                </c:pt>
                <c:pt idx="154">
                  <c:v>2.078541141257606E-3</c:v>
                </c:pt>
                <c:pt idx="155">
                  <c:v>2.0742297693456813E-3</c:v>
                </c:pt>
                <c:pt idx="156">
                  <c:v>2.0699362459635218E-3</c:v>
                </c:pt>
                <c:pt idx="157">
                  <c:v>2.0656604605044926E-3</c:v>
                </c:pt>
                <c:pt idx="158">
                  <c:v>2.0614023032734519E-3</c:v>
                </c:pt>
                <c:pt idx="159">
                  <c:v>2.0571616654780911E-3</c:v>
                </c:pt>
                <c:pt idx="160">
                  <c:v>2.0529384392193872E-3</c:v>
                </c:pt>
                <c:pt idx="161">
                  <c:v>2.0487325174824988E-3</c:v>
                </c:pt>
                <c:pt idx="162">
                  <c:v>2.0445437941281064E-3</c:v>
                </c:pt>
                <c:pt idx="163">
                  <c:v>2.0403721638826422E-3</c:v>
                </c:pt>
                <c:pt idx="164">
                  <c:v>2.036217522330519E-3</c:v>
                </c:pt>
                <c:pt idx="165">
                  <c:v>2.0320797659043599E-3</c:v>
                </c:pt>
                <c:pt idx="166">
                  <c:v>2.0279587918774489E-3</c:v>
                </c:pt>
                <c:pt idx="167">
                  <c:v>2.0238544983539608E-3</c:v>
                </c:pt>
                <c:pt idx="168">
                  <c:v>2.0197667842620781E-3</c:v>
                </c:pt>
                <c:pt idx="169">
                  <c:v>2.0156955493442208E-3</c:v>
                </c:pt>
                <c:pt idx="170">
                  <c:v>2.011640694150163E-3</c:v>
                </c:pt>
                <c:pt idx="171">
                  <c:v>2.0076021200279293E-3</c:v>
                </c:pt>
                <c:pt idx="172">
                  <c:v>2.0035797291160229E-3</c:v>
                </c:pt>
                <c:pt idx="173">
                  <c:v>1.9995734243360985E-3</c:v>
                </c:pt>
                <c:pt idx="174">
                  <c:v>1.9955831093845244E-3</c:v>
                </c:pt>
                <c:pt idx="175">
                  <c:v>1.991608688724833E-3</c:v>
                </c:pt>
                <c:pt idx="176">
                  <c:v>1.9876500675801712E-3</c:v>
                </c:pt>
                <c:pt idx="177">
                  <c:v>1.9837071519255289E-3</c:v>
                </c:pt>
                <c:pt idx="178">
                  <c:v>1.979779848480856E-3</c:v>
                </c:pt>
                <c:pt idx="179">
                  <c:v>1.975868064703068E-3</c:v>
                </c:pt>
                <c:pt idx="180">
                  <c:v>1.9719717087791633E-3</c:v>
                </c:pt>
                <c:pt idx="181">
                  <c:v>1.9680906896188954E-3</c:v>
                </c:pt>
                <c:pt idx="182">
                  <c:v>1.9642249168478898E-3</c:v>
                </c:pt>
                <c:pt idx="183">
                  <c:v>1.960374300799872E-3</c:v>
                </c:pt>
                <c:pt idx="184">
                  <c:v>1.9565387525108946E-3</c:v>
                </c:pt>
                <c:pt idx="185">
                  <c:v>1.952718183711788E-3</c:v>
                </c:pt>
                <c:pt idx="186">
                  <c:v>1.9489125068212765E-3</c:v>
                </c:pt>
                <c:pt idx="187">
                  <c:v>1.9451216349395395E-3</c:v>
                </c:pt>
                <c:pt idx="188">
                  <c:v>1.941345481841994E-3</c:v>
                </c:pt>
                <c:pt idx="189">
                  <c:v>1.937583961971745E-3</c:v>
                </c:pt>
                <c:pt idx="190">
                  <c:v>1.9338369904340347E-3</c:v>
                </c:pt>
                <c:pt idx="191">
                  <c:v>1.9301044829893588E-3</c:v>
                </c:pt>
                <c:pt idx="192">
                  <c:v>1.9263863560474714E-3</c:v>
                </c:pt>
                <c:pt idx="193">
                  <c:v>1.922682526661168E-3</c:v>
                </c:pt>
                <c:pt idx="194">
                  <c:v>1.9189929125194016E-3</c:v>
                </c:pt>
                <c:pt idx="195">
                  <c:v>1.9153174319423982E-3</c:v>
                </c:pt>
                <c:pt idx="196">
                  <c:v>1.9116560038743291E-3</c:v>
                </c:pt>
                <c:pt idx="197">
                  <c:v>1.9080085478782038E-3</c:v>
                </c:pt>
                <c:pt idx="198">
                  <c:v>1.9043749841303192E-3</c:v>
                </c:pt>
                <c:pt idx="199">
                  <c:v>1.9007552334127098E-3</c:v>
                </c:pt>
                <c:pt idx="200">
                  <c:v>1.897149217109817E-3</c:v>
                </c:pt>
                <c:pt idx="201">
                  <c:v>1.8935568572004957E-3</c:v>
                </c:pt>
                <c:pt idx="202">
                  <c:v>1.8899780762542395E-3</c:v>
                </c:pt>
                <c:pt idx="203">
                  <c:v>1.8864127974245193E-3</c:v>
                </c:pt>
                <c:pt idx="204">
                  <c:v>1.88286094444301E-3</c:v>
                </c:pt>
                <c:pt idx="205">
                  <c:v>1.8793224416158161E-3</c:v>
                </c:pt>
                <c:pt idx="206">
                  <c:v>1.8757972138159218E-3</c:v>
                </c:pt>
                <c:pt idx="207">
                  <c:v>1.8722851864796386E-3</c:v>
                </c:pt>
                <c:pt idx="208">
                  <c:v>1.8687862856003878E-3</c:v>
                </c:pt>
                <c:pt idx="209">
                  <c:v>1.8653004377238158E-3</c:v>
                </c:pt>
                <c:pt idx="210">
                  <c:v>1.8618275699426867E-3</c:v>
                </c:pt>
                <c:pt idx="211">
                  <c:v>1.8583676098915536E-3</c:v>
                </c:pt>
                <c:pt idx="212">
                  <c:v>1.8549204857418733E-3</c:v>
                </c:pt>
                <c:pt idx="213">
                  <c:v>1.8514861261973437E-3</c:v>
                </c:pt>
                <c:pt idx="214">
                  <c:v>1.8480644604883523E-3</c:v>
                </c:pt>
                <c:pt idx="215">
                  <c:v>1.8446554183677577E-3</c:v>
                </c:pt>
                <c:pt idx="216">
                  <c:v>1.8412589301057825E-3</c:v>
                </c:pt>
                <c:pt idx="217">
                  <c:v>1.8378749264849059E-3</c:v>
                </c:pt>
                <c:pt idx="218">
                  <c:v>1.8345033387960896E-3</c:v>
                </c:pt>
                <c:pt idx="219">
                  <c:v>1.8311440988330041E-3</c:v>
                </c:pt>
                <c:pt idx="220">
                  <c:v>1.8277971388882541E-3</c:v>
                </c:pt>
                <c:pt idx="221">
                  <c:v>1.8244623917484937E-3</c:v>
                </c:pt>
                <c:pt idx="222">
                  <c:v>1.8211397906904292E-3</c:v>
                </c:pt>
                <c:pt idx="223">
                  <c:v>1.8178292694750464E-3</c:v>
                </c:pt>
                <c:pt idx="224">
                  <c:v>1.8145307623449458E-3</c:v>
                </c:pt>
                <c:pt idx="225">
                  <c:v>1.8112442040185694E-3</c:v>
                </c:pt>
                <c:pt idx="226">
                  <c:v>1.8079695296868703E-3</c:v>
                </c:pt>
                <c:pt idx="227">
                  <c:v>1.8047066750084273E-3</c:v>
                </c:pt>
                <c:pt idx="228">
                  <c:v>1.8014555761054485E-3</c:v>
                </c:pt>
                <c:pt idx="229">
                  <c:v>1.7982161695597743E-3</c:v>
                </c:pt>
                <c:pt idx="230">
                  <c:v>1.7949883924084364E-3</c:v>
                </c:pt>
                <c:pt idx="231">
                  <c:v>1.7917721821396615E-3</c:v>
                </c:pt>
                <c:pt idx="232">
                  <c:v>1.7885674766890958E-3</c:v>
                </c:pt>
                <c:pt idx="233">
                  <c:v>1.7853742144353646E-3</c:v>
                </c:pt>
                <c:pt idx="234">
                  <c:v>1.7821923341967416E-3</c:v>
                </c:pt>
                <c:pt idx="235">
                  <c:v>1.7790217752264859E-3</c:v>
                </c:pt>
                <c:pt idx="236">
                  <c:v>1.7758624772097331E-3</c:v>
                </c:pt>
                <c:pt idx="237">
                  <c:v>1.772714380259055E-3</c:v>
                </c:pt>
                <c:pt idx="238">
                  <c:v>1.7695774249109064E-3</c:v>
                </c:pt>
                <c:pt idx="239">
                  <c:v>1.7664515521220725E-3</c:v>
                </c:pt>
                <c:pt idx="240">
                  <c:v>1.7633367032656722E-3</c:v>
                </c:pt>
                <c:pt idx="241">
                  <c:v>1.7602328201276052E-3</c:v>
                </c:pt>
                <c:pt idx="242">
                  <c:v>1.7571398449032216E-3</c:v>
                </c:pt>
                <c:pt idx="243">
                  <c:v>1.7540577201926588E-3</c:v>
                </c:pt>
                <c:pt idx="244">
                  <c:v>1.7509863889990651E-3</c:v>
                </c:pt>
                <c:pt idx="245">
                  <c:v>1.7479257947234927E-3</c:v>
                </c:pt>
                <c:pt idx="246">
                  <c:v>1.7448758811622334E-3</c:v>
                </c:pt>
                <c:pt idx="247">
                  <c:v>1.7418365925030432E-3</c:v>
                </c:pt>
                <c:pt idx="248">
                  <c:v>1.7388078733220347E-3</c:v>
                </c:pt>
                <c:pt idx="249">
                  <c:v>1.7357896685799012E-3</c:v>
                </c:pt>
                <c:pt idx="250">
                  <c:v>1.7327819236190312E-3</c:v>
                </c:pt>
                <c:pt idx="251">
                  <c:v>1.7297845841597326E-3</c:v>
                </c:pt>
                <c:pt idx="252">
                  <c:v>1.7267975962977911E-3</c:v>
                </c:pt>
                <c:pt idx="253">
                  <c:v>1.7238209065000287E-3</c:v>
                </c:pt>
                <c:pt idx="254">
                  <c:v>1.7208544616020838E-3</c:v>
                </c:pt>
                <c:pt idx="255">
                  <c:v>1.7178982088048578E-3</c:v>
                </c:pt>
                <c:pt idx="256">
                  <c:v>1.7149520956714071E-3</c:v>
                </c:pt>
                <c:pt idx="257">
                  <c:v>1.7120160701242781E-3</c:v>
                </c:pt>
                <c:pt idx="258">
                  <c:v>1.7090900804410669E-3</c:v>
                </c:pt>
                <c:pt idx="259">
                  <c:v>1.7061740752537524E-3</c:v>
                </c:pt>
                <c:pt idx="260">
                  <c:v>1.7032680035427017E-3</c:v>
                </c:pt>
                <c:pt idx="261">
                  <c:v>1.7003718146368918E-3</c:v>
                </c:pt>
                <c:pt idx="262">
                  <c:v>1.6974854582079146E-3</c:v>
                </c:pt>
                <c:pt idx="263">
                  <c:v>1.6946088842695328E-3</c:v>
                </c:pt>
                <c:pt idx="264">
                  <c:v>1.6917420431732388E-3</c:v>
                </c:pt>
                <c:pt idx="265">
                  <c:v>1.6888848856062566E-3</c:v>
                </c:pt>
                <c:pt idx="266">
                  <c:v>1.6860373625879888E-3</c:v>
                </c:pt>
                <c:pt idx="267">
                  <c:v>1.6831994254680183E-3</c:v>
                </c:pt>
                <c:pt idx="268">
                  <c:v>1.6803710259225557E-3</c:v>
                </c:pt>
                <c:pt idx="269">
                  <c:v>1.6775521159524409E-3</c:v>
                </c:pt>
                <c:pt idx="270">
                  <c:v>1.6747426478798122E-3</c:v>
                </c:pt>
                <c:pt idx="271">
                  <c:v>1.671942574345664E-3</c:v>
                </c:pt>
                <c:pt idx="272">
                  <c:v>1.6691518483074042E-3</c:v>
                </c:pt>
                <c:pt idx="273">
                  <c:v>1.6663704230359677E-3</c:v>
                </c:pt>
                <c:pt idx="274">
                  <c:v>1.663598252112708E-3</c:v>
                </c:pt>
                <c:pt idx="275">
                  <c:v>1.6608352894282863E-3</c:v>
                </c:pt>
                <c:pt idx="276">
                  <c:v>1.6580814891782314E-3</c:v>
                </c:pt>
                <c:pt idx="277">
                  <c:v>1.655336805862051E-3</c:v>
                </c:pt>
                <c:pt idx="278">
                  <c:v>1.6526011942799013E-3</c:v>
                </c:pt>
                <c:pt idx="279">
                  <c:v>1.6498746095297001E-3</c:v>
                </c:pt>
                <c:pt idx="280">
                  <c:v>1.6471570070060171E-3</c:v>
                </c:pt>
                <c:pt idx="281">
                  <c:v>1.6444483423960765E-3</c:v>
                </c:pt>
                <c:pt idx="282">
                  <c:v>1.6417485716786473E-3</c:v>
                </c:pt>
                <c:pt idx="283">
                  <c:v>1.6390576511211563E-3</c:v>
                </c:pt>
                <c:pt idx="284">
                  <c:v>1.6363755372765798E-3</c:v>
                </c:pt>
                <c:pt idx="285">
                  <c:v>1.6337021869825552E-3</c:v>
                </c:pt>
                <c:pt idx="286">
                  <c:v>1.6310375573580504E-3</c:v>
                </c:pt>
                <c:pt idx="287">
                  <c:v>1.6283816058013656E-3</c:v>
                </c:pt>
                <c:pt idx="288">
                  <c:v>1.6257342899876903E-3</c:v>
                </c:pt>
                <c:pt idx="289">
                  <c:v>1.6230955678671055E-3</c:v>
                </c:pt>
                <c:pt idx="290">
                  <c:v>1.6204653976621408E-3</c:v>
                </c:pt>
                <c:pt idx="291">
                  <c:v>1.6178437378662203E-3</c:v>
                </c:pt>
                <c:pt idx="292">
                  <c:v>1.6152305472401096E-3</c:v>
                </c:pt>
                <c:pt idx="293">
                  <c:v>1.6126257848112502E-3</c:v>
                </c:pt>
                <c:pt idx="294">
                  <c:v>1.6100294098706502E-3</c:v>
                </c:pt>
                <c:pt idx="295">
                  <c:v>1.6074413819708866E-3</c:v>
                </c:pt>
                <c:pt idx="296">
                  <c:v>1.6048616609247723E-3</c:v>
                </c:pt>
                <c:pt idx="297">
                  <c:v>1.6022902068022482E-3</c:v>
                </c:pt>
                <c:pt idx="298">
                  <c:v>1.5997269799288283E-3</c:v>
                </c:pt>
                <c:pt idx="299">
                  <c:v>1.5971719408833795E-3</c:v>
                </c:pt>
                <c:pt idx="300">
                  <c:v>1.5946250504965676E-3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FB-4293-AB64-F92D076755FA}"/>
            </c:ext>
          </c:extLst>
        </c:ser>
        <c:ser>
          <c:idx val="2"/>
          <c:order val="2"/>
          <c:tx>
            <c:v>治疗加成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曲线素材!$Q$2:$Q$302</c:f>
              <c:numCache>
                <c:formatCode>General</c:formatCode>
                <c:ptCount val="301"/>
                <c:pt idx="0">
                  <c:v>1.1633788568538188E-2</c:v>
                </c:pt>
                <c:pt idx="1">
                  <c:v>1.15E-2</c:v>
                </c:pt>
                <c:pt idx="2">
                  <c:v>1.1369253583786454E-2</c:v>
                </c:pt>
                <c:pt idx="3">
                  <c:v>1.1241446725317693E-2</c:v>
                </c:pt>
                <c:pt idx="4">
                  <c:v>1.1116481391976801E-2</c:v>
                </c:pt>
                <c:pt idx="5">
                  <c:v>1.0994263862332695E-2</c:v>
                </c:pt>
                <c:pt idx="6">
                  <c:v>1.0874704491725767E-2</c:v>
                </c:pt>
                <c:pt idx="7">
                  <c:v>1.0757717492984098E-2</c:v>
                </c:pt>
                <c:pt idx="8">
                  <c:v>1.0643220731142988E-2</c:v>
                </c:pt>
                <c:pt idx="9">
                  <c:v>1.053113553113553E-2</c:v>
                </c:pt>
                <c:pt idx="10">
                  <c:v>1.042138649750793E-2</c:v>
                </c:pt>
                <c:pt idx="11">
                  <c:v>1.031390134529148E-2</c:v>
                </c:pt>
                <c:pt idx="12">
                  <c:v>1.0208610741233909E-2</c:v>
                </c:pt>
                <c:pt idx="13">
                  <c:v>1.0105448154657293E-2</c:v>
                </c:pt>
                <c:pt idx="14">
                  <c:v>1.0004349717268378E-2</c:v>
                </c:pt>
                <c:pt idx="15">
                  <c:v>9.905254091300603E-3</c:v>
                </c:pt>
                <c:pt idx="16">
                  <c:v>9.8081023454157784E-3</c:v>
                </c:pt>
                <c:pt idx="17">
                  <c:v>9.7128378378378375E-3</c:v>
                </c:pt>
                <c:pt idx="18">
                  <c:v>9.6194061062317027E-3</c:v>
                </c:pt>
                <c:pt idx="19">
                  <c:v>9.5277547638773809E-3</c:v>
                </c:pt>
                <c:pt idx="20">
                  <c:v>9.4378334017234302E-3</c:v>
                </c:pt>
                <c:pt idx="21">
                  <c:v>9.3495934959349596E-3</c:v>
                </c:pt>
                <c:pt idx="22">
                  <c:v>9.2629883205799426E-3</c:v>
                </c:pt>
                <c:pt idx="23">
                  <c:v>9.1779728651237014E-3</c:v>
                </c:pt>
                <c:pt idx="24">
                  <c:v>9.0945037564254642E-3</c:v>
                </c:pt>
                <c:pt idx="25">
                  <c:v>9.0125391849529782E-3</c:v>
                </c:pt>
                <c:pt idx="26">
                  <c:v>8.932038834951455E-3</c:v>
                </c:pt>
                <c:pt idx="27">
                  <c:v>8.8529638183217855E-3</c:v>
                </c:pt>
                <c:pt idx="28">
                  <c:v>8.7752766119801595E-3</c:v>
                </c:pt>
                <c:pt idx="29">
                  <c:v>8.6989409984871407E-3</c:v>
                </c:pt>
                <c:pt idx="30">
                  <c:v>8.6239220097487825E-3</c:v>
                </c:pt>
                <c:pt idx="31">
                  <c:v>8.5501858736059481E-3</c:v>
                </c:pt>
                <c:pt idx="32">
                  <c:v>8.4776999631404337E-3</c:v>
                </c:pt>
                <c:pt idx="33">
                  <c:v>8.406432748538013E-3</c:v>
                </c:pt>
                <c:pt idx="34">
                  <c:v>8.3363537513591879E-3</c:v>
                </c:pt>
                <c:pt idx="35">
                  <c:v>8.2674335010783605E-3</c:v>
                </c:pt>
                <c:pt idx="36">
                  <c:v>8.1996434937611409E-3</c:v>
                </c:pt>
                <c:pt idx="37">
                  <c:v>8.1329561527581327E-3</c:v>
                </c:pt>
                <c:pt idx="38">
                  <c:v>8.0673447913012977E-3</c:v>
                </c:pt>
                <c:pt idx="39">
                  <c:v>8.0027835768963114E-3</c:v>
                </c:pt>
                <c:pt idx="40">
                  <c:v>7.939247497411114E-3</c:v>
                </c:pt>
                <c:pt idx="41">
                  <c:v>7.8767123287671239E-3</c:v>
                </c:pt>
                <c:pt idx="42">
                  <c:v>7.8151546041454294E-3</c:v>
                </c:pt>
                <c:pt idx="43">
                  <c:v>7.7545515846257577E-3</c:v>
                </c:pt>
                <c:pt idx="44">
                  <c:v>7.6948812311809969E-3</c:v>
                </c:pt>
                <c:pt idx="45">
                  <c:v>7.6361221779548474E-3</c:v>
                </c:pt>
                <c:pt idx="46">
                  <c:v>7.57825370675453E-3</c:v>
                </c:pt>
                <c:pt idx="47">
                  <c:v>7.5212557226945718E-3</c:v>
                </c:pt>
                <c:pt idx="48">
                  <c:v>7.4651087309315156E-3</c:v>
                </c:pt>
                <c:pt idx="49">
                  <c:v>7.4097938144329894E-3</c:v>
                </c:pt>
                <c:pt idx="50">
                  <c:v>7.3552926127278548E-3</c:v>
                </c:pt>
                <c:pt idx="51">
                  <c:v>7.301587301587302E-3</c:v>
                </c:pt>
                <c:pt idx="52">
                  <c:v>7.2486605735896624E-3</c:v>
                </c:pt>
                <c:pt idx="53">
                  <c:v>7.1964956195244064E-3</c:v>
                </c:pt>
                <c:pt idx="54">
                  <c:v>7.1450761105933515E-3</c:v>
                </c:pt>
                <c:pt idx="55">
                  <c:v>7.0943861813695247E-3</c:v>
                </c:pt>
                <c:pt idx="56">
                  <c:v>7.0444104134762637E-3</c:v>
                </c:pt>
                <c:pt idx="57">
                  <c:v>6.9951338199513375E-3</c:v>
                </c:pt>
                <c:pt idx="58">
                  <c:v>6.9465418302627601E-3</c:v>
                </c:pt>
                <c:pt idx="59">
                  <c:v>6.8986202759448107E-3</c:v>
                </c:pt>
                <c:pt idx="60">
                  <c:v>6.8513553768245455E-3</c:v>
                </c:pt>
                <c:pt idx="61">
                  <c:v>6.8047337278106506E-3</c:v>
                </c:pt>
                <c:pt idx="62">
                  <c:v>6.7587422862180431E-3</c:v>
                </c:pt>
                <c:pt idx="63">
                  <c:v>6.7133683596030348E-3</c:v>
                </c:pt>
                <c:pt idx="64">
                  <c:v>6.6685995940852427E-3</c:v>
                </c:pt>
                <c:pt idx="65">
                  <c:v>6.6244239631336405E-3</c:v>
                </c:pt>
                <c:pt idx="66">
                  <c:v>6.5808297567954213E-3</c:v>
                </c:pt>
                <c:pt idx="67">
                  <c:v>6.5378055713473564E-3</c:v>
                </c:pt>
                <c:pt idx="68">
                  <c:v>6.4953402993504659E-3</c:v>
                </c:pt>
                <c:pt idx="69">
                  <c:v>6.4534231200897869E-3</c:v>
                </c:pt>
                <c:pt idx="70">
                  <c:v>6.4120434903819348E-3</c:v>
                </c:pt>
                <c:pt idx="71">
                  <c:v>6.3711911357340724E-3</c:v>
                </c:pt>
                <c:pt idx="72">
                  <c:v>6.3308560418387011E-3</c:v>
                </c:pt>
                <c:pt idx="73">
                  <c:v>6.2910284463894971E-3</c:v>
                </c:pt>
                <c:pt idx="74">
                  <c:v>6.2516988312041307E-3</c:v>
                </c:pt>
                <c:pt idx="75">
                  <c:v>6.2128579146407351E-3</c:v>
                </c:pt>
                <c:pt idx="76">
                  <c:v>6.1744966442953027E-3</c:v>
                </c:pt>
                <c:pt idx="77">
                  <c:v>6.1366061899679825E-3</c:v>
                </c:pt>
                <c:pt idx="78">
                  <c:v>6.0991779368867677E-3</c:v>
                </c:pt>
                <c:pt idx="79">
                  <c:v>6.0622034791776485E-3</c:v>
                </c:pt>
                <c:pt idx="80">
                  <c:v>6.0256746135708668E-3</c:v>
                </c:pt>
                <c:pt idx="81">
                  <c:v>5.9895833333333337E-3</c:v>
                </c:pt>
                <c:pt idx="82">
                  <c:v>5.9539218224178101E-3</c:v>
                </c:pt>
                <c:pt idx="83">
                  <c:v>5.918682449819866E-3</c:v>
                </c:pt>
                <c:pt idx="84">
                  <c:v>5.8838577641340496E-3</c:v>
                </c:pt>
                <c:pt idx="85">
                  <c:v>5.8494404883011192E-3</c:v>
                </c:pt>
                <c:pt idx="86">
                  <c:v>5.8154235145385586E-3</c:v>
                </c:pt>
                <c:pt idx="87">
                  <c:v>5.7817998994469585E-3</c:v>
                </c:pt>
                <c:pt idx="88">
                  <c:v>5.7485628592851791E-3</c:v>
                </c:pt>
                <c:pt idx="89">
                  <c:v>5.7157057654075548E-3</c:v>
                </c:pt>
                <c:pt idx="90">
                  <c:v>5.6832221398566835E-3</c:v>
                </c:pt>
                <c:pt idx="91">
                  <c:v>5.6511056511056503E-3</c:v>
                </c:pt>
                <c:pt idx="92">
                  <c:v>5.6193501099438062E-3</c:v>
                </c:pt>
                <c:pt idx="93">
                  <c:v>5.5879494655004863E-3</c:v>
                </c:pt>
                <c:pt idx="94">
                  <c:v>5.5568978014013054E-3</c:v>
                </c:pt>
                <c:pt idx="95">
                  <c:v>5.5261893320518981E-3</c:v>
                </c:pt>
                <c:pt idx="96">
                  <c:v>5.4958183990442043E-3</c:v>
                </c:pt>
                <c:pt idx="97">
                  <c:v>5.4657794676806083E-3</c:v>
                </c:pt>
                <c:pt idx="98">
                  <c:v>5.4360671236114398E-3</c:v>
                </c:pt>
                <c:pt idx="99">
                  <c:v>5.4066760695815706E-3</c:v>
                </c:pt>
                <c:pt idx="100">
                  <c:v>5.3776011222819728E-3</c:v>
                </c:pt>
                <c:pt idx="101">
                  <c:v>5.3488372093023259E-3</c:v>
                </c:pt>
                <c:pt idx="102">
                  <c:v>5.3203793661808921E-3</c:v>
                </c:pt>
                <c:pt idx="103">
                  <c:v>5.2922227335480904E-3</c:v>
                </c:pt>
                <c:pt idx="104">
                  <c:v>5.2643625543602659E-3</c:v>
                </c:pt>
                <c:pt idx="105">
                  <c:v>5.236794171220401E-3</c:v>
                </c:pt>
                <c:pt idx="106">
                  <c:v>5.2095130237825591E-3</c:v>
                </c:pt>
                <c:pt idx="107">
                  <c:v>5.1825146462370431E-3</c:v>
                </c:pt>
                <c:pt idx="108">
                  <c:v>5.1557946648733465E-3</c:v>
                </c:pt>
                <c:pt idx="109">
                  <c:v>5.1293487957181092E-3</c:v>
                </c:pt>
                <c:pt idx="110">
                  <c:v>5.1031728422453963E-3</c:v>
                </c:pt>
                <c:pt idx="111">
                  <c:v>5.0772626931567333E-3</c:v>
                </c:pt>
                <c:pt idx="112">
                  <c:v>5.0516143202284204E-3</c:v>
                </c:pt>
                <c:pt idx="113">
                  <c:v>5.0262237762237752E-3</c:v>
                </c:pt>
                <c:pt idx="114">
                  <c:v>5.0010871928680145E-3</c:v>
                </c:pt>
                <c:pt idx="115">
                  <c:v>4.9762007788836E-3</c:v>
                </c:pt>
                <c:pt idx="116">
                  <c:v>4.9515608180839615E-3</c:v>
                </c:pt>
                <c:pt idx="117">
                  <c:v>4.9271636675235642E-3</c:v>
                </c:pt>
                <c:pt idx="118">
                  <c:v>4.9030057557024088E-3</c:v>
                </c:pt>
                <c:pt idx="119">
                  <c:v>4.8790835808230799E-3</c:v>
                </c:pt>
                <c:pt idx="120">
                  <c:v>4.8553937090985858E-3</c:v>
                </c:pt>
                <c:pt idx="121">
                  <c:v>4.8319327731092439E-3</c:v>
                </c:pt>
                <c:pt idx="122">
                  <c:v>4.8086974702069834E-3</c:v>
                </c:pt>
                <c:pt idx="123">
                  <c:v>4.78568456096546E-3</c:v>
                </c:pt>
                <c:pt idx="124">
                  <c:v>4.7628908676744667E-3</c:v>
                </c:pt>
                <c:pt idx="125">
                  <c:v>4.7403132728771639E-3</c:v>
                </c:pt>
                <c:pt idx="126">
                  <c:v>4.7179487179487183E-3</c:v>
                </c:pt>
                <c:pt idx="127">
                  <c:v>4.6957942017149855E-3</c:v>
                </c:pt>
                <c:pt idx="128">
                  <c:v>4.6738467791099378E-3</c:v>
                </c:pt>
                <c:pt idx="129">
                  <c:v>4.6521035598705504E-3</c:v>
                </c:pt>
                <c:pt idx="130">
                  <c:v>4.6305617072679682E-3</c:v>
                </c:pt>
                <c:pt idx="131">
                  <c:v>4.6092184368737472E-3</c:v>
                </c:pt>
                <c:pt idx="132">
                  <c:v>4.5880710153600639E-3</c:v>
                </c:pt>
                <c:pt idx="133">
                  <c:v>4.5671167593328045E-3</c:v>
                </c:pt>
                <c:pt idx="134">
                  <c:v>4.5463530341964811E-3</c:v>
                </c:pt>
                <c:pt idx="135">
                  <c:v>4.5257772530499802E-3</c:v>
                </c:pt>
                <c:pt idx="136">
                  <c:v>4.5053868756121445E-3</c:v>
                </c:pt>
                <c:pt idx="137">
                  <c:v>4.4851794071762872E-3</c:v>
                </c:pt>
                <c:pt idx="138">
                  <c:v>4.465152397592701E-3</c:v>
                </c:pt>
                <c:pt idx="139">
                  <c:v>4.4453034402783149E-3</c:v>
                </c:pt>
                <c:pt idx="140">
                  <c:v>4.4256301712526456E-3</c:v>
                </c:pt>
                <c:pt idx="141">
                  <c:v>4.4061302681992339E-3</c:v>
                </c:pt>
                <c:pt idx="142">
                  <c:v>4.386801449551783E-3</c:v>
                </c:pt>
                <c:pt idx="143">
                  <c:v>4.3676414736042533E-3</c:v>
                </c:pt>
                <c:pt idx="144">
                  <c:v>4.348648137644167E-3</c:v>
                </c:pt>
                <c:pt idx="145">
                  <c:v>4.3298192771084338E-3</c:v>
                </c:pt>
                <c:pt idx="146">
                  <c:v>4.3111527647610118E-3</c:v>
                </c:pt>
                <c:pt idx="147">
                  <c:v>4.2926465098917501E-3</c:v>
                </c:pt>
                <c:pt idx="148">
                  <c:v>4.2742984575357742E-3</c:v>
                </c:pt>
                <c:pt idx="149">
                  <c:v>4.2561065877128055E-3</c:v>
                </c:pt>
                <c:pt idx="150">
                  <c:v>4.2380689146858308E-3</c:v>
                </c:pt>
                <c:pt idx="151">
                  <c:v>4.2201834862385327E-3</c:v>
                </c:pt>
                <c:pt idx="152">
                  <c:v>4.2024483829709485E-3</c:v>
                </c:pt>
                <c:pt idx="153">
                  <c:v>4.1848617176128092E-3</c:v>
                </c:pt>
                <c:pt idx="154">
                  <c:v>4.1674216343540495E-3</c:v>
                </c:pt>
                <c:pt idx="155">
                  <c:v>4.1501263081919889E-3</c:v>
                </c:pt>
                <c:pt idx="156">
                  <c:v>4.1329739442946996E-3</c:v>
                </c:pt>
                <c:pt idx="157">
                  <c:v>4.1159627773801003E-3</c:v>
                </c:pt>
                <c:pt idx="158">
                  <c:v>4.099091071110319E-3</c:v>
                </c:pt>
                <c:pt idx="159">
                  <c:v>4.0823571175008875E-3</c:v>
                </c:pt>
                <c:pt idx="160">
                  <c:v>4.0657592363443525E-3</c:v>
                </c:pt>
                <c:pt idx="161">
                  <c:v>4.0492957746478871E-3</c:v>
                </c:pt>
                <c:pt idx="162">
                  <c:v>4.0329651060845174E-3</c:v>
                </c:pt>
                <c:pt idx="163">
                  <c:v>4.0167656304575623E-3</c:v>
                </c:pt>
                <c:pt idx="164">
                  <c:v>4.0006957731779438E-3</c:v>
                </c:pt>
                <c:pt idx="165">
                  <c:v>3.9847539847539847E-3</c:v>
                </c:pt>
                <c:pt idx="166">
                  <c:v>3.9689387402933561E-3</c:v>
                </c:pt>
                <c:pt idx="167">
                  <c:v>3.9532485390168445E-3</c:v>
                </c:pt>
                <c:pt idx="168">
                  <c:v>3.9376819037835993E-3</c:v>
                </c:pt>
                <c:pt idx="169">
                  <c:v>3.9222373806275584E-3</c:v>
                </c:pt>
                <c:pt idx="170">
                  <c:v>3.906913538304739E-3</c:v>
                </c:pt>
                <c:pt idx="171">
                  <c:v>3.8917089678510998E-3</c:v>
                </c:pt>
                <c:pt idx="172">
                  <c:v>3.8766222821506827E-3</c:v>
                </c:pt>
                <c:pt idx="173">
                  <c:v>3.861652115513768E-3</c:v>
                </c:pt>
                <c:pt idx="174">
                  <c:v>3.8467971232647598E-3</c:v>
                </c:pt>
                <c:pt idx="175">
                  <c:v>3.8320559813395535E-3</c:v>
                </c:pt>
                <c:pt idx="176">
                  <c:v>3.817427385892116E-3</c:v>
                </c:pt>
                <c:pt idx="177">
                  <c:v>3.8029100529100527E-3</c:v>
                </c:pt>
                <c:pt idx="178">
                  <c:v>3.7885027178389064E-3</c:v>
                </c:pt>
                <c:pt idx="179">
                  <c:v>3.7742041352149653E-3</c:v>
                </c:pt>
                <c:pt idx="180">
                  <c:v>3.7600130783063592E-3</c:v>
                </c:pt>
                <c:pt idx="181">
                  <c:v>3.7459283387622153E-3</c:v>
                </c:pt>
                <c:pt idx="182">
                  <c:v>3.7319487262696734E-3</c:v>
                </c:pt>
                <c:pt idx="183">
                  <c:v>3.7180730682185581E-3</c:v>
                </c:pt>
                <c:pt idx="184">
                  <c:v>3.7043002093734901E-3</c:v>
                </c:pt>
                <c:pt idx="185">
                  <c:v>3.6906290115532731E-3</c:v>
                </c:pt>
                <c:pt idx="186">
                  <c:v>3.6770583533173463E-3</c:v>
                </c:pt>
                <c:pt idx="187">
                  <c:v>3.6635871296591275E-3</c:v>
                </c:pt>
                <c:pt idx="188">
                  <c:v>3.6502142517060784E-3</c:v>
                </c:pt>
                <c:pt idx="189">
                  <c:v>3.6369386464263124E-3</c:v>
                </c:pt>
                <c:pt idx="190">
                  <c:v>3.6237592563415789E-3</c:v>
                </c:pt>
                <c:pt idx="191">
                  <c:v>3.6106750392464679E-3</c:v>
                </c:pt>
                <c:pt idx="192">
                  <c:v>3.5976849679336775E-3</c:v>
                </c:pt>
                <c:pt idx="193">
                  <c:v>3.5847880299251867E-3</c:v>
                </c:pt>
                <c:pt idx="194">
                  <c:v>3.5719832272091941E-3</c:v>
                </c:pt>
                <c:pt idx="195">
                  <c:v>3.5592695759826681E-3</c:v>
                </c:pt>
                <c:pt idx="196">
                  <c:v>3.5466461063993829E-3</c:v>
                </c:pt>
                <c:pt idx="197">
                  <c:v>3.5341118623232943E-3</c:v>
                </c:pt>
                <c:pt idx="198">
                  <c:v>3.5216659010871231E-3</c:v>
                </c:pt>
                <c:pt idx="199">
                  <c:v>3.5093072932560268E-3</c:v>
                </c:pt>
                <c:pt idx="200">
                  <c:v>3.4970351223962293E-3</c:v>
                </c:pt>
                <c:pt idx="201">
                  <c:v>3.4848484848484852E-3</c:v>
                </c:pt>
                <c:pt idx="202">
                  <c:v>3.4727464895062659E-3</c:v>
                </c:pt>
                <c:pt idx="203">
                  <c:v>3.4607282575985555E-3</c:v>
                </c:pt>
                <c:pt idx="204">
                  <c:v>3.4487929224771333E-3</c:v>
                </c:pt>
                <c:pt idx="205">
                  <c:v>3.4369396294082486E-3</c:v>
                </c:pt>
                <c:pt idx="206">
                  <c:v>3.4251675353685778E-3</c:v>
                </c:pt>
                <c:pt idx="207">
                  <c:v>3.4134758088453549E-3</c:v>
                </c:pt>
                <c:pt idx="208">
                  <c:v>3.4018636296405855E-3</c:v>
                </c:pt>
                <c:pt idx="209">
                  <c:v>3.3903301886792454E-3</c:v>
                </c:pt>
                <c:pt idx="210">
                  <c:v>3.3788746878213607E-3</c:v>
                </c:pt>
                <c:pt idx="211">
                  <c:v>3.3674963396778915E-3</c:v>
                </c:pt>
                <c:pt idx="212">
                  <c:v>3.3561943674303226E-3</c:v>
                </c:pt>
                <c:pt idx="213">
                  <c:v>3.3449680046538682E-3</c:v>
                </c:pt>
                <c:pt idx="214">
                  <c:v>3.3338164951442237E-3</c:v>
                </c:pt>
                <c:pt idx="215">
                  <c:v>3.3227390927477608E-3</c:v>
                </c:pt>
                <c:pt idx="216">
                  <c:v>3.3117350611951042E-3</c:v>
                </c:pt>
                <c:pt idx="217">
                  <c:v>3.3008036739380023E-3</c:v>
                </c:pt>
                <c:pt idx="218">
                  <c:v>3.2899442139894151E-3</c:v>
                </c:pt>
                <c:pt idx="219">
                  <c:v>3.2791559737667519E-3</c:v>
                </c:pt>
                <c:pt idx="220">
                  <c:v>3.2684382549381837E-3</c:v>
                </c:pt>
                <c:pt idx="221">
                  <c:v>3.2577903682719546E-3</c:v>
                </c:pt>
                <c:pt idx="222">
                  <c:v>3.2472116334886347E-3</c:v>
                </c:pt>
                <c:pt idx="223">
                  <c:v>3.23670137911624E-3</c:v>
                </c:pt>
                <c:pt idx="224">
                  <c:v>3.2262589423481557E-3</c:v>
                </c:pt>
                <c:pt idx="225">
                  <c:v>3.2158836689038031E-3</c:v>
                </c:pt>
                <c:pt idx="226">
                  <c:v>3.2055749128919861E-3</c:v>
                </c:pt>
                <c:pt idx="227">
                  <c:v>3.1953320366768546E-3</c:v>
                </c:pt>
                <c:pt idx="228">
                  <c:v>3.1851544107464338E-3</c:v>
                </c:pt>
                <c:pt idx="229">
                  <c:v>3.1750414135836556E-3</c:v>
                </c:pt>
                <c:pt idx="230">
                  <c:v>3.1649924315398374E-3</c:v>
                </c:pt>
                <c:pt idx="231">
                  <c:v>3.1550068587105624E-3</c:v>
                </c:pt>
                <c:pt idx="232">
                  <c:v>3.1450840968138931E-3</c:v>
                </c:pt>
                <c:pt idx="233">
                  <c:v>3.1352235550708833E-3</c:v>
                </c:pt>
                <c:pt idx="234">
                  <c:v>3.1254246500883273E-3</c:v>
                </c:pt>
                <c:pt idx="235">
                  <c:v>3.1156868057437008E-3</c:v>
                </c:pt>
                <c:pt idx="236">
                  <c:v>3.1060094530722484E-3</c:v>
                </c:pt>
                <c:pt idx="237">
                  <c:v>3.0963920301561657E-3</c:v>
                </c:pt>
                <c:pt idx="238">
                  <c:v>3.0868339820158369E-3</c:v>
                </c:pt>
                <c:pt idx="239">
                  <c:v>3.0773347605030773E-3</c:v>
                </c:pt>
                <c:pt idx="240">
                  <c:v>3.0678938241963452E-3</c:v>
                </c:pt>
                <c:pt idx="241">
                  <c:v>3.0585106382978724E-3</c:v>
                </c:pt>
                <c:pt idx="242">
                  <c:v>3.0491846745326792E-3</c:v>
                </c:pt>
                <c:pt idx="243">
                  <c:v>3.0399154110494317E-3</c:v>
                </c:pt>
                <c:pt idx="244">
                  <c:v>3.0307023323230993E-3</c:v>
                </c:pt>
                <c:pt idx="245">
                  <c:v>3.0215449290593799E-3</c:v>
                </c:pt>
                <c:pt idx="246">
                  <c:v>3.0124426981008516E-3</c:v>
                </c:pt>
                <c:pt idx="247">
                  <c:v>3.0033951423348135E-3</c:v>
                </c:pt>
                <c:pt idx="248">
                  <c:v>2.9944017706027858E-3</c:v>
                </c:pt>
                <c:pt idx="249">
                  <c:v>2.9854620976116305E-3</c:v>
                </c:pt>
                <c:pt idx="250">
                  <c:v>2.9765756438462532E-3</c:v>
                </c:pt>
                <c:pt idx="251">
                  <c:v>2.9677419354838708E-3</c:v>
                </c:pt>
                <c:pt idx="252">
                  <c:v>2.9589605043097902E-3</c:v>
                </c:pt>
                <c:pt idx="253">
                  <c:v>2.9502308876346844E-3</c:v>
                </c:pt>
                <c:pt idx="254">
                  <c:v>2.9415526282133265E-3</c:v>
                </c:pt>
                <c:pt idx="255">
                  <c:v>2.9329252741647541E-3</c:v>
                </c:pt>
                <c:pt idx="256">
                  <c:v>2.9243483788938332E-3</c:v>
                </c:pt>
                <c:pt idx="257">
                  <c:v>2.9158215010141987E-3</c:v>
                </c:pt>
                <c:pt idx="258">
                  <c:v>2.9073442042725321E-3</c:v>
                </c:pt>
                <c:pt idx="259">
                  <c:v>2.8989160574741618E-3</c:v>
                </c:pt>
                <c:pt idx="260">
                  <c:v>2.8905366344099534E-3</c:v>
                </c:pt>
                <c:pt idx="261">
                  <c:v>2.8822055137844613E-3</c:v>
                </c:pt>
                <c:pt idx="262">
                  <c:v>2.8739222791453202E-3</c:v>
                </c:pt>
                <c:pt idx="263">
                  <c:v>2.8656865188138548E-3</c:v>
                </c:pt>
                <c:pt idx="264">
                  <c:v>2.857497825816872E-3</c:v>
                </c:pt>
                <c:pt idx="265">
                  <c:v>2.8493557978196238E-3</c:v>
                </c:pt>
                <c:pt idx="266">
                  <c:v>2.8412600370599137E-3</c:v>
                </c:pt>
                <c:pt idx="267">
                  <c:v>2.833210150283321E-3</c:v>
                </c:pt>
                <c:pt idx="268">
                  <c:v>2.8252057486795232E-3</c:v>
                </c:pt>
                <c:pt idx="269">
                  <c:v>2.8172464478196961E-3</c:v>
                </c:pt>
                <c:pt idx="270">
                  <c:v>2.8093318675949672E-3</c:v>
                </c:pt>
                <c:pt idx="271">
                  <c:v>2.8014616321559069E-3</c:v>
                </c:pt>
                <c:pt idx="272">
                  <c:v>2.7936353698530302E-3</c:v>
                </c:pt>
                <c:pt idx="273">
                  <c:v>2.7858527131782943E-3</c:v>
                </c:pt>
                <c:pt idx="274">
                  <c:v>2.7781132987075735E-3</c:v>
                </c:pt>
                <c:pt idx="275">
                  <c:v>2.7704167670440857E-3</c:v>
                </c:pt>
                <c:pt idx="276">
                  <c:v>2.7627627627627629E-3</c:v>
                </c:pt>
                <c:pt idx="277">
                  <c:v>2.7551509343555344E-3</c:v>
                </c:pt>
                <c:pt idx="278">
                  <c:v>2.7475809341775182E-3</c:v>
                </c:pt>
                <c:pt idx="279">
                  <c:v>2.7400524183940908E-3</c:v>
                </c:pt>
                <c:pt idx="280">
                  <c:v>2.7325650469288347E-3</c:v>
                </c:pt>
                <c:pt idx="281">
                  <c:v>2.7251184834123222E-3</c:v>
                </c:pt>
                <c:pt idx="282">
                  <c:v>2.7177123951317495E-3</c:v>
                </c:pt>
                <c:pt idx="283">
                  <c:v>2.7103464529813809E-3</c:v>
                </c:pt>
                <c:pt idx="284">
                  <c:v>2.703020331413797E-3</c:v>
                </c:pt>
                <c:pt idx="285">
                  <c:v>2.6957337083919363E-3</c:v>
                </c:pt>
                <c:pt idx="286">
                  <c:v>2.6884862653419055E-3</c:v>
                </c:pt>
                <c:pt idx="287">
                  <c:v>2.6812776871065519E-3</c:v>
                </c:pt>
                <c:pt idx="288">
                  <c:v>2.6741076618997791E-3</c:v>
                </c:pt>
                <c:pt idx="289">
                  <c:v>2.6669758812615961E-3</c:v>
                </c:pt>
                <c:pt idx="290">
                  <c:v>2.6598820400138773E-3</c:v>
                </c:pt>
                <c:pt idx="291">
                  <c:v>2.6528258362168398E-3</c:v>
                </c:pt>
                <c:pt idx="292">
                  <c:v>2.6458069711261935E-3</c:v>
                </c:pt>
                <c:pt idx="293">
                  <c:v>2.6388251491509863E-3</c:v>
                </c:pt>
                <c:pt idx="294">
                  <c:v>2.6318800778121062E-3</c:v>
                </c:pt>
                <c:pt idx="295">
                  <c:v>2.6249714677014377E-3</c:v>
                </c:pt>
                <c:pt idx="296">
                  <c:v>2.6180990324416618E-3</c:v>
                </c:pt>
                <c:pt idx="297">
                  <c:v>2.6112624886466848E-3</c:v>
                </c:pt>
                <c:pt idx="298">
                  <c:v>2.604461555882686E-3</c:v>
                </c:pt>
                <c:pt idx="299">
                  <c:v>2.5976959566297721E-3</c:v>
                </c:pt>
                <c:pt idx="300">
                  <c:v>2.5909654162442268E-3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FB-4293-AB64-F92D0767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多莉属性收益曲线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生命对治疗收益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曲线素材!$AJ$2:$AJ$302</c:f>
              <c:numCache>
                <c:formatCode>General</c:formatCode>
                <c:ptCount val="301"/>
                <c:pt idx="0">
                  <c:v>6.7621921561187293E-3</c:v>
                </c:pt>
                <c:pt idx="1">
                  <c:v>6.7167720528285013E-3</c:v>
                </c:pt>
                <c:pt idx="2">
                  <c:v>6.6719580315843796E-3</c:v>
                </c:pt>
                <c:pt idx="3">
                  <c:v>6.6277380415269427E-3</c:v>
                </c:pt>
                <c:pt idx="4">
                  <c:v>6.5841003491735606E-3</c:v>
                </c:pt>
                <c:pt idx="5">
                  <c:v>6.5410335280375875E-3</c:v>
                </c:pt>
                <c:pt idx="6">
                  <c:v>6.4985264486541183E-3</c:v>
                </c:pt>
                <c:pt idx="7">
                  <c:v>6.4565682689905479E-3</c:v>
                </c:pt>
                <c:pt idx="8">
                  <c:v>6.4151484252272795E-3</c:v>
                </c:pt>
                <c:pt idx="9">
                  <c:v>6.3742566228910391E-3</c:v>
                </c:pt>
                <c:pt idx="10">
                  <c:v>6.3338828283239224E-3</c:v>
                </c:pt>
                <c:pt idx="11">
                  <c:v>6.2940172604768474E-3</c:v>
                </c:pt>
                <c:pt idx="12">
                  <c:v>6.2546503830076539E-3</c:v>
                </c:pt>
                <c:pt idx="13">
                  <c:v>6.2157728966789616E-3</c:v>
                </c:pt>
                <c:pt idx="14">
                  <c:v>6.1773757320311429E-3</c:v>
                </c:pt>
                <c:pt idx="15">
                  <c:v>6.1394500423315179E-3</c:v>
                </c:pt>
                <c:pt idx="16">
                  <c:v>6.1019871967780137E-3</c:v>
                </c:pt>
                <c:pt idx="17">
                  <c:v>6.0649787739506245E-3</c:v>
                </c:pt>
                <c:pt idx="18">
                  <c:v>6.028416555501126E-3</c:v>
                </c:pt>
                <c:pt idx="19">
                  <c:v>5.9922925200677213E-3</c:v>
                </c:pt>
                <c:pt idx="20">
                  <c:v>5.9565988374092882E-3</c:v>
                </c:pt>
                <c:pt idx="21">
                  <c:v>5.9213278627459065E-3</c:v>
                </c:pt>
                <c:pt idx="22">
                  <c:v>5.8864721313014456E-3</c:v>
                </c:pt>
                <c:pt idx="23">
                  <c:v>5.8520243530360005E-3</c:v>
                </c:pt>
                <c:pt idx="24">
                  <c:v>5.8179774075615143E-3</c:v>
                </c:pt>
                <c:pt idx="25">
                  <c:v>5.7843243392377008E-3</c:v>
                </c:pt>
                <c:pt idx="26">
                  <c:v>5.7510583524333914E-3</c:v>
                </c:pt>
                <c:pt idx="27">
                  <c:v>5.7181728069513049E-3</c:v>
                </c:pt>
                <c:pt idx="28">
                  <c:v>5.685661213609805E-3</c:v>
                </c:pt>
                <c:pt idx="29">
                  <c:v>5.6535172299749803E-3</c:v>
                </c:pt>
                <c:pt idx="30">
                  <c:v>5.6217346562337234E-3</c:v>
                </c:pt>
                <c:pt idx="31">
                  <c:v>5.5903074312086964E-3</c:v>
                </c:pt>
                <c:pt idx="32">
                  <c:v>5.5592296285047471E-3</c:v>
                </c:pt>
                <c:pt idx="33">
                  <c:v>5.5284954527823338E-3</c:v>
                </c:pt>
                <c:pt idx="34">
                  <c:v>5.4980992361566283E-3</c:v>
                </c:pt>
                <c:pt idx="35">
                  <c:v>5.4680354347096394E-3</c:v>
                </c:pt>
                <c:pt idx="36">
                  <c:v>5.4382986251226839E-3</c:v>
                </c:pt>
                <c:pt idx="37">
                  <c:v>5.4088835014138859E-3</c:v>
                </c:pt>
                <c:pt idx="38">
                  <c:v>5.3797848717795915E-3</c:v>
                </c:pt>
                <c:pt idx="39">
                  <c:v>5.3509976555434768E-3</c:v>
                </c:pt>
                <c:pt idx="40">
                  <c:v>5.3225168801958045E-3</c:v>
                </c:pt>
                <c:pt idx="41">
                  <c:v>5.2943376785323792E-3</c:v>
                </c:pt>
                <c:pt idx="42">
                  <c:v>5.2664552858801006E-3</c:v>
                </c:pt>
                <c:pt idx="43">
                  <c:v>5.2388650374117773E-3</c:v>
                </c:pt>
                <c:pt idx="44">
                  <c:v>5.211562365544653E-3</c:v>
                </c:pt>
                <c:pt idx="45">
                  <c:v>5.1845427974190894E-3</c:v>
                </c:pt>
                <c:pt idx="46">
                  <c:v>5.1578019524558538E-3</c:v>
                </c:pt>
                <c:pt idx="47">
                  <c:v>5.1313355399889016E-3</c:v>
                </c:pt>
                <c:pt idx="48">
                  <c:v>5.1051393569701009E-3</c:v>
                </c:pt>
                <c:pt idx="49">
                  <c:v>5.0792092857432358E-3</c:v>
                </c:pt>
                <c:pt idx="50">
                  <c:v>5.0535412918875089E-3</c:v>
                </c:pt>
                <c:pt idx="51">
                  <c:v>5.0281314221247708E-3</c:v>
                </c:pt>
                <c:pt idx="52">
                  <c:v>5.0029758022891446E-3</c:v>
                </c:pt>
                <c:pt idx="53">
                  <c:v>4.9780706353581561E-3</c:v>
                </c:pt>
                <c:pt idx="54">
                  <c:v>4.9534121995429281E-3</c:v>
                </c:pt>
                <c:pt idx="55">
                  <c:v>4.9289968464323319E-3</c:v>
                </c:pt>
                <c:pt idx="56">
                  <c:v>4.904820999195092E-3</c:v>
                </c:pt>
                <c:pt idx="57">
                  <c:v>4.8808811508316285E-3</c:v>
                </c:pt>
                <c:pt idx="58">
                  <c:v>4.8571738624803018E-3</c:v>
                </c:pt>
                <c:pt idx="59">
                  <c:v>4.833695761766954E-3</c:v>
                </c:pt>
                <c:pt idx="60">
                  <c:v>4.8104435412095192E-3</c:v>
                </c:pt>
                <c:pt idx="61">
                  <c:v>4.7874139566626006E-3</c:v>
                </c:pt>
                <c:pt idx="62">
                  <c:v>4.7646038258091217E-3</c:v>
                </c:pt>
                <c:pt idx="63">
                  <c:v>4.7420100266937215E-3</c:v>
                </c:pt>
                <c:pt idx="64">
                  <c:v>4.7196294963001151E-3</c:v>
                </c:pt>
                <c:pt idx="65">
                  <c:v>4.6974592291642026E-3</c:v>
                </c:pt>
                <c:pt idx="66">
                  <c:v>4.6754962760315877E-3</c:v>
                </c:pt>
                <c:pt idx="67">
                  <c:v>4.6537377425468485E-3</c:v>
                </c:pt>
                <c:pt idx="68">
                  <c:v>4.632180787983442E-3</c:v>
                </c:pt>
                <c:pt idx="69">
                  <c:v>4.6108226240078043E-3</c:v>
                </c:pt>
                <c:pt idx="70">
                  <c:v>4.5896605134756463E-3</c:v>
                </c:pt>
                <c:pt idx="71">
                  <c:v>4.5686917692637774E-3</c:v>
                </c:pt>
                <c:pt idx="72">
                  <c:v>4.5479137531330149E-3</c:v>
                </c:pt>
                <c:pt idx="73">
                  <c:v>4.5273238746181832E-3</c:v>
                </c:pt>
                <c:pt idx="74">
                  <c:v>4.5069195899578585E-3</c:v>
                </c:pt>
                <c:pt idx="75">
                  <c:v>4.4866984010401012E-3</c:v>
                </c:pt>
                <c:pt idx="76">
                  <c:v>4.4666578543868241E-3</c:v>
                </c:pt>
                <c:pt idx="77">
                  <c:v>4.4467955401603643E-3</c:v>
                </c:pt>
                <c:pt idx="78">
                  <c:v>4.4271090911978117E-3</c:v>
                </c:pt>
                <c:pt idx="79">
                  <c:v>4.4075961820697618E-3</c:v>
                </c:pt>
                <c:pt idx="80">
                  <c:v>4.3882545281657137E-3</c:v>
                </c:pt>
                <c:pt idx="81">
                  <c:v>4.3690818848007851E-3</c:v>
                </c:pt>
                <c:pt idx="82">
                  <c:v>4.3500760463490717E-3</c:v>
                </c:pt>
                <c:pt idx="83">
                  <c:v>4.3312348453969918E-3</c:v>
                </c:pt>
                <c:pt idx="84">
                  <c:v>4.3125561519190558E-3</c:v>
                </c:pt>
                <c:pt idx="85">
                  <c:v>4.294037872475398E-3</c:v>
                </c:pt>
                <c:pt idx="86">
                  <c:v>4.2756779494304009E-3</c:v>
                </c:pt>
                <c:pt idx="87">
                  <c:v>4.2574743601879739E-3</c:v>
                </c:pt>
                <c:pt idx="88">
                  <c:v>4.2394251164528107E-3</c:v>
                </c:pt>
                <c:pt idx="89">
                  <c:v>4.2215282635029716E-3</c:v>
                </c:pt>
                <c:pt idx="90">
                  <c:v>4.2037818794846693E-3</c:v>
                </c:pt>
                <c:pt idx="91">
                  <c:v>4.1861840747274837E-3</c:v>
                </c:pt>
                <c:pt idx="92">
                  <c:v>4.1687329910684578E-3</c:v>
                </c:pt>
                <c:pt idx="93">
                  <c:v>4.1514268012021738E-3</c:v>
                </c:pt>
                <c:pt idx="94">
                  <c:v>4.1342637080414857E-3</c:v>
                </c:pt>
                <c:pt idx="95">
                  <c:v>4.117241944094685E-3</c:v>
                </c:pt>
                <c:pt idx="96">
                  <c:v>4.1003597708602069E-3</c:v>
                </c:pt>
                <c:pt idx="97">
                  <c:v>4.0836154782335488E-3</c:v>
                </c:pt>
                <c:pt idx="98">
                  <c:v>4.0670073839303988E-3</c:v>
                </c:pt>
                <c:pt idx="99">
                  <c:v>4.0505338329230867E-3</c:v>
                </c:pt>
                <c:pt idx="100">
                  <c:v>4.0341931968905786E-3</c:v>
                </c:pt>
                <c:pt idx="101">
                  <c:v>4.0179838736820184E-3</c:v>
                </c:pt>
                <c:pt idx="102">
                  <c:v>4.0019042867938115E-3</c:v>
                </c:pt>
                <c:pt idx="103">
                  <c:v>3.9859528848569248E-3</c:v>
                </c:pt>
                <c:pt idx="104">
                  <c:v>3.9701281411395062E-3</c:v>
                </c:pt>
                <c:pt idx="105">
                  <c:v>3.9544285530588308E-3</c:v>
                </c:pt>
                <c:pt idx="106">
                  <c:v>3.9388526417063474E-3</c:v>
                </c:pt>
                <c:pt idx="107">
                  <c:v>3.9233989513820511E-3</c:v>
                </c:pt>
                <c:pt idx="108">
                  <c:v>3.9080660491430663E-3</c:v>
                </c:pt>
                <c:pt idx="109">
                  <c:v>3.8928525243582257E-3</c:v>
                </c:pt>
                <c:pt idx="110">
                  <c:v>3.8777569882775254E-3</c:v>
                </c:pt>
                <c:pt idx="111">
                  <c:v>3.8627780736086859E-3</c:v>
                </c:pt>
                <c:pt idx="112">
                  <c:v>3.8479144341032612E-3</c:v>
                </c:pt>
                <c:pt idx="113">
                  <c:v>3.8331647441558481E-3</c:v>
                </c:pt>
                <c:pt idx="114">
                  <c:v>3.8185276984079586E-3</c:v>
                </c:pt>
                <c:pt idx="115">
                  <c:v>3.8040020113625506E-3</c:v>
                </c:pt>
                <c:pt idx="116">
                  <c:v>3.7895864170101046E-3</c:v>
                </c:pt>
                <c:pt idx="117">
                  <c:v>3.7752796684580314E-3</c:v>
                </c:pt>
                <c:pt idx="118">
                  <c:v>3.7610805375729583E-3</c:v>
                </c:pt>
                <c:pt idx="119">
                  <c:v>3.7469878146290103E-3</c:v>
                </c:pt>
                <c:pt idx="120">
                  <c:v>3.7330003079631968E-3</c:v>
                </c:pt>
                <c:pt idx="121">
                  <c:v>3.7191168436403466E-3</c:v>
                </c:pt>
                <c:pt idx="122">
                  <c:v>3.7053362651255917E-3</c:v>
                </c:pt>
                <c:pt idx="123">
                  <c:v>3.6916574329606267E-3</c:v>
                </c:pt>
                <c:pt idx="124">
                  <c:v>3.678079224452846E-3</c:v>
                </c:pt>
                <c:pt idx="125">
                  <c:v>3.6646005333651477E-3</c:v>
                </c:pt>
                <c:pt idx="126">
                  <c:v>3.6512202696175056E-3</c:v>
                </c:pt>
                <c:pt idx="127">
                  <c:v>3.6379373589927599E-3</c:v>
                </c:pt>
                <c:pt idx="128">
                  <c:v>3.6247507428484038E-3</c:v>
                </c:pt>
                <c:pt idx="129">
                  <c:v>3.6116593778354744E-3</c:v>
                </c:pt>
                <c:pt idx="130">
                  <c:v>3.5986622356247722E-3</c:v>
                </c:pt>
                <c:pt idx="131">
                  <c:v>3.5857583026348561E-3</c:v>
                </c:pt>
                <c:pt idx="132">
                  <c:v>3.5729465797715854E-3</c:v>
                </c:pt>
                <c:pt idx="133">
                  <c:v>3.5602260821681053E-3</c:v>
                </c:pt>
                <c:pt idx="134">
                  <c:v>3.5475958389334927E-3</c:v>
                </c:pt>
                <c:pt idx="135">
                  <c:v>3.5350548929047321E-3</c:v>
                </c:pt>
                <c:pt idx="136">
                  <c:v>3.5226023004071294E-3</c:v>
                </c:pt>
                <c:pt idx="137">
                  <c:v>3.5102371310142821E-3</c:v>
                </c:pt>
                <c:pt idx="138">
                  <c:v>3.4979584673195951E-3</c:v>
                </c:pt>
                <c:pt idx="139">
                  <c:v>3.4857654047073527E-3</c:v>
                </c:pt>
                <c:pt idx="140">
                  <c:v>3.4736570511304521E-3</c:v>
                </c:pt>
                <c:pt idx="141">
                  <c:v>3.4616325268950199E-3</c:v>
                </c:pt>
                <c:pt idx="142">
                  <c:v>3.4496909644450291E-3</c:v>
                </c:pt>
                <c:pt idx="143">
                  <c:v>3.4378315081537991E-3</c:v>
                </c:pt>
                <c:pt idx="144">
                  <c:v>3.4260533141219351E-3</c:v>
                </c:pt>
                <c:pt idx="145">
                  <c:v>3.4143555499743794E-3</c:v>
                </c:pt>
                <c:pt idx="146">
                  <c:v>3.402737394665678E-3</c:v>
                </c:pt>
                <c:pt idx="147">
                  <c:v>3.3911980382881346E-3</c:v>
                </c:pt>
                <c:pt idx="148">
                  <c:v>3.379736681882628E-3</c:v>
                </c:pt>
                <c:pt idx="149">
                  <c:v>3.3683525372549816E-3</c:v>
                </c:pt>
                <c:pt idx="150">
                  <c:v>3.3570448267949971E-3</c:v>
                </c:pt>
                <c:pt idx="151">
                  <c:v>3.3458127832992623E-3</c:v>
                </c:pt>
                <c:pt idx="152">
                  <c:v>3.3346556497981794E-3</c:v>
                </c:pt>
                <c:pt idx="153">
                  <c:v>3.3235726793856557E-3</c:v>
                </c:pt>
                <c:pt idx="154">
                  <c:v>3.3125631350510165E-3</c:v>
                </c:pt>
                <c:pt idx="155">
                  <c:v>3.3016262895186888E-3</c:v>
                </c:pt>
                <c:pt idx="156">
                  <c:v>3.2907614250852202E-3</c:v>
                </c:pt>
                <c:pt idx="157">
                  <c:v>3.2799678334631821E-3</c:v>
                </c:pt>
                <c:pt idx="158">
                  <c:v>3.2692448156284026E-3</c:v>
                </c:pt>
                <c:pt idx="159">
                  <c:v>3.2585916816667559E-3</c:v>
                </c:pt>
                <c:pt idx="160">
                  <c:v>3.248007750628501E-3</c:v>
                </c:pt>
                <c:pt idx="161">
                  <c:v>3.2374923503821762E-3</c:v>
                </c:pt>
                <c:pt idx="162">
                  <c:v>3.2270448174709365E-3</c:v>
                </c:pt>
                <c:pt idx="163">
                  <c:v>3.2166644969764402E-3</c:v>
                </c:pt>
                <c:pt idx="164">
                  <c:v>3.2063507423787385E-3</c:v>
                </c:pt>
                <c:pt idx="165">
                  <c:v>3.1961029154230491E-3</c:v>
                </c:pt>
                <c:pt idx="166">
                  <c:v>3.1859203859889718E-3</c:v>
                </c:pt>
                <c:pt idx="167">
                  <c:v>3.1758025319608141E-3</c:v>
                </c:pt>
                <c:pt idx="168">
                  <c:v>3.1657487390994721E-3</c:v>
                </c:pt>
                <c:pt idx="169">
                  <c:v>3.1557584009207496E-3</c:v>
                </c:pt>
                <c:pt idx="170">
                  <c:v>3.1458309185719013E-3</c:v>
                </c:pt>
                <c:pt idx="171">
                  <c:v>3.135965700710841E-3</c:v>
                </c:pt>
                <c:pt idx="172">
                  <c:v>3.1261621633915659E-3</c:v>
                </c:pt>
                <c:pt idx="173">
                  <c:v>3.1164197299464735E-3</c:v>
                </c:pt>
                <c:pt idx="174">
                  <c:v>3.1067378308746729E-3</c:v>
                </c:pt>
                <c:pt idx="175">
                  <c:v>3.0971159037298523E-3</c:v>
                </c:pt>
                <c:pt idx="176">
                  <c:v>3.0875533930128096E-3</c:v>
                </c:pt>
                <c:pt idx="177">
                  <c:v>3.0780497500630943E-3</c:v>
                </c:pt>
                <c:pt idx="178">
                  <c:v>3.068604432955313E-3</c:v>
                </c:pt>
                <c:pt idx="179">
                  <c:v>3.0592169063947683E-3</c:v>
                </c:pt>
                <c:pt idx="180">
                  <c:v>3.0498866416182047E-3</c:v>
                </c:pt>
                <c:pt idx="181">
                  <c:v>3.0406131162927785E-3</c:v>
                </c:pt>
                <c:pt idx="182">
                  <c:v>3.0313958144185804E-3</c:v>
                </c:pt>
                <c:pt idx="183">
                  <c:v>3.0222342262349322E-3</c:v>
                </c:pt>
                <c:pt idx="184">
                  <c:v>3.0131278481244639E-3</c:v>
                </c:pt>
                <c:pt idx="185">
                  <c:v>3.0040761825207429E-3</c:v>
                </c:pt>
                <c:pt idx="186">
                  <c:v>2.9950787378201227E-3</c:v>
                </c:pt>
                <c:pt idx="187">
                  <c:v>2.9861350282882615E-3</c:v>
                </c:pt>
                <c:pt idx="188">
                  <c:v>2.9772445739779663E-3</c:v>
                </c:pt>
                <c:pt idx="189">
                  <c:v>2.9684069006401526E-3</c:v>
                </c:pt>
                <c:pt idx="190">
                  <c:v>2.9596215396381353E-3</c:v>
                </c:pt>
                <c:pt idx="191">
                  <c:v>2.9508880278701355E-3</c:v>
                </c:pt>
                <c:pt idx="192">
                  <c:v>2.9422059076815721E-3</c:v>
                </c:pt>
                <c:pt idx="193">
                  <c:v>2.9335747267897894E-3</c:v>
                </c:pt>
                <c:pt idx="194">
                  <c:v>2.9249940382032324E-3</c:v>
                </c:pt>
                <c:pt idx="195">
                  <c:v>2.916463400145286E-3</c:v>
                </c:pt>
                <c:pt idx="196">
                  <c:v>2.907982375977447E-3</c:v>
                </c:pt>
                <c:pt idx="197">
                  <c:v>2.8995505341258276E-3</c:v>
                </c:pt>
                <c:pt idx="198">
                  <c:v>2.8911674480076588E-3</c:v>
                </c:pt>
                <c:pt idx="199">
                  <c:v>2.8828326959591255E-3</c:v>
                </c:pt>
                <c:pt idx="200">
                  <c:v>2.8745458611645347E-3</c:v>
                </c:pt>
                <c:pt idx="201">
                  <c:v>2.8663065315872593E-3</c:v>
                </c:pt>
                <c:pt idx="202">
                  <c:v>2.8581142999015707E-3</c:v>
                </c:pt>
                <c:pt idx="203">
                  <c:v>2.8499687634244708E-3</c:v>
                </c:pt>
                <c:pt idx="204">
                  <c:v>2.8418695240512992E-3</c:v>
                </c:pt>
                <c:pt idx="205">
                  <c:v>2.833816188189342E-3</c:v>
                </c:pt>
                <c:pt idx="206">
                  <c:v>2.8258083666949929E-3</c:v>
                </c:pt>
                <c:pt idx="207">
                  <c:v>2.8178456748111369E-3</c:v>
                </c:pt>
                <c:pt idx="208">
                  <c:v>2.8099277321047555E-3</c:v>
                </c:pt>
                <c:pt idx="209">
                  <c:v>2.802054162406753E-3</c:v>
                </c:pt>
                <c:pt idx="210">
                  <c:v>2.794224593753114E-3</c:v>
                </c:pt>
                <c:pt idx="211">
                  <c:v>2.7864386583253964E-3</c:v>
                </c:pt>
                <c:pt idx="212">
                  <c:v>2.7786959923921106E-3</c:v>
                </c:pt>
                <c:pt idx="213">
                  <c:v>2.7709962362554297E-3</c:v>
                </c:pt>
                <c:pt idx="214">
                  <c:v>2.763339034192569E-3</c:v>
                </c:pt>
                <c:pt idx="215">
                  <c:v>2.7557240344004974E-3</c:v>
                </c:pt>
                <c:pt idx="216">
                  <c:v>2.7481508889457551E-3</c:v>
                </c:pt>
                <c:pt idx="217">
                  <c:v>2.7406192537073881E-3</c:v>
                </c:pt>
                <c:pt idx="218">
                  <c:v>2.7331287883272104E-3</c:v>
                </c:pt>
                <c:pt idx="219">
                  <c:v>2.7256791561578453E-3</c:v>
                </c:pt>
                <c:pt idx="220">
                  <c:v>2.7182700242120994E-3</c:v>
                </c:pt>
                <c:pt idx="221">
                  <c:v>2.7109010631136687E-3</c:v>
                </c:pt>
                <c:pt idx="222">
                  <c:v>2.7035719470480668E-3</c:v>
                </c:pt>
                <c:pt idx="223">
                  <c:v>2.696282353715107E-3</c:v>
                </c:pt>
                <c:pt idx="224">
                  <c:v>2.6890319642813854E-3</c:v>
                </c:pt>
                <c:pt idx="225">
                  <c:v>2.6818204633329845E-3</c:v>
                </c:pt>
                <c:pt idx="226">
                  <c:v>2.6746475388310653E-3</c:v>
                </c:pt>
                <c:pt idx="227">
                  <c:v>2.6675128820663474E-3</c:v>
                </c:pt>
                <c:pt idx="228">
                  <c:v>2.6604161876142562E-3</c:v>
                </c:pt>
                <c:pt idx="229">
                  <c:v>2.6533571532920686E-3</c:v>
                </c:pt>
                <c:pt idx="230">
                  <c:v>2.6463354801160577E-3</c:v>
                </c:pt>
                <c:pt idx="231">
                  <c:v>2.6393508722581949E-3</c:v>
                </c:pt>
                <c:pt idx="232">
                  <c:v>2.6324030370064033E-3</c:v>
                </c:pt>
                <c:pt idx="233">
                  <c:v>2.6254916847217036E-3</c:v>
                </c:pt>
                <c:pt idx="234">
                  <c:v>2.6186165288002439E-3</c:v>
                </c:pt>
                <c:pt idx="235">
                  <c:v>2.6117772856302235E-3</c:v>
                </c:pt>
                <c:pt idx="236">
                  <c:v>2.6049736745576979E-3</c:v>
                </c:pt>
                <c:pt idx="237">
                  <c:v>2.598205417842836E-3</c:v>
                </c:pt>
                <c:pt idx="238">
                  <c:v>2.5914722406270574E-3</c:v>
                </c:pt>
                <c:pt idx="239">
                  <c:v>2.5847738708926205E-3</c:v>
                </c:pt>
                <c:pt idx="240">
                  <c:v>2.5781100394259848E-3</c:v>
                </c:pt>
                <c:pt idx="241">
                  <c:v>2.5714804797851709E-3</c:v>
                </c:pt>
                <c:pt idx="242">
                  <c:v>2.5648849282591257E-3</c:v>
                </c:pt>
                <c:pt idx="243">
                  <c:v>2.5583231238373028E-3</c:v>
                </c:pt>
                <c:pt idx="244">
                  <c:v>2.5517948081721364E-3</c:v>
                </c:pt>
                <c:pt idx="245">
                  <c:v>2.5452997255472898E-3</c:v>
                </c:pt>
                <c:pt idx="246">
                  <c:v>2.5388376228427934E-3</c:v>
                </c:pt>
                <c:pt idx="247">
                  <c:v>2.5324082495024047E-3</c:v>
                </c:pt>
                <c:pt idx="248">
                  <c:v>2.5260113575023002E-3</c:v>
                </c:pt>
                <c:pt idx="249">
                  <c:v>2.5196467013175461E-3</c:v>
                </c:pt>
                <c:pt idx="250">
                  <c:v>2.5133140378934549E-3</c:v>
                </c:pt>
                <c:pt idx="251">
                  <c:v>2.5070131266082818E-3</c:v>
                </c:pt>
                <c:pt idx="252">
                  <c:v>2.5007437292532408E-3</c:v>
                </c:pt>
                <c:pt idx="253">
                  <c:v>2.4945056099914265E-3</c:v>
                </c:pt>
                <c:pt idx="254">
                  <c:v>2.4882985353356091E-3</c:v>
                </c:pt>
                <c:pt idx="255">
                  <c:v>2.4821222741164828E-3</c:v>
                </c:pt>
                <c:pt idx="256">
                  <c:v>2.4759765974537995E-3</c:v>
                </c:pt>
                <c:pt idx="257">
                  <c:v>2.4698612787286134E-3</c:v>
                </c:pt>
                <c:pt idx="258">
                  <c:v>2.4637760935557473E-3</c:v>
                </c:pt>
                <c:pt idx="259">
                  <c:v>2.4577208197553713E-3</c:v>
                </c:pt>
                <c:pt idx="260">
                  <c:v>2.4516952373268008E-3</c:v>
                </c:pt>
                <c:pt idx="261">
                  <c:v>2.4456991284218521E-3</c:v>
                </c:pt>
                <c:pt idx="262">
                  <c:v>2.439732277317308E-3</c:v>
                </c:pt>
                <c:pt idx="263">
                  <c:v>2.4337944703918257E-3</c:v>
                </c:pt>
                <c:pt idx="264">
                  <c:v>2.4278854960966267E-3</c:v>
                </c:pt>
                <c:pt idx="265">
                  <c:v>2.4220051449337365E-3</c:v>
                </c:pt>
                <c:pt idx="266">
                  <c:v>2.4161532094295612E-3</c:v>
                </c:pt>
                <c:pt idx="267">
                  <c:v>2.4103294841109069E-3</c:v>
                </c:pt>
                <c:pt idx="268">
                  <c:v>2.4045337654803323E-3</c:v>
                </c:pt>
                <c:pt idx="269">
                  <c:v>2.3987658519937227E-3</c:v>
                </c:pt>
                <c:pt idx="270">
                  <c:v>2.393025544035865E-3</c:v>
                </c:pt>
                <c:pt idx="271">
                  <c:v>2.3873126438973546E-3</c:v>
                </c:pt>
                <c:pt idx="272">
                  <c:v>2.3816269557528358E-3</c:v>
                </c:pt>
                <c:pt idx="273">
                  <c:v>2.3759682856376863E-3</c:v>
                </c:pt>
                <c:pt idx="274">
                  <c:v>2.3703364414262573E-3</c:v>
                </c:pt>
                <c:pt idx="275">
                  <c:v>2.3647312328116676E-3</c:v>
                </c:pt>
                <c:pt idx="276">
                  <c:v>2.3591524712791578E-3</c:v>
                </c:pt>
                <c:pt idx="277">
                  <c:v>2.3535999700938781E-3</c:v>
                </c:pt>
                <c:pt idx="278">
                  <c:v>2.348073544269802E-3</c:v>
                </c:pt>
                <c:pt idx="279">
                  <c:v>2.3425730105584019E-3</c:v>
                </c:pt>
                <c:pt idx="280">
                  <c:v>2.3370981874215602E-3</c:v>
                </c:pt>
                <c:pt idx="281">
                  <c:v>2.3316488950153591E-3</c:v>
                </c:pt>
                <c:pt idx="282">
                  <c:v>2.3262249551689873E-3</c:v>
                </c:pt>
                <c:pt idx="283">
                  <c:v>2.3208261913660877E-3</c:v>
                </c:pt>
                <c:pt idx="284">
                  <c:v>2.3154524287245515E-3</c:v>
                </c:pt>
                <c:pt idx="285">
                  <c:v>2.3101034939789766E-3</c:v>
                </c:pt>
                <c:pt idx="286">
                  <c:v>2.3047792154604618E-3</c:v>
                </c:pt>
                <c:pt idx="287">
                  <c:v>2.299479423079287E-3</c:v>
                </c:pt>
                <c:pt idx="288">
                  <c:v>2.294203948308482E-3</c:v>
                </c:pt>
                <c:pt idx="289">
                  <c:v>2.2889526241600677E-3</c:v>
                </c:pt>
                <c:pt idx="290">
                  <c:v>2.2837252851759526E-3</c:v>
                </c:pt>
                <c:pt idx="291">
                  <c:v>2.2785217674030633E-3</c:v>
                </c:pt>
                <c:pt idx="292">
                  <c:v>2.2733419083800221E-3</c:v>
                </c:pt>
                <c:pt idx="293">
                  <c:v>2.2681855471198276E-3</c:v>
                </c:pt>
                <c:pt idx="294">
                  <c:v>2.2630525240923127E-3</c:v>
                </c:pt>
                <c:pt idx="295">
                  <c:v>2.2579426812083803E-3</c:v>
                </c:pt>
                <c:pt idx="296">
                  <c:v>2.252855861803349E-3</c:v>
                </c:pt>
                <c:pt idx="297">
                  <c:v>2.2477919106214106E-3</c:v>
                </c:pt>
                <c:pt idx="298">
                  <c:v>2.2427506737991987E-3</c:v>
                </c:pt>
                <c:pt idx="299">
                  <c:v>2.2377319988506894E-3</c:v>
                </c:pt>
                <c:pt idx="300">
                  <c:v>2.2327357346529908E-3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C-4B09-A8F9-B6684FB591A7}"/>
            </c:ext>
          </c:extLst>
        </c:ser>
        <c:ser>
          <c:idx val="2"/>
          <c:order val="1"/>
          <c:tx>
            <c:v>治疗加成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曲线素材!$Q$2:$Q$302</c:f>
              <c:numCache>
                <c:formatCode>General</c:formatCode>
                <c:ptCount val="301"/>
                <c:pt idx="0">
                  <c:v>1.1633788568538188E-2</c:v>
                </c:pt>
                <c:pt idx="1">
                  <c:v>1.15E-2</c:v>
                </c:pt>
                <c:pt idx="2">
                  <c:v>1.1369253583786454E-2</c:v>
                </c:pt>
                <c:pt idx="3">
                  <c:v>1.1241446725317693E-2</c:v>
                </c:pt>
                <c:pt idx="4">
                  <c:v>1.1116481391976801E-2</c:v>
                </c:pt>
                <c:pt idx="5">
                  <c:v>1.0994263862332695E-2</c:v>
                </c:pt>
                <c:pt idx="6">
                  <c:v>1.0874704491725767E-2</c:v>
                </c:pt>
                <c:pt idx="7">
                  <c:v>1.0757717492984098E-2</c:v>
                </c:pt>
                <c:pt idx="8">
                  <c:v>1.0643220731142988E-2</c:v>
                </c:pt>
                <c:pt idx="9">
                  <c:v>1.053113553113553E-2</c:v>
                </c:pt>
                <c:pt idx="10">
                  <c:v>1.042138649750793E-2</c:v>
                </c:pt>
                <c:pt idx="11">
                  <c:v>1.031390134529148E-2</c:v>
                </c:pt>
                <c:pt idx="12">
                  <c:v>1.0208610741233909E-2</c:v>
                </c:pt>
                <c:pt idx="13">
                  <c:v>1.0105448154657293E-2</c:v>
                </c:pt>
                <c:pt idx="14">
                  <c:v>1.0004349717268378E-2</c:v>
                </c:pt>
                <c:pt idx="15">
                  <c:v>9.905254091300603E-3</c:v>
                </c:pt>
                <c:pt idx="16">
                  <c:v>9.8081023454157784E-3</c:v>
                </c:pt>
                <c:pt idx="17">
                  <c:v>9.7128378378378375E-3</c:v>
                </c:pt>
                <c:pt idx="18">
                  <c:v>9.6194061062317027E-3</c:v>
                </c:pt>
                <c:pt idx="19">
                  <c:v>9.5277547638773809E-3</c:v>
                </c:pt>
                <c:pt idx="20">
                  <c:v>9.4378334017234302E-3</c:v>
                </c:pt>
                <c:pt idx="21">
                  <c:v>9.3495934959349596E-3</c:v>
                </c:pt>
                <c:pt idx="22">
                  <c:v>9.2629883205799426E-3</c:v>
                </c:pt>
                <c:pt idx="23">
                  <c:v>9.1779728651237014E-3</c:v>
                </c:pt>
                <c:pt idx="24">
                  <c:v>9.0945037564254642E-3</c:v>
                </c:pt>
                <c:pt idx="25">
                  <c:v>9.0125391849529782E-3</c:v>
                </c:pt>
                <c:pt idx="26">
                  <c:v>8.932038834951455E-3</c:v>
                </c:pt>
                <c:pt idx="27">
                  <c:v>8.8529638183217855E-3</c:v>
                </c:pt>
                <c:pt idx="28">
                  <c:v>8.7752766119801595E-3</c:v>
                </c:pt>
                <c:pt idx="29">
                  <c:v>8.6989409984871407E-3</c:v>
                </c:pt>
                <c:pt idx="30">
                  <c:v>8.6239220097487825E-3</c:v>
                </c:pt>
                <c:pt idx="31">
                  <c:v>8.5501858736059481E-3</c:v>
                </c:pt>
                <c:pt idx="32">
                  <c:v>8.4776999631404337E-3</c:v>
                </c:pt>
                <c:pt idx="33">
                  <c:v>8.406432748538013E-3</c:v>
                </c:pt>
                <c:pt idx="34">
                  <c:v>8.3363537513591879E-3</c:v>
                </c:pt>
                <c:pt idx="35">
                  <c:v>8.2674335010783605E-3</c:v>
                </c:pt>
                <c:pt idx="36">
                  <c:v>8.1996434937611409E-3</c:v>
                </c:pt>
                <c:pt idx="37">
                  <c:v>8.1329561527581327E-3</c:v>
                </c:pt>
                <c:pt idx="38">
                  <c:v>8.0673447913012977E-3</c:v>
                </c:pt>
                <c:pt idx="39">
                  <c:v>8.0027835768963114E-3</c:v>
                </c:pt>
                <c:pt idx="40">
                  <c:v>7.939247497411114E-3</c:v>
                </c:pt>
                <c:pt idx="41">
                  <c:v>7.8767123287671239E-3</c:v>
                </c:pt>
                <c:pt idx="42">
                  <c:v>7.8151546041454294E-3</c:v>
                </c:pt>
                <c:pt idx="43">
                  <c:v>7.7545515846257577E-3</c:v>
                </c:pt>
                <c:pt idx="44">
                  <c:v>7.6948812311809969E-3</c:v>
                </c:pt>
                <c:pt idx="45">
                  <c:v>7.6361221779548474E-3</c:v>
                </c:pt>
                <c:pt idx="46">
                  <c:v>7.57825370675453E-3</c:v>
                </c:pt>
                <c:pt idx="47">
                  <c:v>7.5212557226945718E-3</c:v>
                </c:pt>
                <c:pt idx="48">
                  <c:v>7.4651087309315156E-3</c:v>
                </c:pt>
                <c:pt idx="49">
                  <c:v>7.4097938144329894E-3</c:v>
                </c:pt>
                <c:pt idx="50">
                  <c:v>7.3552926127278548E-3</c:v>
                </c:pt>
                <c:pt idx="51">
                  <c:v>7.301587301587302E-3</c:v>
                </c:pt>
                <c:pt idx="52">
                  <c:v>7.2486605735896624E-3</c:v>
                </c:pt>
                <c:pt idx="53">
                  <c:v>7.1964956195244064E-3</c:v>
                </c:pt>
                <c:pt idx="54">
                  <c:v>7.1450761105933515E-3</c:v>
                </c:pt>
                <c:pt idx="55">
                  <c:v>7.0943861813695247E-3</c:v>
                </c:pt>
                <c:pt idx="56">
                  <c:v>7.0444104134762637E-3</c:v>
                </c:pt>
                <c:pt idx="57">
                  <c:v>6.9951338199513375E-3</c:v>
                </c:pt>
                <c:pt idx="58">
                  <c:v>6.9465418302627601E-3</c:v>
                </c:pt>
                <c:pt idx="59">
                  <c:v>6.8986202759448107E-3</c:v>
                </c:pt>
                <c:pt idx="60">
                  <c:v>6.8513553768245455E-3</c:v>
                </c:pt>
                <c:pt idx="61">
                  <c:v>6.8047337278106506E-3</c:v>
                </c:pt>
                <c:pt idx="62">
                  <c:v>6.7587422862180431E-3</c:v>
                </c:pt>
                <c:pt idx="63">
                  <c:v>6.7133683596030348E-3</c:v>
                </c:pt>
                <c:pt idx="64">
                  <c:v>6.6685995940852427E-3</c:v>
                </c:pt>
                <c:pt idx="65">
                  <c:v>6.6244239631336405E-3</c:v>
                </c:pt>
                <c:pt idx="66">
                  <c:v>6.5808297567954213E-3</c:v>
                </c:pt>
                <c:pt idx="67">
                  <c:v>6.5378055713473564E-3</c:v>
                </c:pt>
                <c:pt idx="68">
                  <c:v>6.4953402993504659E-3</c:v>
                </c:pt>
                <c:pt idx="69">
                  <c:v>6.4534231200897869E-3</c:v>
                </c:pt>
                <c:pt idx="70">
                  <c:v>6.4120434903819348E-3</c:v>
                </c:pt>
                <c:pt idx="71">
                  <c:v>6.3711911357340724E-3</c:v>
                </c:pt>
                <c:pt idx="72">
                  <c:v>6.3308560418387011E-3</c:v>
                </c:pt>
                <c:pt idx="73">
                  <c:v>6.2910284463894971E-3</c:v>
                </c:pt>
                <c:pt idx="74">
                  <c:v>6.2516988312041307E-3</c:v>
                </c:pt>
                <c:pt idx="75">
                  <c:v>6.2128579146407351E-3</c:v>
                </c:pt>
                <c:pt idx="76">
                  <c:v>6.1744966442953027E-3</c:v>
                </c:pt>
                <c:pt idx="77">
                  <c:v>6.1366061899679825E-3</c:v>
                </c:pt>
                <c:pt idx="78">
                  <c:v>6.0991779368867677E-3</c:v>
                </c:pt>
                <c:pt idx="79">
                  <c:v>6.0622034791776485E-3</c:v>
                </c:pt>
                <c:pt idx="80">
                  <c:v>6.0256746135708668E-3</c:v>
                </c:pt>
                <c:pt idx="81">
                  <c:v>5.9895833333333337E-3</c:v>
                </c:pt>
                <c:pt idx="82">
                  <c:v>5.9539218224178101E-3</c:v>
                </c:pt>
                <c:pt idx="83">
                  <c:v>5.918682449819866E-3</c:v>
                </c:pt>
                <c:pt idx="84">
                  <c:v>5.8838577641340496E-3</c:v>
                </c:pt>
                <c:pt idx="85">
                  <c:v>5.8494404883011192E-3</c:v>
                </c:pt>
                <c:pt idx="86">
                  <c:v>5.8154235145385586E-3</c:v>
                </c:pt>
                <c:pt idx="87">
                  <c:v>5.7817998994469585E-3</c:v>
                </c:pt>
                <c:pt idx="88">
                  <c:v>5.7485628592851791E-3</c:v>
                </c:pt>
                <c:pt idx="89">
                  <c:v>5.7157057654075548E-3</c:v>
                </c:pt>
                <c:pt idx="90">
                  <c:v>5.6832221398566835E-3</c:v>
                </c:pt>
                <c:pt idx="91">
                  <c:v>5.6511056511056503E-3</c:v>
                </c:pt>
                <c:pt idx="92">
                  <c:v>5.6193501099438062E-3</c:v>
                </c:pt>
                <c:pt idx="93">
                  <c:v>5.5879494655004863E-3</c:v>
                </c:pt>
                <c:pt idx="94">
                  <c:v>5.5568978014013054E-3</c:v>
                </c:pt>
                <c:pt idx="95">
                  <c:v>5.5261893320518981E-3</c:v>
                </c:pt>
                <c:pt idx="96">
                  <c:v>5.4958183990442043E-3</c:v>
                </c:pt>
                <c:pt idx="97">
                  <c:v>5.4657794676806083E-3</c:v>
                </c:pt>
                <c:pt idx="98">
                  <c:v>5.4360671236114398E-3</c:v>
                </c:pt>
                <c:pt idx="99">
                  <c:v>5.4066760695815706E-3</c:v>
                </c:pt>
                <c:pt idx="100">
                  <c:v>5.3776011222819728E-3</c:v>
                </c:pt>
                <c:pt idx="101">
                  <c:v>5.3488372093023259E-3</c:v>
                </c:pt>
                <c:pt idx="102">
                  <c:v>5.3203793661808921E-3</c:v>
                </c:pt>
                <c:pt idx="103">
                  <c:v>5.2922227335480904E-3</c:v>
                </c:pt>
                <c:pt idx="104">
                  <c:v>5.2643625543602659E-3</c:v>
                </c:pt>
                <c:pt idx="105">
                  <c:v>5.236794171220401E-3</c:v>
                </c:pt>
                <c:pt idx="106">
                  <c:v>5.2095130237825591E-3</c:v>
                </c:pt>
                <c:pt idx="107">
                  <c:v>5.1825146462370431E-3</c:v>
                </c:pt>
                <c:pt idx="108">
                  <c:v>5.1557946648733465E-3</c:v>
                </c:pt>
                <c:pt idx="109">
                  <c:v>5.1293487957181092E-3</c:v>
                </c:pt>
                <c:pt idx="110">
                  <c:v>5.1031728422453963E-3</c:v>
                </c:pt>
                <c:pt idx="111">
                  <c:v>5.0772626931567333E-3</c:v>
                </c:pt>
                <c:pt idx="112">
                  <c:v>5.0516143202284204E-3</c:v>
                </c:pt>
                <c:pt idx="113">
                  <c:v>5.0262237762237752E-3</c:v>
                </c:pt>
                <c:pt idx="114">
                  <c:v>5.0010871928680145E-3</c:v>
                </c:pt>
                <c:pt idx="115">
                  <c:v>4.9762007788836E-3</c:v>
                </c:pt>
                <c:pt idx="116">
                  <c:v>4.9515608180839615E-3</c:v>
                </c:pt>
                <c:pt idx="117">
                  <c:v>4.9271636675235642E-3</c:v>
                </c:pt>
                <c:pt idx="118">
                  <c:v>4.9030057557024088E-3</c:v>
                </c:pt>
                <c:pt idx="119">
                  <c:v>4.8790835808230799E-3</c:v>
                </c:pt>
                <c:pt idx="120">
                  <c:v>4.8553937090985858E-3</c:v>
                </c:pt>
                <c:pt idx="121">
                  <c:v>4.8319327731092439E-3</c:v>
                </c:pt>
                <c:pt idx="122">
                  <c:v>4.8086974702069834E-3</c:v>
                </c:pt>
                <c:pt idx="123">
                  <c:v>4.78568456096546E-3</c:v>
                </c:pt>
                <c:pt idx="124">
                  <c:v>4.7628908676744667E-3</c:v>
                </c:pt>
                <c:pt idx="125">
                  <c:v>4.7403132728771639E-3</c:v>
                </c:pt>
                <c:pt idx="126">
                  <c:v>4.7179487179487183E-3</c:v>
                </c:pt>
                <c:pt idx="127">
                  <c:v>4.6957942017149855E-3</c:v>
                </c:pt>
                <c:pt idx="128">
                  <c:v>4.6738467791099378E-3</c:v>
                </c:pt>
                <c:pt idx="129">
                  <c:v>4.6521035598705504E-3</c:v>
                </c:pt>
                <c:pt idx="130">
                  <c:v>4.6305617072679682E-3</c:v>
                </c:pt>
                <c:pt idx="131">
                  <c:v>4.6092184368737472E-3</c:v>
                </c:pt>
                <c:pt idx="132">
                  <c:v>4.5880710153600639E-3</c:v>
                </c:pt>
                <c:pt idx="133">
                  <c:v>4.5671167593328045E-3</c:v>
                </c:pt>
                <c:pt idx="134">
                  <c:v>4.5463530341964811E-3</c:v>
                </c:pt>
                <c:pt idx="135">
                  <c:v>4.5257772530499802E-3</c:v>
                </c:pt>
                <c:pt idx="136">
                  <c:v>4.5053868756121445E-3</c:v>
                </c:pt>
                <c:pt idx="137">
                  <c:v>4.4851794071762872E-3</c:v>
                </c:pt>
                <c:pt idx="138">
                  <c:v>4.465152397592701E-3</c:v>
                </c:pt>
                <c:pt idx="139">
                  <c:v>4.4453034402783149E-3</c:v>
                </c:pt>
                <c:pt idx="140">
                  <c:v>4.4256301712526456E-3</c:v>
                </c:pt>
                <c:pt idx="141">
                  <c:v>4.4061302681992339E-3</c:v>
                </c:pt>
                <c:pt idx="142">
                  <c:v>4.386801449551783E-3</c:v>
                </c:pt>
                <c:pt idx="143">
                  <c:v>4.3676414736042533E-3</c:v>
                </c:pt>
                <c:pt idx="144">
                  <c:v>4.348648137644167E-3</c:v>
                </c:pt>
                <c:pt idx="145">
                  <c:v>4.3298192771084338E-3</c:v>
                </c:pt>
                <c:pt idx="146">
                  <c:v>4.3111527647610118E-3</c:v>
                </c:pt>
                <c:pt idx="147">
                  <c:v>4.2926465098917501E-3</c:v>
                </c:pt>
                <c:pt idx="148">
                  <c:v>4.2742984575357742E-3</c:v>
                </c:pt>
                <c:pt idx="149">
                  <c:v>4.2561065877128055E-3</c:v>
                </c:pt>
                <c:pt idx="150">
                  <c:v>4.2380689146858308E-3</c:v>
                </c:pt>
                <c:pt idx="151">
                  <c:v>4.2201834862385327E-3</c:v>
                </c:pt>
                <c:pt idx="152">
                  <c:v>4.2024483829709485E-3</c:v>
                </c:pt>
                <c:pt idx="153">
                  <c:v>4.1848617176128092E-3</c:v>
                </c:pt>
                <c:pt idx="154">
                  <c:v>4.1674216343540495E-3</c:v>
                </c:pt>
                <c:pt idx="155">
                  <c:v>4.1501263081919889E-3</c:v>
                </c:pt>
                <c:pt idx="156">
                  <c:v>4.1329739442946996E-3</c:v>
                </c:pt>
                <c:pt idx="157">
                  <c:v>4.1159627773801003E-3</c:v>
                </c:pt>
                <c:pt idx="158">
                  <c:v>4.099091071110319E-3</c:v>
                </c:pt>
                <c:pt idx="159">
                  <c:v>4.0823571175008875E-3</c:v>
                </c:pt>
                <c:pt idx="160">
                  <c:v>4.0657592363443525E-3</c:v>
                </c:pt>
                <c:pt idx="161">
                  <c:v>4.0492957746478871E-3</c:v>
                </c:pt>
                <c:pt idx="162">
                  <c:v>4.0329651060845174E-3</c:v>
                </c:pt>
                <c:pt idx="163">
                  <c:v>4.0167656304575623E-3</c:v>
                </c:pt>
                <c:pt idx="164">
                  <c:v>4.0006957731779438E-3</c:v>
                </c:pt>
                <c:pt idx="165">
                  <c:v>3.9847539847539847E-3</c:v>
                </c:pt>
                <c:pt idx="166">
                  <c:v>3.9689387402933561E-3</c:v>
                </c:pt>
                <c:pt idx="167">
                  <c:v>3.9532485390168445E-3</c:v>
                </c:pt>
                <c:pt idx="168">
                  <c:v>3.9376819037835993E-3</c:v>
                </c:pt>
                <c:pt idx="169">
                  <c:v>3.9222373806275584E-3</c:v>
                </c:pt>
                <c:pt idx="170">
                  <c:v>3.906913538304739E-3</c:v>
                </c:pt>
                <c:pt idx="171">
                  <c:v>3.8917089678510998E-3</c:v>
                </c:pt>
                <c:pt idx="172">
                  <c:v>3.8766222821506827E-3</c:v>
                </c:pt>
                <c:pt idx="173">
                  <c:v>3.861652115513768E-3</c:v>
                </c:pt>
                <c:pt idx="174">
                  <c:v>3.8467971232647598E-3</c:v>
                </c:pt>
                <c:pt idx="175">
                  <c:v>3.8320559813395535E-3</c:v>
                </c:pt>
                <c:pt idx="176">
                  <c:v>3.817427385892116E-3</c:v>
                </c:pt>
                <c:pt idx="177">
                  <c:v>3.8029100529100527E-3</c:v>
                </c:pt>
                <c:pt idx="178">
                  <c:v>3.7885027178389064E-3</c:v>
                </c:pt>
                <c:pt idx="179">
                  <c:v>3.7742041352149653E-3</c:v>
                </c:pt>
                <c:pt idx="180">
                  <c:v>3.7600130783063592E-3</c:v>
                </c:pt>
                <c:pt idx="181">
                  <c:v>3.7459283387622153E-3</c:v>
                </c:pt>
                <c:pt idx="182">
                  <c:v>3.7319487262696734E-3</c:v>
                </c:pt>
                <c:pt idx="183">
                  <c:v>3.7180730682185581E-3</c:v>
                </c:pt>
                <c:pt idx="184">
                  <c:v>3.7043002093734901E-3</c:v>
                </c:pt>
                <c:pt idx="185">
                  <c:v>3.6906290115532731E-3</c:v>
                </c:pt>
                <c:pt idx="186">
                  <c:v>3.6770583533173463E-3</c:v>
                </c:pt>
                <c:pt idx="187">
                  <c:v>3.6635871296591275E-3</c:v>
                </c:pt>
                <c:pt idx="188">
                  <c:v>3.6502142517060784E-3</c:v>
                </c:pt>
                <c:pt idx="189">
                  <c:v>3.6369386464263124E-3</c:v>
                </c:pt>
                <c:pt idx="190">
                  <c:v>3.6237592563415789E-3</c:v>
                </c:pt>
                <c:pt idx="191">
                  <c:v>3.6106750392464679E-3</c:v>
                </c:pt>
                <c:pt idx="192">
                  <c:v>3.5976849679336775E-3</c:v>
                </c:pt>
                <c:pt idx="193">
                  <c:v>3.5847880299251867E-3</c:v>
                </c:pt>
                <c:pt idx="194">
                  <c:v>3.5719832272091941E-3</c:v>
                </c:pt>
                <c:pt idx="195">
                  <c:v>3.5592695759826681E-3</c:v>
                </c:pt>
                <c:pt idx="196">
                  <c:v>3.5466461063993829E-3</c:v>
                </c:pt>
                <c:pt idx="197">
                  <c:v>3.5341118623232943E-3</c:v>
                </c:pt>
                <c:pt idx="198">
                  <c:v>3.5216659010871231E-3</c:v>
                </c:pt>
                <c:pt idx="199">
                  <c:v>3.5093072932560268E-3</c:v>
                </c:pt>
                <c:pt idx="200">
                  <c:v>3.4970351223962293E-3</c:v>
                </c:pt>
                <c:pt idx="201">
                  <c:v>3.4848484848484852E-3</c:v>
                </c:pt>
                <c:pt idx="202">
                  <c:v>3.4727464895062659E-3</c:v>
                </c:pt>
                <c:pt idx="203">
                  <c:v>3.4607282575985555E-3</c:v>
                </c:pt>
                <c:pt idx="204">
                  <c:v>3.4487929224771333E-3</c:v>
                </c:pt>
                <c:pt idx="205">
                  <c:v>3.4369396294082486E-3</c:v>
                </c:pt>
                <c:pt idx="206">
                  <c:v>3.4251675353685778E-3</c:v>
                </c:pt>
                <c:pt idx="207">
                  <c:v>3.4134758088453549E-3</c:v>
                </c:pt>
                <c:pt idx="208">
                  <c:v>3.4018636296405855E-3</c:v>
                </c:pt>
                <c:pt idx="209">
                  <c:v>3.3903301886792454E-3</c:v>
                </c:pt>
                <c:pt idx="210">
                  <c:v>3.3788746878213607E-3</c:v>
                </c:pt>
                <c:pt idx="211">
                  <c:v>3.3674963396778915E-3</c:v>
                </c:pt>
                <c:pt idx="212">
                  <c:v>3.3561943674303226E-3</c:v>
                </c:pt>
                <c:pt idx="213">
                  <c:v>3.3449680046538682E-3</c:v>
                </c:pt>
                <c:pt idx="214">
                  <c:v>3.3338164951442237E-3</c:v>
                </c:pt>
                <c:pt idx="215">
                  <c:v>3.3227390927477608E-3</c:v>
                </c:pt>
                <c:pt idx="216">
                  <c:v>3.3117350611951042E-3</c:v>
                </c:pt>
                <c:pt idx="217">
                  <c:v>3.3008036739380023E-3</c:v>
                </c:pt>
                <c:pt idx="218">
                  <c:v>3.2899442139894151E-3</c:v>
                </c:pt>
                <c:pt idx="219">
                  <c:v>3.2791559737667519E-3</c:v>
                </c:pt>
                <c:pt idx="220">
                  <c:v>3.2684382549381837E-3</c:v>
                </c:pt>
                <c:pt idx="221">
                  <c:v>3.2577903682719546E-3</c:v>
                </c:pt>
                <c:pt idx="222">
                  <c:v>3.2472116334886347E-3</c:v>
                </c:pt>
                <c:pt idx="223">
                  <c:v>3.23670137911624E-3</c:v>
                </c:pt>
                <c:pt idx="224">
                  <c:v>3.2262589423481557E-3</c:v>
                </c:pt>
                <c:pt idx="225">
                  <c:v>3.2158836689038031E-3</c:v>
                </c:pt>
                <c:pt idx="226">
                  <c:v>3.2055749128919861E-3</c:v>
                </c:pt>
                <c:pt idx="227">
                  <c:v>3.1953320366768546E-3</c:v>
                </c:pt>
                <c:pt idx="228">
                  <c:v>3.1851544107464338E-3</c:v>
                </c:pt>
                <c:pt idx="229">
                  <c:v>3.1750414135836556E-3</c:v>
                </c:pt>
                <c:pt idx="230">
                  <c:v>3.1649924315398374E-3</c:v>
                </c:pt>
                <c:pt idx="231">
                  <c:v>3.1550068587105624E-3</c:v>
                </c:pt>
                <c:pt idx="232">
                  <c:v>3.1450840968138931E-3</c:v>
                </c:pt>
                <c:pt idx="233">
                  <c:v>3.1352235550708833E-3</c:v>
                </c:pt>
                <c:pt idx="234">
                  <c:v>3.1254246500883273E-3</c:v>
                </c:pt>
                <c:pt idx="235">
                  <c:v>3.1156868057437008E-3</c:v>
                </c:pt>
                <c:pt idx="236">
                  <c:v>3.1060094530722484E-3</c:v>
                </c:pt>
                <c:pt idx="237">
                  <c:v>3.0963920301561657E-3</c:v>
                </c:pt>
                <c:pt idx="238">
                  <c:v>3.0868339820158369E-3</c:v>
                </c:pt>
                <c:pt idx="239">
                  <c:v>3.0773347605030773E-3</c:v>
                </c:pt>
                <c:pt idx="240">
                  <c:v>3.0678938241963452E-3</c:v>
                </c:pt>
                <c:pt idx="241">
                  <c:v>3.0585106382978724E-3</c:v>
                </c:pt>
                <c:pt idx="242">
                  <c:v>3.0491846745326792E-3</c:v>
                </c:pt>
                <c:pt idx="243">
                  <c:v>3.0399154110494317E-3</c:v>
                </c:pt>
                <c:pt idx="244">
                  <c:v>3.0307023323230993E-3</c:v>
                </c:pt>
                <c:pt idx="245">
                  <c:v>3.0215449290593799E-3</c:v>
                </c:pt>
                <c:pt idx="246">
                  <c:v>3.0124426981008516E-3</c:v>
                </c:pt>
                <c:pt idx="247">
                  <c:v>3.0033951423348135E-3</c:v>
                </c:pt>
                <c:pt idx="248">
                  <c:v>2.9944017706027858E-3</c:v>
                </c:pt>
                <c:pt idx="249">
                  <c:v>2.9854620976116305E-3</c:v>
                </c:pt>
                <c:pt idx="250">
                  <c:v>2.9765756438462532E-3</c:v>
                </c:pt>
                <c:pt idx="251">
                  <c:v>2.9677419354838708E-3</c:v>
                </c:pt>
                <c:pt idx="252">
                  <c:v>2.9589605043097902E-3</c:v>
                </c:pt>
                <c:pt idx="253">
                  <c:v>2.9502308876346844E-3</c:v>
                </c:pt>
                <c:pt idx="254">
                  <c:v>2.9415526282133265E-3</c:v>
                </c:pt>
                <c:pt idx="255">
                  <c:v>2.9329252741647541E-3</c:v>
                </c:pt>
                <c:pt idx="256">
                  <c:v>2.9243483788938332E-3</c:v>
                </c:pt>
                <c:pt idx="257">
                  <c:v>2.9158215010141987E-3</c:v>
                </c:pt>
                <c:pt idx="258">
                  <c:v>2.9073442042725321E-3</c:v>
                </c:pt>
                <c:pt idx="259">
                  <c:v>2.8989160574741618E-3</c:v>
                </c:pt>
                <c:pt idx="260">
                  <c:v>2.8905366344099534E-3</c:v>
                </c:pt>
                <c:pt idx="261">
                  <c:v>2.8822055137844613E-3</c:v>
                </c:pt>
                <c:pt idx="262">
                  <c:v>2.8739222791453202E-3</c:v>
                </c:pt>
                <c:pt idx="263">
                  <c:v>2.8656865188138548E-3</c:v>
                </c:pt>
                <c:pt idx="264">
                  <c:v>2.857497825816872E-3</c:v>
                </c:pt>
                <c:pt idx="265">
                  <c:v>2.8493557978196238E-3</c:v>
                </c:pt>
                <c:pt idx="266">
                  <c:v>2.8412600370599137E-3</c:v>
                </c:pt>
                <c:pt idx="267">
                  <c:v>2.833210150283321E-3</c:v>
                </c:pt>
                <c:pt idx="268">
                  <c:v>2.8252057486795232E-3</c:v>
                </c:pt>
                <c:pt idx="269">
                  <c:v>2.8172464478196961E-3</c:v>
                </c:pt>
                <c:pt idx="270">
                  <c:v>2.8093318675949672E-3</c:v>
                </c:pt>
                <c:pt idx="271">
                  <c:v>2.8014616321559069E-3</c:v>
                </c:pt>
                <c:pt idx="272">
                  <c:v>2.7936353698530302E-3</c:v>
                </c:pt>
                <c:pt idx="273">
                  <c:v>2.7858527131782943E-3</c:v>
                </c:pt>
                <c:pt idx="274">
                  <c:v>2.7781132987075735E-3</c:v>
                </c:pt>
                <c:pt idx="275">
                  <c:v>2.7704167670440857E-3</c:v>
                </c:pt>
                <c:pt idx="276">
                  <c:v>2.7627627627627629E-3</c:v>
                </c:pt>
                <c:pt idx="277">
                  <c:v>2.7551509343555344E-3</c:v>
                </c:pt>
                <c:pt idx="278">
                  <c:v>2.7475809341775182E-3</c:v>
                </c:pt>
                <c:pt idx="279">
                  <c:v>2.7400524183940908E-3</c:v>
                </c:pt>
                <c:pt idx="280">
                  <c:v>2.7325650469288347E-3</c:v>
                </c:pt>
                <c:pt idx="281">
                  <c:v>2.7251184834123222E-3</c:v>
                </c:pt>
                <c:pt idx="282">
                  <c:v>2.7177123951317495E-3</c:v>
                </c:pt>
                <c:pt idx="283">
                  <c:v>2.7103464529813809E-3</c:v>
                </c:pt>
                <c:pt idx="284">
                  <c:v>2.703020331413797E-3</c:v>
                </c:pt>
                <c:pt idx="285">
                  <c:v>2.6957337083919363E-3</c:v>
                </c:pt>
                <c:pt idx="286">
                  <c:v>2.6884862653419055E-3</c:v>
                </c:pt>
                <c:pt idx="287">
                  <c:v>2.6812776871065519E-3</c:v>
                </c:pt>
                <c:pt idx="288">
                  <c:v>2.6741076618997791E-3</c:v>
                </c:pt>
                <c:pt idx="289">
                  <c:v>2.6669758812615961E-3</c:v>
                </c:pt>
                <c:pt idx="290">
                  <c:v>2.6598820400138773E-3</c:v>
                </c:pt>
                <c:pt idx="291">
                  <c:v>2.6528258362168398E-3</c:v>
                </c:pt>
                <c:pt idx="292">
                  <c:v>2.6458069711261935E-3</c:v>
                </c:pt>
                <c:pt idx="293">
                  <c:v>2.6388251491509863E-3</c:v>
                </c:pt>
                <c:pt idx="294">
                  <c:v>2.6318800778121062E-3</c:v>
                </c:pt>
                <c:pt idx="295">
                  <c:v>2.6249714677014377E-3</c:v>
                </c:pt>
                <c:pt idx="296">
                  <c:v>2.6180990324416618E-3</c:v>
                </c:pt>
                <c:pt idx="297">
                  <c:v>2.6112624886466848E-3</c:v>
                </c:pt>
                <c:pt idx="298">
                  <c:v>2.604461555882686E-3</c:v>
                </c:pt>
                <c:pt idx="299">
                  <c:v>2.5976959566297721E-3</c:v>
                </c:pt>
                <c:pt idx="300">
                  <c:v>2.5909654162442268E-3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C-4B09-A8F9-B6684FB5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旅行者（雷）属性收益曲线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F-4BB9-AEB3-CE6C4113545D}"/>
            </c:ext>
          </c:extLst>
        </c:ser>
        <c:ser>
          <c:idx val="2"/>
          <c:order val="1"/>
          <c:tx>
            <c:v>雷伤收益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F-4BB9-AEB3-CE6C4113545D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1F-4BB9-AEB3-CE6C4113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赛诺属性收益曲线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8-4296-B5BA-196AF39B6FC3}"/>
            </c:ext>
          </c:extLst>
        </c:ser>
        <c:ser>
          <c:idx val="2"/>
          <c:order val="1"/>
          <c:tx>
            <c:v>雷伤收益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8-4296-B5BA-196AF39B6FC3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曲线素材!$J$2:$J$302</c:f>
              <c:numCache>
                <c:formatCode>0.000_);[Red]\(0.000\)</c:formatCode>
                <c:ptCount val="301"/>
                <c:pt idx="0">
                  <c:v>8.4658111472897916E-3</c:v>
                </c:pt>
                <c:pt idx="1">
                  <c:v>8.3947428397781673E-3</c:v>
                </c:pt>
                <c:pt idx="2">
                  <c:v>8.3248577993746947E-3</c:v>
                </c:pt>
                <c:pt idx="3">
                  <c:v>8.2561267184698139E-3</c:v>
                </c:pt>
                <c:pt idx="4">
                  <c:v>8.1885212493979023E-3</c:v>
                </c:pt>
                <c:pt idx="5">
                  <c:v>8.1220139654538774E-3</c:v>
                </c:pt>
                <c:pt idx="6">
                  <c:v>8.0565783237942484E-3</c:v>
                </c:pt>
                <c:pt idx="7">
                  <c:v>7.992188630117171E-3</c:v>
                </c:pt>
                <c:pt idx="8">
                  <c:v>7.9288200050227839E-3</c:v>
                </c:pt>
                <c:pt idx="9">
                  <c:v>7.8664483519612725E-3</c:v>
                </c:pt>
                <c:pt idx="10">
                  <c:v>7.8050503266819705E-3</c:v>
                </c:pt>
                <c:pt idx="11">
                  <c:v>7.7446033081020474E-3</c:v>
                </c:pt>
                <c:pt idx="12">
                  <c:v>7.6850853705184834E-3</c:v>
                </c:pt>
                <c:pt idx="13">
                  <c:v>7.6264752570915873E-3</c:v>
                </c:pt>
                <c:pt idx="14">
                  <c:v>7.5687523545326912E-3</c:v>
                </c:pt>
                <c:pt idx="15">
                  <c:v>7.5118966689326988E-3</c:v>
                </c:pt>
                <c:pt idx="16">
                  <c:v>7.4558888026719748E-3</c:v>
                </c:pt>
                <c:pt idx="17">
                  <c:v>7.4007099323555028E-3</c:v>
                </c:pt>
                <c:pt idx="18">
                  <c:v>7.3463417877206406E-3</c:v>
                </c:pt>
                <c:pt idx="19">
                  <c:v>7.2927666314677939E-3</c:v>
                </c:pt>
                <c:pt idx="20">
                  <c:v>7.2399672399672396E-3</c:v>
                </c:pt>
                <c:pt idx="21">
                  <c:v>7.1879268847980229E-3</c:v>
                </c:pt>
                <c:pt idx="22">
                  <c:v>7.1366293150773412E-3</c:v>
                </c:pt>
                <c:pt idx="23">
                  <c:v>7.0860587405412344E-3</c:v>
                </c:pt>
                <c:pt idx="24">
                  <c:v>7.0361998153395536E-3</c:v>
                </c:pt>
                <c:pt idx="25">
                  <c:v>6.9870376225102749E-3</c:v>
                </c:pt>
                <c:pt idx="26">
                  <c:v>6.9385576591001856E-3</c:v>
                </c:pt>
                <c:pt idx="27">
                  <c:v>6.8907458219007239E-3</c:v>
                </c:pt>
                <c:pt idx="28">
                  <c:v>6.8435883937695485E-3</c:v>
                </c:pt>
                <c:pt idx="29">
                  <c:v>6.7970720305099352E-3</c:v>
                </c:pt>
                <c:pt idx="30">
                  <c:v>6.7511837482816554E-3</c:v>
                </c:pt>
                <c:pt idx="31">
                  <c:v>6.7059109115183892E-3</c:v>
                </c:pt>
                <c:pt idx="32">
                  <c:v>6.6612412213280289E-3</c:v>
                </c:pt>
                <c:pt idx="33">
                  <c:v>6.6171627043535549E-3</c:v>
                </c:pt>
                <c:pt idx="34">
                  <c:v>6.5736637020732333E-3</c:v>
                </c:pt>
                <c:pt idx="35">
                  <c:v>6.5307328605200944E-3</c:v>
                </c:pt>
                <c:pt idx="36">
                  <c:v>6.4883591204016331E-3</c:v>
                </c:pt>
                <c:pt idx="37">
                  <c:v>6.4465317076016571E-3</c:v>
                </c:pt>
                <c:pt idx="38">
                  <c:v>6.4052401240471844E-3</c:v>
                </c:pt>
                <c:pt idx="39">
                  <c:v>6.3644741389240877E-3</c:v>
                </c:pt>
                <c:pt idx="40">
                  <c:v>6.3874571490220898E-3</c:v>
                </c:pt>
                <c:pt idx="41">
                  <c:v>6.4176832731320556E-3</c:v>
                </c:pt>
                <c:pt idx="42">
                  <c:v>6.4470712380210737E-3</c:v>
                </c:pt>
                <c:pt idx="43">
                  <c:v>6.4756308834330381E-3</c:v>
                </c:pt>
                <c:pt idx="44">
                  <c:v>6.5033721446784458E-3</c:v>
                </c:pt>
                <c:pt idx="45">
                  <c:v>6.530305042723691E-3</c:v>
                </c:pt>
                <c:pt idx="46">
                  <c:v>6.5564396745696734E-3</c:v>
                </c:pt>
                <c:pt idx="47">
                  <c:v>6.5817862039206686E-3</c:v>
                </c:pt>
                <c:pt idx="48">
                  <c:v>6.6063548521438104E-3</c:v>
                </c:pt>
                <c:pt idx="49">
                  <c:v>6.6301558895189624E-3</c:v>
                </c:pt>
                <c:pt idx="50">
                  <c:v>6.6531996267782589E-3</c:v>
                </c:pt>
                <c:pt idx="51">
                  <c:v>6.675496406934006E-3</c:v>
                </c:pt>
                <c:pt idx="52">
                  <c:v>6.6970565973932987E-3</c:v>
                </c:pt>
                <c:pt idx="53">
                  <c:v>6.7178905823571397E-3</c:v>
                </c:pt>
                <c:pt idx="54">
                  <c:v>6.7380087555015122E-3</c:v>
                </c:pt>
                <c:pt idx="55">
                  <c:v>6.7574215129374863E-3</c:v>
                </c:pt>
                <c:pt idx="56">
                  <c:v>6.7761392464470273E-3</c:v>
                </c:pt>
                <c:pt idx="57">
                  <c:v>6.7941723369909475E-3</c:v>
                </c:pt>
                <c:pt idx="58">
                  <c:v>6.8115311484850359E-3</c:v>
                </c:pt>
                <c:pt idx="59">
                  <c:v>6.8282260218402438E-3</c:v>
                </c:pt>
                <c:pt idx="60">
                  <c:v>6.8442672692624832E-3</c:v>
                </c:pt>
                <c:pt idx="61">
                  <c:v>6.8596651688074125E-3</c:v>
                </c:pt>
                <c:pt idx="62">
                  <c:v>6.874429959185387E-3</c:v>
                </c:pt>
                <c:pt idx="63">
                  <c:v>6.8885718348115571E-3</c:v>
                </c:pt>
                <c:pt idx="64">
                  <c:v>6.9021009410959854E-3</c:v>
                </c:pt>
                <c:pt idx="65">
                  <c:v>6.9150273699684706E-3</c:v>
                </c:pt>
                <c:pt idx="66">
                  <c:v>6.9273611556327124E-3</c:v>
                </c:pt>
                <c:pt idx="67">
                  <c:v>6.9391122705443039E-3</c:v>
                </c:pt>
                <c:pt idx="68">
                  <c:v>6.9502906216069981E-3</c:v>
                </c:pt>
                <c:pt idx="69">
                  <c:v>6.960906046581632E-3</c:v>
                </c:pt>
                <c:pt idx="70">
                  <c:v>6.9709683107020129E-3</c:v>
                </c:pt>
                <c:pt idx="71">
                  <c:v>6.9804871034920991E-3</c:v>
                </c:pt>
                <c:pt idx="72">
                  <c:v>6.9894720357787281E-3</c:v>
                </c:pt>
                <c:pt idx="73">
                  <c:v>6.9979326368941989E-3</c:v>
                </c:pt>
                <c:pt idx="74">
                  <c:v>7.0058783520629865E-3</c:v>
                </c:pt>
                <c:pt idx="75">
                  <c:v>7.0133185399668951E-3</c:v>
                </c:pt>
                <c:pt idx="76">
                  <c:v>7.0202624704829861E-3</c:v>
                </c:pt>
                <c:pt idx="77">
                  <c:v>7.0267193225886787E-3</c:v>
                </c:pt>
                <c:pt idx="78">
                  <c:v>7.0326981824284122E-3</c:v>
                </c:pt>
                <c:pt idx="79">
                  <c:v>7.0382080415363913E-3</c:v>
                </c:pt>
                <c:pt idx="80">
                  <c:v>7.0432577952099316E-3</c:v>
                </c:pt>
                <c:pt idx="81">
                  <c:v>7.0478562410280351E-3</c:v>
                </c:pt>
                <c:pt idx="82">
                  <c:v>7.0520120775098777E-3</c:v>
                </c:pt>
                <c:pt idx="83">
                  <c:v>7.0557339029079852E-3</c:v>
                </c:pt>
                <c:pt idx="84">
                  <c:v>7.0590302141309716E-3</c:v>
                </c:pt>
                <c:pt idx="85">
                  <c:v>7.0619094057907663E-3</c:v>
                </c:pt>
                <c:pt idx="86">
                  <c:v>7.064379769369392E-3</c:v>
                </c:pt>
                <c:pt idx="87">
                  <c:v>7.0664494925004474E-3</c:v>
                </c:pt>
                <c:pt idx="88">
                  <c:v>7.0681266583605025E-3</c:v>
                </c:pt>
                <c:pt idx="89">
                  <c:v>7.0694192451658255E-3</c:v>
                </c:pt>
                <c:pt idx="90">
                  <c:v>7.0703351257697987E-3</c:v>
                </c:pt>
                <c:pt idx="91">
                  <c:v>7.0708820673566989E-3</c:v>
                </c:pt>
                <c:pt idx="92">
                  <c:v>7.0710677312274149E-3</c:v>
                </c:pt>
                <c:pt idx="93">
                  <c:v>7.0708996726729601E-3</c:v>
                </c:pt>
                <c:pt idx="94">
                  <c:v>7.070385340931613E-3</c:v>
                </c:pt>
                <c:pt idx="95">
                  <c:v>7.0695320792257587E-3</c:v>
                </c:pt>
                <c:pt idx="96">
                  <c:v>7.0683471248744554E-3</c:v>
                </c:pt>
                <c:pt idx="97">
                  <c:v>7.0668376094780595E-3</c:v>
                </c:pt>
                <c:pt idx="98">
                  <c:v>7.0650105591711409E-3</c:v>
                </c:pt>
                <c:pt idx="99">
                  <c:v>7.0628728949402413E-3</c:v>
                </c:pt>
                <c:pt idx="100">
                  <c:v>7.0604314330029328E-3</c:v>
                </c:pt>
                <c:pt idx="101">
                  <c:v>7.0576928852449173E-3</c:v>
                </c:pt>
                <c:pt idx="102">
                  <c:v>7.0546638597119042E-3</c:v>
                </c:pt>
                <c:pt idx="103">
                  <c:v>7.0513508611531649E-3</c:v>
                </c:pt>
                <c:pt idx="104">
                  <c:v>7.0477602916137168E-3</c:v>
                </c:pt>
                <c:pt idx="105">
                  <c:v>7.0438984510722783E-3</c:v>
                </c:pt>
                <c:pt idx="106">
                  <c:v>7.0397715381221295E-3</c:v>
                </c:pt>
                <c:pt idx="107">
                  <c:v>7.0353856506922023E-3</c:v>
                </c:pt>
                <c:pt idx="108">
                  <c:v>7.0307467868057803E-3</c:v>
                </c:pt>
                <c:pt idx="109">
                  <c:v>7.0258608453742863E-3</c:v>
                </c:pt>
                <c:pt idx="110">
                  <c:v>7.0207336270237484E-3</c:v>
                </c:pt>
                <c:pt idx="111">
                  <c:v>7.0153708349515913E-3</c:v>
                </c:pt>
                <c:pt idx="112">
                  <c:v>7.0097780758115761E-3</c:v>
                </c:pt>
                <c:pt idx="113">
                  <c:v>7.0039608606246298E-3</c:v>
                </c:pt>
                <c:pt idx="114">
                  <c:v>6.9979246057136311E-3</c:v>
                </c:pt>
                <c:pt idx="115">
                  <c:v>6.9916746336600652E-3</c:v>
                </c:pt>
                <c:pt idx="116">
                  <c:v>6.9852161742807208E-3</c:v>
                </c:pt>
                <c:pt idx="117">
                  <c:v>6.9785543656225675E-3</c:v>
                </c:pt>
                <c:pt idx="118">
                  <c:v>6.9716942549740988E-3</c:v>
                </c:pt>
                <c:pt idx="119">
                  <c:v>6.9646407998914771E-3</c:v>
                </c:pt>
                <c:pt idx="120">
                  <c:v>6.9573988692378649E-3</c:v>
                </c:pt>
                <c:pt idx="121">
                  <c:v>6.9499732442344581E-3</c:v>
                </c:pt>
                <c:pt idx="122">
                  <c:v>6.9423686195217464E-3</c:v>
                </c:pt>
                <c:pt idx="123">
                  <c:v>6.9345896042296174E-3</c:v>
                </c:pt>
                <c:pt idx="124">
                  <c:v>6.9266407230550095E-3</c:v>
                </c:pt>
                <c:pt idx="125">
                  <c:v>6.9185264173458249E-3</c:v>
                </c:pt>
                <c:pt idx="126">
                  <c:v>6.910251046189946E-3</c:v>
                </c:pt>
                <c:pt idx="127">
                  <c:v>6.9018188875081777E-3</c:v>
                </c:pt>
                <c:pt idx="128">
                  <c:v>6.8932341391500724E-3</c:v>
                </c:pt>
                <c:pt idx="129">
                  <c:v>6.8845009199916037E-3</c:v>
                </c:pt>
                <c:pt idx="130">
                  <c:v>6.8756232710336963E-3</c:v>
                </c:pt>
                <c:pt idx="131">
                  <c:v>6.8666051565007416E-3</c:v>
                </c:pt>
                <c:pt idx="132">
                  <c:v>6.8574504649381645E-3</c:v>
                </c:pt>
                <c:pt idx="133">
                  <c:v>6.8481630103082872E-3</c:v>
                </c:pt>
                <c:pt idx="134">
                  <c:v>6.8387465330836481E-3</c:v>
                </c:pt>
                <c:pt idx="135">
                  <c:v>6.8292047013371023E-3</c:v>
                </c:pt>
                <c:pt idx="136">
                  <c:v>6.8195411118279672E-3</c:v>
                </c:pt>
                <c:pt idx="137">
                  <c:v>6.8097592910836002E-3</c:v>
                </c:pt>
                <c:pt idx="138">
                  <c:v>6.7998626964757541E-3</c:v>
                </c:pt>
                <c:pt idx="139">
                  <c:v>6.7898547172912105E-3</c:v>
                </c:pt>
                <c:pt idx="140">
                  <c:v>6.7797386757960454E-3</c:v>
                </c:pt>
                <c:pt idx="141">
                  <c:v>6.769517828293172E-3</c:v>
                </c:pt>
                <c:pt idx="142">
                  <c:v>6.759195366172522E-3</c:v>
                </c:pt>
                <c:pt idx="143">
                  <c:v>6.7487744169535948E-3</c:v>
                </c:pt>
                <c:pt idx="144">
                  <c:v>6.7382580453198377E-3</c:v>
                </c:pt>
                <c:pt idx="145">
                  <c:v>6.7276492541445644E-3</c:v>
                </c:pt>
                <c:pt idx="146">
                  <c:v>6.7169509855080235E-3</c:v>
                </c:pt>
                <c:pt idx="147">
                  <c:v>6.7061661217053059E-3</c:v>
                </c:pt>
                <c:pt idx="148">
                  <c:v>6.6952974862447921E-3</c:v>
                </c:pt>
                <c:pt idx="149">
                  <c:v>6.6843478448368803E-3</c:v>
                </c:pt>
                <c:pt idx="150">
                  <c:v>6.6733199063727187E-3</c:v>
                </c:pt>
                <c:pt idx="151">
                  <c:v>6.6622163238927567E-3</c:v>
                </c:pt>
                <c:pt idx="152">
                  <c:v>6.6225165562913907E-3</c:v>
                </c:pt>
                <c:pt idx="153">
                  <c:v>6.5789473684210523E-3</c:v>
                </c:pt>
                <c:pt idx="154">
                  <c:v>6.5359477124183009E-3</c:v>
                </c:pt>
                <c:pt idx="155">
                  <c:v>6.4935064935064931E-3</c:v>
                </c:pt>
                <c:pt idx="156">
                  <c:v>6.4516129032258064E-3</c:v>
                </c:pt>
                <c:pt idx="157">
                  <c:v>6.41025641025641E-3</c:v>
                </c:pt>
                <c:pt idx="158">
                  <c:v>6.3694267515923561E-3</c:v>
                </c:pt>
                <c:pt idx="159">
                  <c:v>6.3291139240506328E-3</c:v>
                </c:pt>
                <c:pt idx="160">
                  <c:v>6.2893081761006284E-3</c:v>
                </c:pt>
                <c:pt idx="161">
                  <c:v>6.2499999999999995E-3</c:v>
                </c:pt>
                <c:pt idx="162">
                  <c:v>6.2111801242236021E-3</c:v>
                </c:pt>
                <c:pt idx="163">
                  <c:v>6.1728395061728392E-3</c:v>
                </c:pt>
                <c:pt idx="164">
                  <c:v>6.1349693251533744E-3</c:v>
                </c:pt>
                <c:pt idx="165">
                  <c:v>6.0975609756097554E-3</c:v>
                </c:pt>
                <c:pt idx="166">
                  <c:v>6.0606060606060615E-3</c:v>
                </c:pt>
                <c:pt idx="167">
                  <c:v>6.024096385542169E-3</c:v>
                </c:pt>
                <c:pt idx="168">
                  <c:v>5.9880239520958087E-3</c:v>
                </c:pt>
                <c:pt idx="169">
                  <c:v>5.9523809523809529E-3</c:v>
                </c:pt>
                <c:pt idx="170">
                  <c:v>5.9171597633136102E-3</c:v>
                </c:pt>
                <c:pt idx="171">
                  <c:v>5.8823529411764705E-3</c:v>
                </c:pt>
                <c:pt idx="172">
                  <c:v>5.8479532163742695E-3</c:v>
                </c:pt>
                <c:pt idx="173">
                  <c:v>5.8139534883720929E-3</c:v>
                </c:pt>
                <c:pt idx="174">
                  <c:v>5.7803468208092491E-3</c:v>
                </c:pt>
                <c:pt idx="175">
                  <c:v>5.7471264367816091E-3</c:v>
                </c:pt>
                <c:pt idx="176">
                  <c:v>5.7142857142857143E-3</c:v>
                </c:pt>
                <c:pt idx="177">
                  <c:v>5.681818181818182E-3</c:v>
                </c:pt>
                <c:pt idx="178">
                  <c:v>5.6497175141242938E-3</c:v>
                </c:pt>
                <c:pt idx="179">
                  <c:v>5.6179775280898875E-3</c:v>
                </c:pt>
                <c:pt idx="180">
                  <c:v>5.5865921787709499E-3</c:v>
                </c:pt>
                <c:pt idx="181">
                  <c:v>5.5555555555555558E-3</c:v>
                </c:pt>
                <c:pt idx="182">
                  <c:v>5.5248618784530384E-3</c:v>
                </c:pt>
                <c:pt idx="183">
                  <c:v>5.4945054945054941E-3</c:v>
                </c:pt>
                <c:pt idx="184">
                  <c:v>5.4644808743169399E-3</c:v>
                </c:pt>
                <c:pt idx="185">
                  <c:v>5.434782608695652E-3</c:v>
                </c:pt>
                <c:pt idx="186">
                  <c:v>5.4054054054054048E-3</c:v>
                </c:pt>
                <c:pt idx="187">
                  <c:v>5.3763440860215058E-3</c:v>
                </c:pt>
                <c:pt idx="188">
                  <c:v>5.3475935828877002E-3</c:v>
                </c:pt>
                <c:pt idx="189">
                  <c:v>5.3191489361702135E-3</c:v>
                </c:pt>
                <c:pt idx="190">
                  <c:v>5.2910052910052907E-3</c:v>
                </c:pt>
                <c:pt idx="191">
                  <c:v>5.2631578947368429E-3</c:v>
                </c:pt>
                <c:pt idx="192">
                  <c:v>5.2356020942408371E-3</c:v>
                </c:pt>
                <c:pt idx="193">
                  <c:v>5.2083333333333339E-3</c:v>
                </c:pt>
                <c:pt idx="194">
                  <c:v>5.1813471502590676E-3</c:v>
                </c:pt>
                <c:pt idx="195">
                  <c:v>5.1546391752577319E-3</c:v>
                </c:pt>
                <c:pt idx="196">
                  <c:v>5.1282051282051282E-3</c:v>
                </c:pt>
                <c:pt idx="197">
                  <c:v>5.1020408163265311E-3</c:v>
                </c:pt>
                <c:pt idx="198">
                  <c:v>5.0761421319796959E-3</c:v>
                </c:pt>
                <c:pt idx="199">
                  <c:v>5.0505050505050509E-3</c:v>
                </c:pt>
                <c:pt idx="200">
                  <c:v>5.0251256281407036E-3</c:v>
                </c:pt>
                <c:pt idx="201">
                  <c:v>5.0000000000000001E-3</c:v>
                </c:pt>
                <c:pt idx="202">
                  <c:v>4.9751243781094535E-3</c:v>
                </c:pt>
                <c:pt idx="203">
                  <c:v>4.9504950495049506E-3</c:v>
                </c:pt>
                <c:pt idx="204">
                  <c:v>4.9261083743842356E-3</c:v>
                </c:pt>
                <c:pt idx="205">
                  <c:v>4.9019607843137254E-3</c:v>
                </c:pt>
                <c:pt idx="206">
                  <c:v>4.8780487804878057E-3</c:v>
                </c:pt>
                <c:pt idx="207">
                  <c:v>4.8543689320388345E-3</c:v>
                </c:pt>
                <c:pt idx="208">
                  <c:v>4.830917874396135E-3</c:v>
                </c:pt>
                <c:pt idx="209">
                  <c:v>4.807692307692308E-3</c:v>
                </c:pt>
                <c:pt idx="210">
                  <c:v>4.7846889952153117E-3</c:v>
                </c:pt>
                <c:pt idx="211">
                  <c:v>4.7619047619047615E-3</c:v>
                </c:pt>
                <c:pt idx="212">
                  <c:v>4.7393364928909956E-3</c:v>
                </c:pt>
                <c:pt idx="213">
                  <c:v>4.7169811320754715E-3</c:v>
                </c:pt>
                <c:pt idx="214">
                  <c:v>4.6948356807511738E-3</c:v>
                </c:pt>
                <c:pt idx="215">
                  <c:v>4.6728971962616819E-3</c:v>
                </c:pt>
                <c:pt idx="216">
                  <c:v>4.6511627906976744E-3</c:v>
                </c:pt>
                <c:pt idx="217">
                  <c:v>4.6296296296296294E-3</c:v>
                </c:pt>
                <c:pt idx="218">
                  <c:v>4.608294930875576E-3</c:v>
                </c:pt>
                <c:pt idx="219">
                  <c:v>4.5871559633027517E-3</c:v>
                </c:pt>
                <c:pt idx="220">
                  <c:v>4.5662100456621011E-3</c:v>
                </c:pt>
                <c:pt idx="221">
                  <c:v>4.5454545454545452E-3</c:v>
                </c:pt>
                <c:pt idx="222">
                  <c:v>4.5248868778280547E-3</c:v>
                </c:pt>
                <c:pt idx="223">
                  <c:v>4.5045045045045053E-3</c:v>
                </c:pt>
                <c:pt idx="224">
                  <c:v>4.4843049327354259E-3</c:v>
                </c:pt>
                <c:pt idx="225">
                  <c:v>4.464285714285714E-3</c:v>
                </c:pt>
                <c:pt idx="226">
                  <c:v>4.4444444444444444E-3</c:v>
                </c:pt>
                <c:pt idx="227">
                  <c:v>4.4247787610619477E-3</c:v>
                </c:pt>
                <c:pt idx="228">
                  <c:v>4.4052863436123352E-3</c:v>
                </c:pt>
                <c:pt idx="229">
                  <c:v>4.3859649122807015E-3</c:v>
                </c:pt>
                <c:pt idx="230">
                  <c:v>4.3668122270742356E-3</c:v>
                </c:pt>
                <c:pt idx="231">
                  <c:v>4.3478260869565218E-3</c:v>
                </c:pt>
                <c:pt idx="232">
                  <c:v>4.329004329004329E-3</c:v>
                </c:pt>
                <c:pt idx="233">
                  <c:v>4.3103448275862068E-3</c:v>
                </c:pt>
                <c:pt idx="234">
                  <c:v>4.2918454935622317E-3</c:v>
                </c:pt>
                <c:pt idx="235">
                  <c:v>4.2735042735042739E-3</c:v>
                </c:pt>
                <c:pt idx="236">
                  <c:v>4.2553191489361703E-3</c:v>
                </c:pt>
                <c:pt idx="237">
                  <c:v>4.2372881355932203E-3</c:v>
                </c:pt>
                <c:pt idx="238">
                  <c:v>4.2194092827004216E-3</c:v>
                </c:pt>
                <c:pt idx="239">
                  <c:v>4.2016806722689082E-3</c:v>
                </c:pt>
                <c:pt idx="240">
                  <c:v>4.1841004184100415E-3</c:v>
                </c:pt>
                <c:pt idx="241">
                  <c:v>4.1666666666666666E-3</c:v>
                </c:pt>
                <c:pt idx="242">
                  <c:v>4.1493775933609959E-3</c:v>
                </c:pt>
                <c:pt idx="243">
                  <c:v>4.1322314049586778E-3</c:v>
                </c:pt>
                <c:pt idx="244">
                  <c:v>4.1152263374485592E-3</c:v>
                </c:pt>
                <c:pt idx="245">
                  <c:v>4.0983606557377051E-3</c:v>
                </c:pt>
                <c:pt idx="246">
                  <c:v>4.081632653061224E-3</c:v>
                </c:pt>
                <c:pt idx="247">
                  <c:v>4.0650406504065045E-3</c:v>
                </c:pt>
                <c:pt idx="248">
                  <c:v>4.0485829959514179E-3</c:v>
                </c:pt>
                <c:pt idx="249">
                  <c:v>4.0322580645161289E-3</c:v>
                </c:pt>
                <c:pt idx="250">
                  <c:v>4.0160642570281121E-3</c:v>
                </c:pt>
                <c:pt idx="251">
                  <c:v>4.0000000000000001E-3</c:v>
                </c:pt>
                <c:pt idx="252">
                  <c:v>3.9840637450199211E-3</c:v>
                </c:pt>
                <c:pt idx="253">
                  <c:v>3.968253968253968E-3</c:v>
                </c:pt>
                <c:pt idx="254">
                  <c:v>3.952569169960474E-3</c:v>
                </c:pt>
                <c:pt idx="255">
                  <c:v>3.937007874015748E-3</c:v>
                </c:pt>
                <c:pt idx="256">
                  <c:v>3.9215686274509803E-3</c:v>
                </c:pt>
                <c:pt idx="257">
                  <c:v>3.90625E-3</c:v>
                </c:pt>
                <c:pt idx="258">
                  <c:v>3.8910505836575872E-3</c:v>
                </c:pt>
                <c:pt idx="259">
                  <c:v>3.875968992248062E-3</c:v>
                </c:pt>
                <c:pt idx="260">
                  <c:v>3.8610038610038611E-3</c:v>
                </c:pt>
                <c:pt idx="261">
                  <c:v>3.8461538461538459E-3</c:v>
                </c:pt>
                <c:pt idx="262">
                  <c:v>3.8314176245210726E-3</c:v>
                </c:pt>
                <c:pt idx="263">
                  <c:v>3.8167938931297708E-3</c:v>
                </c:pt>
                <c:pt idx="264">
                  <c:v>3.8022813688212932E-3</c:v>
                </c:pt>
                <c:pt idx="265">
                  <c:v>3.787878787878788E-3</c:v>
                </c:pt>
                <c:pt idx="266">
                  <c:v>3.773584905660377E-3</c:v>
                </c:pt>
                <c:pt idx="267">
                  <c:v>3.7593984962406013E-3</c:v>
                </c:pt>
                <c:pt idx="268">
                  <c:v>3.7453183520599251E-3</c:v>
                </c:pt>
                <c:pt idx="269">
                  <c:v>3.7313432835820899E-3</c:v>
                </c:pt>
                <c:pt idx="270">
                  <c:v>3.7174721189591081E-3</c:v>
                </c:pt>
                <c:pt idx="271">
                  <c:v>3.7037037037037034E-3</c:v>
                </c:pt>
                <c:pt idx="272">
                  <c:v>3.690036900369004E-3</c:v>
                </c:pt>
                <c:pt idx="273">
                  <c:v>3.6764705882352945E-3</c:v>
                </c:pt>
                <c:pt idx="274">
                  <c:v>3.663003663003663E-3</c:v>
                </c:pt>
                <c:pt idx="275">
                  <c:v>3.6496350364963502E-3</c:v>
                </c:pt>
                <c:pt idx="276">
                  <c:v>3.6363636363636364E-3</c:v>
                </c:pt>
                <c:pt idx="277">
                  <c:v>3.6231884057971019E-3</c:v>
                </c:pt>
                <c:pt idx="278">
                  <c:v>3.6101083032490976E-3</c:v>
                </c:pt>
                <c:pt idx="279">
                  <c:v>3.5971223021582731E-3</c:v>
                </c:pt>
                <c:pt idx="280">
                  <c:v>3.5842293906810036E-3</c:v>
                </c:pt>
                <c:pt idx="281">
                  <c:v>3.5714285714285718E-3</c:v>
                </c:pt>
                <c:pt idx="282">
                  <c:v>3.5587188612099642E-3</c:v>
                </c:pt>
                <c:pt idx="283">
                  <c:v>3.5460992907801418E-3</c:v>
                </c:pt>
                <c:pt idx="284">
                  <c:v>3.5335689045936395E-3</c:v>
                </c:pt>
                <c:pt idx="285">
                  <c:v>3.5211267605633804E-3</c:v>
                </c:pt>
                <c:pt idx="286">
                  <c:v>3.5087719298245615E-3</c:v>
                </c:pt>
                <c:pt idx="287">
                  <c:v>3.4965034965034961E-3</c:v>
                </c:pt>
                <c:pt idx="288">
                  <c:v>3.4843205574912892E-3</c:v>
                </c:pt>
                <c:pt idx="289">
                  <c:v>3.4722222222222225E-3</c:v>
                </c:pt>
                <c:pt idx="290">
                  <c:v>3.4602076124567475E-3</c:v>
                </c:pt>
                <c:pt idx="291">
                  <c:v>3.448275862068965E-3</c:v>
                </c:pt>
                <c:pt idx="292">
                  <c:v>3.4364261168384879E-3</c:v>
                </c:pt>
                <c:pt idx="293">
                  <c:v>3.4246575342465756E-3</c:v>
                </c:pt>
                <c:pt idx="294">
                  <c:v>3.412969283276451E-3</c:v>
                </c:pt>
                <c:pt idx="295">
                  <c:v>3.4013605442176874E-3</c:v>
                </c:pt>
                <c:pt idx="296">
                  <c:v>3.3898305084745762E-3</c:v>
                </c:pt>
                <c:pt idx="297">
                  <c:v>3.3783783783783786E-3</c:v>
                </c:pt>
                <c:pt idx="298">
                  <c:v>3.3670033670033673E-3</c:v>
                </c:pt>
                <c:pt idx="299">
                  <c:v>3.3557046979865771E-3</c:v>
                </c:pt>
                <c:pt idx="300">
                  <c:v>3.3444816053511705E-3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8-4296-B5BA-196AF39B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神里绫华属性收益曲线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冰伤收益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曲线素材!$Y$2:$Y$302</c:f>
              <c:numCache>
                <c:formatCode>General</c:formatCode>
                <c:ptCount val="301"/>
                <c:pt idx="0">
                  <c:v>1.2711864406779662E-2</c:v>
                </c:pt>
                <c:pt idx="1">
                  <c:v>1.2552301255230127E-2</c:v>
                </c:pt>
                <c:pt idx="2">
                  <c:v>1.2396694214876033E-2</c:v>
                </c:pt>
                <c:pt idx="3">
                  <c:v>1.2244897959183675E-2</c:v>
                </c:pt>
                <c:pt idx="4">
                  <c:v>1.2096774193548387E-2</c:v>
                </c:pt>
                <c:pt idx="5">
                  <c:v>1.1952191235059761E-2</c:v>
                </c:pt>
                <c:pt idx="6">
                  <c:v>1.1811023622047244E-2</c:v>
                </c:pt>
                <c:pt idx="7">
                  <c:v>1.1673151750972763E-2</c:v>
                </c:pt>
                <c:pt idx="8">
                  <c:v>1.1538461538461537E-2</c:v>
                </c:pt>
                <c:pt idx="9">
                  <c:v>1.1406844106463879E-2</c:v>
                </c:pt>
                <c:pt idx="10">
                  <c:v>1.1278195488721806E-2</c:v>
                </c:pt>
                <c:pt idx="11">
                  <c:v>1.1152416356877323E-2</c:v>
                </c:pt>
                <c:pt idx="12">
                  <c:v>1.1029411764705883E-2</c:v>
                </c:pt>
                <c:pt idx="13">
                  <c:v>1.0909090909090908E-2</c:v>
                </c:pt>
                <c:pt idx="14">
                  <c:v>1.0791366906474821E-2</c:v>
                </c:pt>
                <c:pt idx="15">
                  <c:v>1.0676156583629892E-2</c:v>
                </c:pt>
                <c:pt idx="16">
                  <c:v>1.0563380281690141E-2</c:v>
                </c:pt>
                <c:pt idx="17">
                  <c:v>1.0452961672473868E-2</c:v>
                </c:pt>
                <c:pt idx="18">
                  <c:v>1.0344827586206896E-2</c:v>
                </c:pt>
                <c:pt idx="19">
                  <c:v>1.0238907849829353E-2</c:v>
                </c:pt>
                <c:pt idx="20">
                  <c:v>1.0135135135135136E-2</c:v>
                </c:pt>
                <c:pt idx="21">
                  <c:v>1.0033444816053512E-2</c:v>
                </c:pt>
                <c:pt idx="22">
                  <c:v>9.9337748344370865E-3</c:v>
                </c:pt>
                <c:pt idx="23">
                  <c:v>9.8360655737704927E-3</c:v>
                </c:pt>
                <c:pt idx="24">
                  <c:v>9.7402597402597418E-3</c:v>
                </c:pt>
                <c:pt idx="25">
                  <c:v>9.6463022508038593E-3</c:v>
                </c:pt>
                <c:pt idx="26">
                  <c:v>9.5541401273885346E-3</c:v>
                </c:pt>
                <c:pt idx="27">
                  <c:v>9.4637223974763408E-3</c:v>
                </c:pt>
                <c:pt idx="28">
                  <c:v>9.3749999999999997E-3</c:v>
                </c:pt>
                <c:pt idx="29">
                  <c:v>9.2879256965944269E-3</c:v>
                </c:pt>
                <c:pt idx="30">
                  <c:v>9.202453987730062E-3</c:v>
                </c:pt>
                <c:pt idx="31">
                  <c:v>9.1185410334346517E-3</c:v>
                </c:pt>
                <c:pt idx="32">
                  <c:v>9.0361445783132526E-3</c:v>
                </c:pt>
                <c:pt idx="33">
                  <c:v>8.9552238805970137E-3</c:v>
                </c:pt>
                <c:pt idx="34">
                  <c:v>8.8757396449704144E-3</c:v>
                </c:pt>
                <c:pt idx="35">
                  <c:v>8.7976539589442824E-3</c:v>
                </c:pt>
                <c:pt idx="36">
                  <c:v>8.7209302325581394E-3</c:v>
                </c:pt>
                <c:pt idx="37">
                  <c:v>8.6455331412103754E-3</c:v>
                </c:pt>
                <c:pt idx="38">
                  <c:v>8.5714285714285719E-3</c:v>
                </c:pt>
                <c:pt idx="39">
                  <c:v>8.4985835694051E-3</c:v>
                </c:pt>
                <c:pt idx="40">
                  <c:v>8.4269662921348312E-3</c:v>
                </c:pt>
                <c:pt idx="41">
                  <c:v>8.356545961002786E-3</c:v>
                </c:pt>
                <c:pt idx="42">
                  <c:v>8.2872928176795577E-3</c:v>
                </c:pt>
                <c:pt idx="43">
                  <c:v>8.21917808219178E-3</c:v>
                </c:pt>
                <c:pt idx="44">
                  <c:v>8.152173913043478E-3</c:v>
                </c:pt>
                <c:pt idx="45">
                  <c:v>8.0862533692722376E-3</c:v>
                </c:pt>
                <c:pt idx="46">
                  <c:v>8.0213903743315516E-3</c:v>
                </c:pt>
                <c:pt idx="47">
                  <c:v>7.9575596816976128E-3</c:v>
                </c:pt>
                <c:pt idx="48">
                  <c:v>7.8947368421052634E-3</c:v>
                </c:pt>
                <c:pt idx="49">
                  <c:v>7.8328981723237608E-3</c:v>
                </c:pt>
                <c:pt idx="50">
                  <c:v>7.7720207253886009E-3</c:v>
                </c:pt>
                <c:pt idx="51">
                  <c:v>7.7120822622107968E-3</c:v>
                </c:pt>
                <c:pt idx="52">
                  <c:v>7.6530612244897957E-3</c:v>
                </c:pt>
                <c:pt idx="53">
                  <c:v>7.5949367088607601E-3</c:v>
                </c:pt>
                <c:pt idx="54">
                  <c:v>7.537688442211055E-3</c:v>
                </c:pt>
                <c:pt idx="55">
                  <c:v>7.481296758104738E-3</c:v>
                </c:pt>
                <c:pt idx="56">
                  <c:v>7.4257425742574254E-3</c:v>
                </c:pt>
                <c:pt idx="57">
                  <c:v>7.3710073710073704E-3</c:v>
                </c:pt>
                <c:pt idx="58">
                  <c:v>7.317073170731706E-3</c:v>
                </c:pt>
                <c:pt idx="59">
                  <c:v>7.2639225181598066E-3</c:v>
                </c:pt>
                <c:pt idx="60">
                  <c:v>7.2115384615384611E-3</c:v>
                </c:pt>
                <c:pt idx="61">
                  <c:v>7.1599045346062047E-3</c:v>
                </c:pt>
                <c:pt idx="62">
                  <c:v>7.1090047393364934E-3</c:v>
                </c:pt>
                <c:pt idx="63">
                  <c:v>7.0588235294117641E-3</c:v>
                </c:pt>
                <c:pt idx="64">
                  <c:v>7.0093457943925224E-3</c:v>
                </c:pt>
                <c:pt idx="65">
                  <c:v>6.9605568445475626E-3</c:v>
                </c:pt>
                <c:pt idx="66">
                  <c:v>6.9124423963133636E-3</c:v>
                </c:pt>
                <c:pt idx="67">
                  <c:v>6.8649885583524023E-3</c:v>
                </c:pt>
                <c:pt idx="68">
                  <c:v>6.818181818181817E-3</c:v>
                </c:pt>
                <c:pt idx="69">
                  <c:v>6.7720090293453715E-3</c:v>
                </c:pt>
                <c:pt idx="70">
                  <c:v>6.7264573991031385E-3</c:v>
                </c:pt>
                <c:pt idx="71">
                  <c:v>6.6815144766146986E-3</c:v>
                </c:pt>
                <c:pt idx="72">
                  <c:v>6.6371681415929194E-3</c:v>
                </c:pt>
                <c:pt idx="73">
                  <c:v>6.5934065934065934E-3</c:v>
                </c:pt>
                <c:pt idx="74">
                  <c:v>6.5502183406113534E-3</c:v>
                </c:pt>
                <c:pt idx="75">
                  <c:v>6.5075921908893698E-3</c:v>
                </c:pt>
                <c:pt idx="76">
                  <c:v>6.4655172413793103E-3</c:v>
                </c:pt>
                <c:pt idx="77">
                  <c:v>6.423982869379014E-3</c:v>
                </c:pt>
                <c:pt idx="78">
                  <c:v>6.382978723404255E-3</c:v>
                </c:pt>
                <c:pt idx="79">
                  <c:v>6.3424947145877368E-3</c:v>
                </c:pt>
                <c:pt idx="80">
                  <c:v>6.3025210084033606E-3</c:v>
                </c:pt>
                <c:pt idx="81">
                  <c:v>6.2630480167014608E-3</c:v>
                </c:pt>
                <c:pt idx="82">
                  <c:v>6.2240663900414933E-3</c:v>
                </c:pt>
                <c:pt idx="83">
                  <c:v>6.1855670103092772E-3</c:v>
                </c:pt>
                <c:pt idx="84">
                  <c:v>6.1475409836065573E-3</c:v>
                </c:pt>
                <c:pt idx="85">
                  <c:v>6.1099796334012219E-3</c:v>
                </c:pt>
                <c:pt idx="86">
                  <c:v>6.0728744939271247E-3</c:v>
                </c:pt>
                <c:pt idx="87">
                  <c:v>6.0362173038229381E-3</c:v>
                </c:pt>
                <c:pt idx="88">
                  <c:v>6.0000000000000001E-3</c:v>
                </c:pt>
                <c:pt idx="89">
                  <c:v>5.9642147117296221E-3</c:v>
                </c:pt>
                <c:pt idx="90">
                  <c:v>5.9288537549407119E-3</c:v>
                </c:pt>
                <c:pt idx="91">
                  <c:v>5.8939096267190561E-3</c:v>
                </c:pt>
                <c:pt idx="92">
                  <c:v>5.859375E-3</c:v>
                </c:pt>
                <c:pt idx="93">
                  <c:v>5.8252427184466013E-3</c:v>
                </c:pt>
                <c:pt idx="94">
                  <c:v>5.7915057915057903E-3</c:v>
                </c:pt>
                <c:pt idx="95">
                  <c:v>5.7581573896353169E-3</c:v>
                </c:pt>
                <c:pt idx="96">
                  <c:v>5.7251908396946556E-3</c:v>
                </c:pt>
                <c:pt idx="97">
                  <c:v>5.6925996204933577E-3</c:v>
                </c:pt>
                <c:pt idx="98">
                  <c:v>5.6603773584905656E-3</c:v>
                </c:pt>
                <c:pt idx="99">
                  <c:v>5.6285178236397749E-3</c:v>
                </c:pt>
                <c:pt idx="100">
                  <c:v>5.597014925373134E-3</c:v>
                </c:pt>
                <c:pt idx="101">
                  <c:v>5.5658627087198514E-3</c:v>
                </c:pt>
                <c:pt idx="102">
                  <c:v>5.5350553505535043E-3</c:v>
                </c:pt>
                <c:pt idx="103">
                  <c:v>5.5045871559633022E-3</c:v>
                </c:pt>
                <c:pt idx="104">
                  <c:v>5.4744525547445249E-3</c:v>
                </c:pt>
                <c:pt idx="105">
                  <c:v>5.4446460980036287E-3</c:v>
                </c:pt>
                <c:pt idx="106">
                  <c:v>5.415162454873646E-3</c:v>
                </c:pt>
                <c:pt idx="107">
                  <c:v>5.3859964093357264E-3</c:v>
                </c:pt>
                <c:pt idx="108">
                  <c:v>5.3571428571428563E-3</c:v>
                </c:pt>
                <c:pt idx="109">
                  <c:v>5.3285968028419185E-3</c:v>
                </c:pt>
                <c:pt idx="110">
                  <c:v>5.3003533568904589E-3</c:v>
                </c:pt>
                <c:pt idx="111">
                  <c:v>5.2724077328646741E-3</c:v>
                </c:pt>
                <c:pt idx="112">
                  <c:v>5.244755244755245E-3</c:v>
                </c:pt>
                <c:pt idx="113">
                  <c:v>5.2173913043478256E-3</c:v>
                </c:pt>
                <c:pt idx="114">
                  <c:v>5.1903114186851208E-3</c:v>
                </c:pt>
                <c:pt idx="115">
                  <c:v>5.1635111876075735E-3</c:v>
                </c:pt>
                <c:pt idx="116">
                  <c:v>5.1369863013698619E-3</c:v>
                </c:pt>
                <c:pt idx="117">
                  <c:v>5.1107325383304937E-3</c:v>
                </c:pt>
                <c:pt idx="118">
                  <c:v>5.084745762711864E-3</c:v>
                </c:pt>
                <c:pt idx="119">
                  <c:v>5.0590219224283303E-3</c:v>
                </c:pt>
                <c:pt idx="120">
                  <c:v>5.0335570469798654E-3</c:v>
                </c:pt>
                <c:pt idx="121">
                  <c:v>5.008347245409015E-3</c:v>
                </c:pt>
                <c:pt idx="122">
                  <c:v>4.9833887043189366E-3</c:v>
                </c:pt>
                <c:pt idx="123">
                  <c:v>4.9586776859504135E-3</c:v>
                </c:pt>
                <c:pt idx="124">
                  <c:v>4.9342105263157892E-3</c:v>
                </c:pt>
                <c:pt idx="125">
                  <c:v>4.9099836333878879E-3</c:v>
                </c:pt>
                <c:pt idx="126">
                  <c:v>4.88599348534202E-3</c:v>
                </c:pt>
                <c:pt idx="127">
                  <c:v>4.8622366288492702E-3</c:v>
                </c:pt>
                <c:pt idx="128">
                  <c:v>4.8387096774193542E-3</c:v>
                </c:pt>
                <c:pt idx="129">
                  <c:v>4.8154093097913329E-3</c:v>
                </c:pt>
                <c:pt idx="130">
                  <c:v>4.792332268370606E-3</c:v>
                </c:pt>
                <c:pt idx="131">
                  <c:v>4.7694753577106515E-3</c:v>
                </c:pt>
                <c:pt idx="132">
                  <c:v>4.746835443037974E-3</c:v>
                </c:pt>
                <c:pt idx="133">
                  <c:v>4.7244094488188967E-3</c:v>
                </c:pt>
                <c:pt idx="134">
                  <c:v>4.7021943573667714E-3</c:v>
                </c:pt>
                <c:pt idx="135">
                  <c:v>4.6801872074882988E-3</c:v>
                </c:pt>
                <c:pt idx="136">
                  <c:v>4.6583850931677011E-3</c:v>
                </c:pt>
                <c:pt idx="137">
                  <c:v>4.6367851622874804E-3</c:v>
                </c:pt>
                <c:pt idx="138">
                  <c:v>4.6153846153846149E-3</c:v>
                </c:pt>
                <c:pt idx="139">
                  <c:v>4.5941807044410409E-3</c:v>
                </c:pt>
                <c:pt idx="140">
                  <c:v>4.5731707317073168E-3</c:v>
                </c:pt>
                <c:pt idx="141">
                  <c:v>4.552352048558422E-3</c:v>
                </c:pt>
                <c:pt idx="142">
                  <c:v>4.5317220543806642E-3</c:v>
                </c:pt>
                <c:pt idx="143">
                  <c:v>4.5112781954887212E-3</c:v>
                </c:pt>
                <c:pt idx="144">
                  <c:v>4.4910179640718561E-3</c:v>
                </c:pt>
                <c:pt idx="145">
                  <c:v>4.4709388971684054E-3</c:v>
                </c:pt>
                <c:pt idx="146">
                  <c:v>4.4510385756676551E-3</c:v>
                </c:pt>
                <c:pt idx="147">
                  <c:v>4.4313146233382564E-3</c:v>
                </c:pt>
                <c:pt idx="148">
                  <c:v>4.4117647058823529E-3</c:v>
                </c:pt>
                <c:pt idx="149">
                  <c:v>4.3923865300146414E-3</c:v>
                </c:pt>
                <c:pt idx="150">
                  <c:v>4.3731778425655969E-3</c:v>
                </c:pt>
                <c:pt idx="151">
                  <c:v>4.3541364296081275E-3</c:v>
                </c:pt>
                <c:pt idx="152">
                  <c:v>4.335260115606936E-3</c:v>
                </c:pt>
                <c:pt idx="153">
                  <c:v>4.3165467625899279E-3</c:v>
                </c:pt>
                <c:pt idx="154">
                  <c:v>4.2979942693409734E-3</c:v>
                </c:pt>
                <c:pt idx="155">
                  <c:v>4.2796005706134095E-3</c:v>
                </c:pt>
                <c:pt idx="156">
                  <c:v>4.261363636363636E-3</c:v>
                </c:pt>
                <c:pt idx="157">
                  <c:v>4.2432814710042432E-3</c:v>
                </c:pt>
                <c:pt idx="158">
                  <c:v>4.2253521126760559E-3</c:v>
                </c:pt>
                <c:pt idx="159">
                  <c:v>4.2075736325385693E-3</c:v>
                </c:pt>
                <c:pt idx="160">
                  <c:v>4.1899441340782122E-3</c:v>
                </c:pt>
                <c:pt idx="161">
                  <c:v>4.172461752433936E-3</c:v>
                </c:pt>
                <c:pt idx="162">
                  <c:v>4.1551246537396124E-3</c:v>
                </c:pt>
                <c:pt idx="163">
                  <c:v>4.1379310344827587E-3</c:v>
                </c:pt>
                <c:pt idx="164">
                  <c:v>4.120879120879121E-3</c:v>
                </c:pt>
                <c:pt idx="165">
                  <c:v>4.1039671682626538E-3</c:v>
                </c:pt>
                <c:pt idx="166">
                  <c:v>4.0871934604904629E-3</c:v>
                </c:pt>
                <c:pt idx="167">
                  <c:v>4.0705563093622792E-3</c:v>
                </c:pt>
                <c:pt idx="168">
                  <c:v>4.0540540540540534E-3</c:v>
                </c:pt>
                <c:pt idx="169">
                  <c:v>4.0376850605652759E-3</c:v>
                </c:pt>
                <c:pt idx="170">
                  <c:v>4.0214477211796247E-3</c:v>
                </c:pt>
                <c:pt idx="171">
                  <c:v>4.0053404539385842E-3</c:v>
                </c:pt>
                <c:pt idx="172">
                  <c:v>3.9893617021276593E-3</c:v>
                </c:pt>
                <c:pt idx="173">
                  <c:v>3.9735099337748344E-3</c:v>
                </c:pt>
                <c:pt idx="174">
                  <c:v>3.9577836411609493E-3</c:v>
                </c:pt>
                <c:pt idx="175">
                  <c:v>3.9421813403416554E-3</c:v>
                </c:pt>
                <c:pt idx="176">
                  <c:v>3.9267015706806281E-3</c:v>
                </c:pt>
                <c:pt idx="177">
                  <c:v>3.9113428943937422E-3</c:v>
                </c:pt>
                <c:pt idx="178">
                  <c:v>3.8961038961038957E-3</c:v>
                </c:pt>
                <c:pt idx="179">
                  <c:v>3.8809831824062092E-3</c:v>
                </c:pt>
                <c:pt idx="180">
                  <c:v>3.8659793814432991E-3</c:v>
                </c:pt>
                <c:pt idx="181">
                  <c:v>3.851091142490372E-3</c:v>
                </c:pt>
                <c:pt idx="182">
                  <c:v>3.8363171355498718E-3</c:v>
                </c:pt>
                <c:pt idx="183">
                  <c:v>3.8216560509554136E-3</c:v>
                </c:pt>
                <c:pt idx="184">
                  <c:v>3.8071065989847713E-3</c:v>
                </c:pt>
                <c:pt idx="185">
                  <c:v>3.7926675094816687E-3</c:v>
                </c:pt>
                <c:pt idx="186">
                  <c:v>3.7783375314861456E-3</c:v>
                </c:pt>
                <c:pt idx="187">
                  <c:v>3.7641154328732747E-3</c:v>
                </c:pt>
                <c:pt idx="188">
                  <c:v>3.7499999999999999E-3</c:v>
                </c:pt>
                <c:pt idx="189">
                  <c:v>3.7359900373599006E-3</c:v>
                </c:pt>
                <c:pt idx="190">
                  <c:v>3.7220843672456571E-3</c:v>
                </c:pt>
                <c:pt idx="191">
                  <c:v>3.708281829419036E-3</c:v>
                </c:pt>
                <c:pt idx="192">
                  <c:v>3.6945812807881776E-3</c:v>
                </c:pt>
                <c:pt idx="193">
                  <c:v>3.6809815950920241E-3</c:v>
                </c:pt>
                <c:pt idx="194">
                  <c:v>3.667481662591687E-3</c:v>
                </c:pt>
                <c:pt idx="195">
                  <c:v>3.6540803897685751E-3</c:v>
                </c:pt>
                <c:pt idx="196">
                  <c:v>3.6407766990291259E-3</c:v>
                </c:pt>
                <c:pt idx="197">
                  <c:v>3.6275695284159614E-3</c:v>
                </c:pt>
                <c:pt idx="198">
                  <c:v>3.6144578313253017E-3</c:v>
                </c:pt>
                <c:pt idx="199">
                  <c:v>3.6014405762304922E-3</c:v>
                </c:pt>
                <c:pt idx="200">
                  <c:v>3.5885167464114833E-3</c:v>
                </c:pt>
                <c:pt idx="201">
                  <c:v>3.5756853396901075E-3</c:v>
                </c:pt>
                <c:pt idx="202">
                  <c:v>3.562945368171022E-3</c:v>
                </c:pt>
                <c:pt idx="203">
                  <c:v>3.5502958579881659E-3</c:v>
                </c:pt>
                <c:pt idx="204">
                  <c:v>3.5377358490566034E-3</c:v>
                </c:pt>
                <c:pt idx="205">
                  <c:v>3.5252643948296128E-3</c:v>
                </c:pt>
                <c:pt idx="206">
                  <c:v>3.5128805620608904E-3</c:v>
                </c:pt>
                <c:pt idx="207">
                  <c:v>3.5005834305717617E-3</c:v>
                </c:pt>
                <c:pt idx="208">
                  <c:v>3.4883720930232558E-3</c:v>
                </c:pt>
                <c:pt idx="209">
                  <c:v>3.476245654692932E-3</c:v>
                </c:pt>
                <c:pt idx="210">
                  <c:v>3.4642032332563508E-3</c:v>
                </c:pt>
                <c:pt idx="211">
                  <c:v>3.4522439585730727E-3</c:v>
                </c:pt>
                <c:pt idx="212">
                  <c:v>3.4403669724770644E-3</c:v>
                </c:pt>
                <c:pt idx="213">
                  <c:v>3.4285714285714284E-3</c:v>
                </c:pt>
                <c:pt idx="214">
                  <c:v>3.4168564920273349E-3</c:v>
                </c:pt>
                <c:pt idx="215">
                  <c:v>3.4052213393870605E-3</c:v>
                </c:pt>
                <c:pt idx="216">
                  <c:v>3.3936651583710408E-3</c:v>
                </c:pt>
                <c:pt idx="217">
                  <c:v>3.3821871476888391E-3</c:v>
                </c:pt>
                <c:pt idx="218">
                  <c:v>3.3707865168539331E-3</c:v>
                </c:pt>
                <c:pt idx="219">
                  <c:v>3.3594624860022394E-3</c:v>
                </c:pt>
                <c:pt idx="220">
                  <c:v>3.348214285714286E-3</c:v>
                </c:pt>
                <c:pt idx="221">
                  <c:v>3.337041156840935E-3</c:v>
                </c:pt>
                <c:pt idx="222">
                  <c:v>3.3259423503325942E-3</c:v>
                </c:pt>
                <c:pt idx="223">
                  <c:v>3.3149171270718237E-3</c:v>
                </c:pt>
                <c:pt idx="224">
                  <c:v>3.3039647577092516E-3</c:v>
                </c:pt>
                <c:pt idx="225">
                  <c:v>3.2930845225027441E-3</c:v>
                </c:pt>
                <c:pt idx="226">
                  <c:v>3.2822757111597377E-3</c:v>
                </c:pt>
                <c:pt idx="227">
                  <c:v>3.2715376226826612E-3</c:v>
                </c:pt>
                <c:pt idx="228">
                  <c:v>3.2608695652173916E-3</c:v>
                </c:pt>
                <c:pt idx="229">
                  <c:v>3.2502708559046583E-3</c:v>
                </c:pt>
                <c:pt idx="230">
                  <c:v>3.2397408207343417E-3</c:v>
                </c:pt>
                <c:pt idx="231">
                  <c:v>3.2292787944025836E-3</c:v>
                </c:pt>
                <c:pt idx="232">
                  <c:v>3.2188841201716738E-3</c:v>
                </c:pt>
                <c:pt idx="233">
                  <c:v>3.2085561497326208E-3</c:v>
                </c:pt>
                <c:pt idx="234">
                  <c:v>3.1982942430703628E-3</c:v>
                </c:pt>
                <c:pt idx="235">
                  <c:v>3.188097768331562E-3</c:v>
                </c:pt>
                <c:pt idx="236">
                  <c:v>3.1779661016949155E-3</c:v>
                </c:pt>
                <c:pt idx="237">
                  <c:v>3.1678986272439284E-3</c:v>
                </c:pt>
                <c:pt idx="238">
                  <c:v>3.1578947368421052E-3</c:v>
                </c:pt>
                <c:pt idx="239">
                  <c:v>3.1479538300104933E-3</c:v>
                </c:pt>
                <c:pt idx="240">
                  <c:v>3.1380753138075318E-3</c:v>
                </c:pt>
                <c:pt idx="241">
                  <c:v>3.1282586027111575E-3</c:v>
                </c:pt>
                <c:pt idx="242">
                  <c:v>3.1185031185031187E-3</c:v>
                </c:pt>
                <c:pt idx="243">
                  <c:v>3.1088082901554407E-3</c:v>
                </c:pt>
                <c:pt idx="244">
                  <c:v>3.0991735537190084E-3</c:v>
                </c:pt>
                <c:pt idx="245">
                  <c:v>3.0895983522142125E-3</c:v>
                </c:pt>
                <c:pt idx="246">
                  <c:v>3.0800821355236145E-3</c:v>
                </c:pt>
                <c:pt idx="247">
                  <c:v>3.0706243602865915E-3</c:v>
                </c:pt>
                <c:pt idx="248">
                  <c:v>3.0612244897959186E-3</c:v>
                </c:pt>
                <c:pt idx="249">
                  <c:v>3.0518819938962364E-3</c:v>
                </c:pt>
                <c:pt idx="250">
                  <c:v>3.0425963488843813E-3</c:v>
                </c:pt>
                <c:pt idx="251">
                  <c:v>3.0333670374115269E-3</c:v>
                </c:pt>
                <c:pt idx="252">
                  <c:v>3.0241935483870971E-3</c:v>
                </c:pt>
                <c:pt idx="253">
                  <c:v>3.0150753768844224E-3</c:v>
                </c:pt>
                <c:pt idx="254">
                  <c:v>3.0060120240480962E-3</c:v>
                </c:pt>
                <c:pt idx="255">
                  <c:v>2.9970029970029974E-3</c:v>
                </c:pt>
                <c:pt idx="256">
                  <c:v>2.9880478087649402E-3</c:v>
                </c:pt>
                <c:pt idx="257">
                  <c:v>2.9791459781529292E-3</c:v>
                </c:pt>
                <c:pt idx="258">
                  <c:v>2.9702970297029708E-3</c:v>
                </c:pt>
                <c:pt idx="259">
                  <c:v>2.9615004935834156E-3</c:v>
                </c:pt>
                <c:pt idx="260">
                  <c:v>2.952755905511811E-3</c:v>
                </c:pt>
                <c:pt idx="261">
                  <c:v>2.944062806673209E-3</c:v>
                </c:pt>
                <c:pt idx="262">
                  <c:v>2.935420743639922E-3</c:v>
                </c:pt>
                <c:pt idx="263">
                  <c:v>2.9268292682926829E-3</c:v>
                </c:pt>
                <c:pt idx="264">
                  <c:v>2.9182879377431907E-3</c:v>
                </c:pt>
                <c:pt idx="265">
                  <c:v>2.9097963142580021E-3</c:v>
                </c:pt>
                <c:pt idx="266">
                  <c:v>2.9013539651837525E-3</c:v>
                </c:pt>
                <c:pt idx="267">
                  <c:v>2.8929604628736743E-3</c:v>
                </c:pt>
                <c:pt idx="268">
                  <c:v>2.8846153846153848E-3</c:v>
                </c:pt>
                <c:pt idx="269">
                  <c:v>2.8763183125599234E-3</c:v>
                </c:pt>
                <c:pt idx="270">
                  <c:v>2.8680688336520078E-3</c:v>
                </c:pt>
                <c:pt idx="271">
                  <c:v>2.8598665395614875E-3</c:v>
                </c:pt>
                <c:pt idx="272">
                  <c:v>2.8517110266159697E-3</c:v>
                </c:pt>
                <c:pt idx="273">
                  <c:v>2.8436018957345975E-3</c:v>
                </c:pt>
                <c:pt idx="274">
                  <c:v>2.8355387523629491E-3</c:v>
                </c:pt>
                <c:pt idx="275">
                  <c:v>2.8275212064090482E-3</c:v>
                </c:pt>
                <c:pt idx="276">
                  <c:v>2.8195488721804514E-3</c:v>
                </c:pt>
                <c:pt idx="277">
                  <c:v>2.8116213683223993E-3</c:v>
                </c:pt>
                <c:pt idx="278">
                  <c:v>2.8037383177570096E-3</c:v>
                </c:pt>
                <c:pt idx="279">
                  <c:v>2.7958993476234857E-3</c:v>
                </c:pt>
                <c:pt idx="280">
                  <c:v>2.7881040892193307E-3</c:v>
                </c:pt>
                <c:pt idx="281">
                  <c:v>2.7803521779425394E-3</c:v>
                </c:pt>
                <c:pt idx="282">
                  <c:v>2.7726432532347509E-3</c:v>
                </c:pt>
                <c:pt idx="283">
                  <c:v>2.7649769585253456E-3</c:v>
                </c:pt>
                <c:pt idx="284">
                  <c:v>2.7573529411764708E-3</c:v>
                </c:pt>
                <c:pt idx="285">
                  <c:v>2.7497708524289646E-3</c:v>
                </c:pt>
                <c:pt idx="286">
                  <c:v>2.7422303473491772E-3</c:v>
                </c:pt>
                <c:pt idx="287">
                  <c:v>2.7347310847766638E-3</c:v>
                </c:pt>
                <c:pt idx="288">
                  <c:v>2.7272727272727271E-3</c:v>
                </c:pt>
                <c:pt idx="289">
                  <c:v>2.7198549410698096E-3</c:v>
                </c:pt>
                <c:pt idx="290">
                  <c:v>2.7124773960216998E-3</c:v>
                </c:pt>
                <c:pt idx="291">
                  <c:v>2.7051397655545534E-3</c:v>
                </c:pt>
                <c:pt idx="292">
                  <c:v>2.6978417266187052E-3</c:v>
                </c:pt>
                <c:pt idx="293">
                  <c:v>2.6905829596412557E-3</c:v>
                </c:pt>
                <c:pt idx="294">
                  <c:v>2.6833631484794273E-3</c:v>
                </c:pt>
                <c:pt idx="295">
                  <c:v>2.6761819803746657E-3</c:v>
                </c:pt>
                <c:pt idx="296">
                  <c:v>2.6690391459074734E-3</c:v>
                </c:pt>
                <c:pt idx="297">
                  <c:v>2.6619343389529724E-3</c:v>
                </c:pt>
                <c:pt idx="298">
                  <c:v>2.6548672566371681E-3</c:v>
                </c:pt>
                <c:pt idx="299">
                  <c:v>2.6478375992939102E-3</c:v>
                </c:pt>
                <c:pt idx="300">
                  <c:v>2.6408450704225352E-3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2-4A9B-88AC-A5CA19AA6DE7}"/>
            </c:ext>
          </c:extLst>
        </c:ser>
        <c:ser>
          <c:idx val="2"/>
          <c:order val="1"/>
          <c:tx>
            <c:v>攻击收益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B2-4A9B-88AC-A5CA19AA6DE7}"/>
            </c:ext>
          </c:extLst>
        </c:ser>
        <c:ser>
          <c:idx val="3"/>
          <c:order val="2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曲线素材!$J$2:$J$302</c:f>
              <c:numCache>
                <c:formatCode>0.000_);[Red]\(0.000\)</c:formatCode>
                <c:ptCount val="301"/>
                <c:pt idx="0">
                  <c:v>8.4658111472897916E-3</c:v>
                </c:pt>
                <c:pt idx="1">
                  <c:v>8.3947428397781673E-3</c:v>
                </c:pt>
                <c:pt idx="2">
                  <c:v>8.3248577993746947E-3</c:v>
                </c:pt>
                <c:pt idx="3">
                  <c:v>8.2561267184698139E-3</c:v>
                </c:pt>
                <c:pt idx="4">
                  <c:v>8.1885212493979023E-3</c:v>
                </c:pt>
                <c:pt idx="5">
                  <c:v>8.1220139654538774E-3</c:v>
                </c:pt>
                <c:pt idx="6">
                  <c:v>8.0565783237942484E-3</c:v>
                </c:pt>
                <c:pt idx="7">
                  <c:v>7.992188630117171E-3</c:v>
                </c:pt>
                <c:pt idx="8">
                  <c:v>7.9288200050227839E-3</c:v>
                </c:pt>
                <c:pt idx="9">
                  <c:v>7.8664483519612725E-3</c:v>
                </c:pt>
                <c:pt idx="10">
                  <c:v>7.8050503266819705E-3</c:v>
                </c:pt>
                <c:pt idx="11">
                  <c:v>7.7446033081020474E-3</c:v>
                </c:pt>
                <c:pt idx="12">
                  <c:v>7.6850853705184834E-3</c:v>
                </c:pt>
                <c:pt idx="13">
                  <c:v>7.6264752570915873E-3</c:v>
                </c:pt>
                <c:pt idx="14">
                  <c:v>7.5687523545326912E-3</c:v>
                </c:pt>
                <c:pt idx="15">
                  <c:v>7.5118966689326988E-3</c:v>
                </c:pt>
                <c:pt idx="16">
                  <c:v>7.4558888026719748E-3</c:v>
                </c:pt>
                <c:pt idx="17">
                  <c:v>7.4007099323555028E-3</c:v>
                </c:pt>
                <c:pt idx="18">
                  <c:v>7.3463417877206406E-3</c:v>
                </c:pt>
                <c:pt idx="19">
                  <c:v>7.2927666314677939E-3</c:v>
                </c:pt>
                <c:pt idx="20">
                  <c:v>7.2399672399672396E-3</c:v>
                </c:pt>
                <c:pt idx="21">
                  <c:v>7.1879268847980229E-3</c:v>
                </c:pt>
                <c:pt idx="22">
                  <c:v>7.1366293150773412E-3</c:v>
                </c:pt>
                <c:pt idx="23">
                  <c:v>7.0860587405412344E-3</c:v>
                </c:pt>
                <c:pt idx="24">
                  <c:v>7.0361998153395536E-3</c:v>
                </c:pt>
                <c:pt idx="25">
                  <c:v>6.9870376225102749E-3</c:v>
                </c:pt>
                <c:pt idx="26">
                  <c:v>6.9385576591001856E-3</c:v>
                </c:pt>
                <c:pt idx="27">
                  <c:v>6.8907458219007239E-3</c:v>
                </c:pt>
                <c:pt idx="28">
                  <c:v>6.8435883937695485E-3</c:v>
                </c:pt>
                <c:pt idx="29">
                  <c:v>6.7970720305099352E-3</c:v>
                </c:pt>
                <c:pt idx="30">
                  <c:v>6.7511837482816554E-3</c:v>
                </c:pt>
                <c:pt idx="31">
                  <c:v>6.7059109115183892E-3</c:v>
                </c:pt>
                <c:pt idx="32">
                  <c:v>6.6612412213280289E-3</c:v>
                </c:pt>
                <c:pt idx="33">
                  <c:v>6.6171627043535549E-3</c:v>
                </c:pt>
                <c:pt idx="34">
                  <c:v>6.5736637020732333E-3</c:v>
                </c:pt>
                <c:pt idx="35">
                  <c:v>6.5307328605200944E-3</c:v>
                </c:pt>
                <c:pt idx="36">
                  <c:v>6.4883591204016331E-3</c:v>
                </c:pt>
                <c:pt idx="37">
                  <c:v>6.4465317076016571E-3</c:v>
                </c:pt>
                <c:pt idx="38">
                  <c:v>6.4052401240471844E-3</c:v>
                </c:pt>
                <c:pt idx="39">
                  <c:v>6.3644741389240877E-3</c:v>
                </c:pt>
                <c:pt idx="40">
                  <c:v>6.3874571490220898E-3</c:v>
                </c:pt>
                <c:pt idx="41">
                  <c:v>6.4176832731320556E-3</c:v>
                </c:pt>
                <c:pt idx="42">
                  <c:v>6.4470712380210737E-3</c:v>
                </c:pt>
                <c:pt idx="43">
                  <c:v>6.4756308834330381E-3</c:v>
                </c:pt>
                <c:pt idx="44">
                  <c:v>6.5033721446784458E-3</c:v>
                </c:pt>
                <c:pt idx="45">
                  <c:v>6.530305042723691E-3</c:v>
                </c:pt>
                <c:pt idx="46">
                  <c:v>6.5564396745696734E-3</c:v>
                </c:pt>
                <c:pt idx="47">
                  <c:v>6.5817862039206686E-3</c:v>
                </c:pt>
                <c:pt idx="48">
                  <c:v>6.6063548521438104E-3</c:v>
                </c:pt>
                <c:pt idx="49">
                  <c:v>6.6301558895189624E-3</c:v>
                </c:pt>
                <c:pt idx="50">
                  <c:v>6.6531996267782589E-3</c:v>
                </c:pt>
                <c:pt idx="51">
                  <c:v>6.675496406934006E-3</c:v>
                </c:pt>
                <c:pt idx="52">
                  <c:v>6.6970565973932987E-3</c:v>
                </c:pt>
                <c:pt idx="53">
                  <c:v>6.7178905823571397E-3</c:v>
                </c:pt>
                <c:pt idx="54">
                  <c:v>6.7380087555015122E-3</c:v>
                </c:pt>
                <c:pt idx="55">
                  <c:v>6.7574215129374863E-3</c:v>
                </c:pt>
                <c:pt idx="56">
                  <c:v>6.7761392464470273E-3</c:v>
                </c:pt>
                <c:pt idx="57">
                  <c:v>6.7941723369909475E-3</c:v>
                </c:pt>
                <c:pt idx="58">
                  <c:v>6.8115311484850359E-3</c:v>
                </c:pt>
                <c:pt idx="59">
                  <c:v>6.8282260218402438E-3</c:v>
                </c:pt>
                <c:pt idx="60">
                  <c:v>6.8442672692624832E-3</c:v>
                </c:pt>
                <c:pt idx="61">
                  <c:v>6.8596651688074125E-3</c:v>
                </c:pt>
                <c:pt idx="62">
                  <c:v>6.874429959185387E-3</c:v>
                </c:pt>
                <c:pt idx="63">
                  <c:v>6.8885718348115571E-3</c:v>
                </c:pt>
                <c:pt idx="64">
                  <c:v>6.9021009410959854E-3</c:v>
                </c:pt>
                <c:pt idx="65">
                  <c:v>6.9150273699684706E-3</c:v>
                </c:pt>
                <c:pt idx="66">
                  <c:v>6.9273611556327124E-3</c:v>
                </c:pt>
                <c:pt idx="67">
                  <c:v>6.9391122705443039E-3</c:v>
                </c:pt>
                <c:pt idx="68">
                  <c:v>6.9502906216069981E-3</c:v>
                </c:pt>
                <c:pt idx="69">
                  <c:v>6.960906046581632E-3</c:v>
                </c:pt>
                <c:pt idx="70">
                  <c:v>6.9709683107020129E-3</c:v>
                </c:pt>
                <c:pt idx="71">
                  <c:v>6.9804871034920991E-3</c:v>
                </c:pt>
                <c:pt idx="72">
                  <c:v>6.9894720357787281E-3</c:v>
                </c:pt>
                <c:pt idx="73">
                  <c:v>6.9979326368941989E-3</c:v>
                </c:pt>
                <c:pt idx="74">
                  <c:v>7.0058783520629865E-3</c:v>
                </c:pt>
                <c:pt idx="75">
                  <c:v>7.0133185399668951E-3</c:v>
                </c:pt>
                <c:pt idx="76">
                  <c:v>7.0202624704829861E-3</c:v>
                </c:pt>
                <c:pt idx="77">
                  <c:v>7.0267193225886787E-3</c:v>
                </c:pt>
                <c:pt idx="78">
                  <c:v>7.0326981824284122E-3</c:v>
                </c:pt>
                <c:pt idx="79">
                  <c:v>7.0382080415363913E-3</c:v>
                </c:pt>
                <c:pt idx="80">
                  <c:v>7.0432577952099316E-3</c:v>
                </c:pt>
                <c:pt idx="81">
                  <c:v>7.0478562410280351E-3</c:v>
                </c:pt>
                <c:pt idx="82">
                  <c:v>7.0520120775098777E-3</c:v>
                </c:pt>
                <c:pt idx="83">
                  <c:v>7.0557339029079852E-3</c:v>
                </c:pt>
                <c:pt idx="84">
                  <c:v>7.0590302141309716E-3</c:v>
                </c:pt>
                <c:pt idx="85">
                  <c:v>7.0619094057907663E-3</c:v>
                </c:pt>
                <c:pt idx="86">
                  <c:v>7.064379769369392E-3</c:v>
                </c:pt>
                <c:pt idx="87">
                  <c:v>7.0664494925004474E-3</c:v>
                </c:pt>
                <c:pt idx="88">
                  <c:v>7.0681266583605025E-3</c:v>
                </c:pt>
                <c:pt idx="89">
                  <c:v>7.0694192451658255E-3</c:v>
                </c:pt>
                <c:pt idx="90">
                  <c:v>7.0703351257697987E-3</c:v>
                </c:pt>
                <c:pt idx="91">
                  <c:v>7.0708820673566989E-3</c:v>
                </c:pt>
                <c:pt idx="92">
                  <c:v>7.0710677312274149E-3</c:v>
                </c:pt>
                <c:pt idx="93">
                  <c:v>7.0708996726729601E-3</c:v>
                </c:pt>
                <c:pt idx="94">
                  <c:v>7.070385340931613E-3</c:v>
                </c:pt>
                <c:pt idx="95">
                  <c:v>7.0695320792257587E-3</c:v>
                </c:pt>
                <c:pt idx="96">
                  <c:v>7.0683471248744554E-3</c:v>
                </c:pt>
                <c:pt idx="97">
                  <c:v>7.0668376094780595E-3</c:v>
                </c:pt>
                <c:pt idx="98">
                  <c:v>7.0650105591711409E-3</c:v>
                </c:pt>
                <c:pt idx="99">
                  <c:v>7.0628728949402413E-3</c:v>
                </c:pt>
                <c:pt idx="100">
                  <c:v>7.0604314330029328E-3</c:v>
                </c:pt>
                <c:pt idx="101">
                  <c:v>7.0576928852449173E-3</c:v>
                </c:pt>
                <c:pt idx="102">
                  <c:v>7.0546638597119042E-3</c:v>
                </c:pt>
                <c:pt idx="103">
                  <c:v>7.0513508611531649E-3</c:v>
                </c:pt>
                <c:pt idx="104">
                  <c:v>7.0477602916137168E-3</c:v>
                </c:pt>
                <c:pt idx="105">
                  <c:v>7.0438984510722783E-3</c:v>
                </c:pt>
                <c:pt idx="106">
                  <c:v>7.0397715381221295E-3</c:v>
                </c:pt>
                <c:pt idx="107">
                  <c:v>7.0353856506922023E-3</c:v>
                </c:pt>
                <c:pt idx="108">
                  <c:v>7.0307467868057803E-3</c:v>
                </c:pt>
                <c:pt idx="109">
                  <c:v>7.0258608453742863E-3</c:v>
                </c:pt>
                <c:pt idx="110">
                  <c:v>7.0207336270237484E-3</c:v>
                </c:pt>
                <c:pt idx="111">
                  <c:v>7.0153708349515913E-3</c:v>
                </c:pt>
                <c:pt idx="112">
                  <c:v>7.0097780758115761E-3</c:v>
                </c:pt>
                <c:pt idx="113">
                  <c:v>7.0039608606246298E-3</c:v>
                </c:pt>
                <c:pt idx="114">
                  <c:v>6.9979246057136311E-3</c:v>
                </c:pt>
                <c:pt idx="115">
                  <c:v>6.9916746336600652E-3</c:v>
                </c:pt>
                <c:pt idx="116">
                  <c:v>6.9852161742807208E-3</c:v>
                </c:pt>
                <c:pt idx="117">
                  <c:v>6.9785543656225675E-3</c:v>
                </c:pt>
                <c:pt idx="118">
                  <c:v>6.9716942549740988E-3</c:v>
                </c:pt>
                <c:pt idx="119">
                  <c:v>6.9646407998914771E-3</c:v>
                </c:pt>
                <c:pt idx="120">
                  <c:v>6.9573988692378649E-3</c:v>
                </c:pt>
                <c:pt idx="121">
                  <c:v>6.9499732442344581E-3</c:v>
                </c:pt>
                <c:pt idx="122">
                  <c:v>6.9423686195217464E-3</c:v>
                </c:pt>
                <c:pt idx="123">
                  <c:v>6.9345896042296174E-3</c:v>
                </c:pt>
                <c:pt idx="124">
                  <c:v>6.9266407230550095E-3</c:v>
                </c:pt>
                <c:pt idx="125">
                  <c:v>6.9185264173458249E-3</c:v>
                </c:pt>
                <c:pt idx="126">
                  <c:v>6.910251046189946E-3</c:v>
                </c:pt>
                <c:pt idx="127">
                  <c:v>6.9018188875081777E-3</c:v>
                </c:pt>
                <c:pt idx="128">
                  <c:v>6.8932341391500724E-3</c:v>
                </c:pt>
                <c:pt idx="129">
                  <c:v>6.8845009199916037E-3</c:v>
                </c:pt>
                <c:pt idx="130">
                  <c:v>6.8756232710336963E-3</c:v>
                </c:pt>
                <c:pt idx="131">
                  <c:v>6.8666051565007416E-3</c:v>
                </c:pt>
                <c:pt idx="132">
                  <c:v>6.8574504649381645E-3</c:v>
                </c:pt>
                <c:pt idx="133">
                  <c:v>6.8481630103082872E-3</c:v>
                </c:pt>
                <c:pt idx="134">
                  <c:v>6.8387465330836481E-3</c:v>
                </c:pt>
                <c:pt idx="135">
                  <c:v>6.8292047013371023E-3</c:v>
                </c:pt>
                <c:pt idx="136">
                  <c:v>6.8195411118279672E-3</c:v>
                </c:pt>
                <c:pt idx="137">
                  <c:v>6.8097592910836002E-3</c:v>
                </c:pt>
                <c:pt idx="138">
                  <c:v>6.7998626964757541E-3</c:v>
                </c:pt>
                <c:pt idx="139">
                  <c:v>6.7898547172912105E-3</c:v>
                </c:pt>
                <c:pt idx="140">
                  <c:v>6.7797386757960454E-3</c:v>
                </c:pt>
                <c:pt idx="141">
                  <c:v>6.769517828293172E-3</c:v>
                </c:pt>
                <c:pt idx="142">
                  <c:v>6.759195366172522E-3</c:v>
                </c:pt>
                <c:pt idx="143">
                  <c:v>6.7487744169535948E-3</c:v>
                </c:pt>
                <c:pt idx="144">
                  <c:v>6.7382580453198377E-3</c:v>
                </c:pt>
                <c:pt idx="145">
                  <c:v>6.7276492541445644E-3</c:v>
                </c:pt>
                <c:pt idx="146">
                  <c:v>6.7169509855080235E-3</c:v>
                </c:pt>
                <c:pt idx="147">
                  <c:v>6.7061661217053059E-3</c:v>
                </c:pt>
                <c:pt idx="148">
                  <c:v>6.6952974862447921E-3</c:v>
                </c:pt>
                <c:pt idx="149">
                  <c:v>6.6843478448368803E-3</c:v>
                </c:pt>
                <c:pt idx="150">
                  <c:v>6.6733199063727187E-3</c:v>
                </c:pt>
                <c:pt idx="151">
                  <c:v>6.6622163238927567E-3</c:v>
                </c:pt>
                <c:pt idx="152">
                  <c:v>6.6225165562913907E-3</c:v>
                </c:pt>
                <c:pt idx="153">
                  <c:v>6.5789473684210523E-3</c:v>
                </c:pt>
                <c:pt idx="154">
                  <c:v>6.5359477124183009E-3</c:v>
                </c:pt>
                <c:pt idx="155">
                  <c:v>6.4935064935064931E-3</c:v>
                </c:pt>
                <c:pt idx="156">
                  <c:v>6.4516129032258064E-3</c:v>
                </c:pt>
                <c:pt idx="157">
                  <c:v>6.41025641025641E-3</c:v>
                </c:pt>
                <c:pt idx="158">
                  <c:v>6.3694267515923561E-3</c:v>
                </c:pt>
                <c:pt idx="159">
                  <c:v>6.3291139240506328E-3</c:v>
                </c:pt>
                <c:pt idx="160">
                  <c:v>6.2893081761006284E-3</c:v>
                </c:pt>
                <c:pt idx="161">
                  <c:v>6.2499999999999995E-3</c:v>
                </c:pt>
                <c:pt idx="162">
                  <c:v>6.2111801242236021E-3</c:v>
                </c:pt>
                <c:pt idx="163">
                  <c:v>6.1728395061728392E-3</c:v>
                </c:pt>
                <c:pt idx="164">
                  <c:v>6.1349693251533744E-3</c:v>
                </c:pt>
                <c:pt idx="165">
                  <c:v>6.0975609756097554E-3</c:v>
                </c:pt>
                <c:pt idx="166">
                  <c:v>6.0606060606060615E-3</c:v>
                </c:pt>
                <c:pt idx="167">
                  <c:v>6.024096385542169E-3</c:v>
                </c:pt>
                <c:pt idx="168">
                  <c:v>5.9880239520958087E-3</c:v>
                </c:pt>
                <c:pt idx="169">
                  <c:v>5.9523809523809529E-3</c:v>
                </c:pt>
                <c:pt idx="170">
                  <c:v>5.9171597633136102E-3</c:v>
                </c:pt>
                <c:pt idx="171">
                  <c:v>5.8823529411764705E-3</c:v>
                </c:pt>
                <c:pt idx="172">
                  <c:v>5.8479532163742695E-3</c:v>
                </c:pt>
                <c:pt idx="173">
                  <c:v>5.8139534883720929E-3</c:v>
                </c:pt>
                <c:pt idx="174">
                  <c:v>5.7803468208092491E-3</c:v>
                </c:pt>
                <c:pt idx="175">
                  <c:v>5.7471264367816091E-3</c:v>
                </c:pt>
                <c:pt idx="176">
                  <c:v>5.7142857142857143E-3</c:v>
                </c:pt>
                <c:pt idx="177">
                  <c:v>5.681818181818182E-3</c:v>
                </c:pt>
                <c:pt idx="178">
                  <c:v>5.6497175141242938E-3</c:v>
                </c:pt>
                <c:pt idx="179">
                  <c:v>5.6179775280898875E-3</c:v>
                </c:pt>
                <c:pt idx="180">
                  <c:v>5.5865921787709499E-3</c:v>
                </c:pt>
                <c:pt idx="181">
                  <c:v>5.5555555555555558E-3</c:v>
                </c:pt>
                <c:pt idx="182">
                  <c:v>5.5248618784530384E-3</c:v>
                </c:pt>
                <c:pt idx="183">
                  <c:v>5.4945054945054941E-3</c:v>
                </c:pt>
                <c:pt idx="184">
                  <c:v>5.4644808743169399E-3</c:v>
                </c:pt>
                <c:pt idx="185">
                  <c:v>5.434782608695652E-3</c:v>
                </c:pt>
                <c:pt idx="186">
                  <c:v>5.4054054054054048E-3</c:v>
                </c:pt>
                <c:pt idx="187">
                  <c:v>5.3763440860215058E-3</c:v>
                </c:pt>
                <c:pt idx="188">
                  <c:v>5.3475935828877002E-3</c:v>
                </c:pt>
                <c:pt idx="189">
                  <c:v>5.3191489361702135E-3</c:v>
                </c:pt>
                <c:pt idx="190">
                  <c:v>5.2910052910052907E-3</c:v>
                </c:pt>
                <c:pt idx="191">
                  <c:v>5.2631578947368429E-3</c:v>
                </c:pt>
                <c:pt idx="192">
                  <c:v>5.2356020942408371E-3</c:v>
                </c:pt>
                <c:pt idx="193">
                  <c:v>5.2083333333333339E-3</c:v>
                </c:pt>
                <c:pt idx="194">
                  <c:v>5.1813471502590676E-3</c:v>
                </c:pt>
                <c:pt idx="195">
                  <c:v>5.1546391752577319E-3</c:v>
                </c:pt>
                <c:pt idx="196">
                  <c:v>5.1282051282051282E-3</c:v>
                </c:pt>
                <c:pt idx="197">
                  <c:v>5.1020408163265311E-3</c:v>
                </c:pt>
                <c:pt idx="198">
                  <c:v>5.0761421319796959E-3</c:v>
                </c:pt>
                <c:pt idx="199">
                  <c:v>5.0505050505050509E-3</c:v>
                </c:pt>
                <c:pt idx="200">
                  <c:v>5.0251256281407036E-3</c:v>
                </c:pt>
                <c:pt idx="201">
                  <c:v>5.0000000000000001E-3</c:v>
                </c:pt>
                <c:pt idx="202">
                  <c:v>4.9751243781094535E-3</c:v>
                </c:pt>
                <c:pt idx="203">
                  <c:v>4.9504950495049506E-3</c:v>
                </c:pt>
                <c:pt idx="204">
                  <c:v>4.9261083743842356E-3</c:v>
                </c:pt>
                <c:pt idx="205">
                  <c:v>4.9019607843137254E-3</c:v>
                </c:pt>
                <c:pt idx="206">
                  <c:v>4.8780487804878057E-3</c:v>
                </c:pt>
                <c:pt idx="207">
                  <c:v>4.8543689320388345E-3</c:v>
                </c:pt>
                <c:pt idx="208">
                  <c:v>4.830917874396135E-3</c:v>
                </c:pt>
                <c:pt idx="209">
                  <c:v>4.807692307692308E-3</c:v>
                </c:pt>
                <c:pt idx="210">
                  <c:v>4.7846889952153117E-3</c:v>
                </c:pt>
                <c:pt idx="211">
                  <c:v>4.7619047619047615E-3</c:v>
                </c:pt>
                <c:pt idx="212">
                  <c:v>4.7393364928909956E-3</c:v>
                </c:pt>
                <c:pt idx="213">
                  <c:v>4.7169811320754715E-3</c:v>
                </c:pt>
                <c:pt idx="214">
                  <c:v>4.6948356807511738E-3</c:v>
                </c:pt>
                <c:pt idx="215">
                  <c:v>4.6728971962616819E-3</c:v>
                </c:pt>
                <c:pt idx="216">
                  <c:v>4.6511627906976744E-3</c:v>
                </c:pt>
                <c:pt idx="217">
                  <c:v>4.6296296296296294E-3</c:v>
                </c:pt>
                <c:pt idx="218">
                  <c:v>4.608294930875576E-3</c:v>
                </c:pt>
                <c:pt idx="219">
                  <c:v>4.5871559633027517E-3</c:v>
                </c:pt>
                <c:pt idx="220">
                  <c:v>4.5662100456621011E-3</c:v>
                </c:pt>
                <c:pt idx="221">
                  <c:v>4.5454545454545452E-3</c:v>
                </c:pt>
                <c:pt idx="222">
                  <c:v>4.5248868778280547E-3</c:v>
                </c:pt>
                <c:pt idx="223">
                  <c:v>4.5045045045045053E-3</c:v>
                </c:pt>
                <c:pt idx="224">
                  <c:v>4.4843049327354259E-3</c:v>
                </c:pt>
                <c:pt idx="225">
                  <c:v>4.464285714285714E-3</c:v>
                </c:pt>
                <c:pt idx="226">
                  <c:v>4.4444444444444444E-3</c:v>
                </c:pt>
                <c:pt idx="227">
                  <c:v>4.4247787610619477E-3</c:v>
                </c:pt>
                <c:pt idx="228">
                  <c:v>4.4052863436123352E-3</c:v>
                </c:pt>
                <c:pt idx="229">
                  <c:v>4.3859649122807015E-3</c:v>
                </c:pt>
                <c:pt idx="230">
                  <c:v>4.3668122270742356E-3</c:v>
                </c:pt>
                <c:pt idx="231">
                  <c:v>4.3478260869565218E-3</c:v>
                </c:pt>
                <c:pt idx="232">
                  <c:v>4.329004329004329E-3</c:v>
                </c:pt>
                <c:pt idx="233">
                  <c:v>4.3103448275862068E-3</c:v>
                </c:pt>
                <c:pt idx="234">
                  <c:v>4.2918454935622317E-3</c:v>
                </c:pt>
                <c:pt idx="235">
                  <c:v>4.2735042735042739E-3</c:v>
                </c:pt>
                <c:pt idx="236">
                  <c:v>4.2553191489361703E-3</c:v>
                </c:pt>
                <c:pt idx="237">
                  <c:v>4.2372881355932203E-3</c:v>
                </c:pt>
                <c:pt idx="238">
                  <c:v>4.2194092827004216E-3</c:v>
                </c:pt>
                <c:pt idx="239">
                  <c:v>4.2016806722689082E-3</c:v>
                </c:pt>
                <c:pt idx="240">
                  <c:v>4.1841004184100415E-3</c:v>
                </c:pt>
                <c:pt idx="241">
                  <c:v>4.1666666666666666E-3</c:v>
                </c:pt>
                <c:pt idx="242">
                  <c:v>4.1493775933609959E-3</c:v>
                </c:pt>
                <c:pt idx="243">
                  <c:v>4.1322314049586778E-3</c:v>
                </c:pt>
                <c:pt idx="244">
                  <c:v>4.1152263374485592E-3</c:v>
                </c:pt>
                <c:pt idx="245">
                  <c:v>4.0983606557377051E-3</c:v>
                </c:pt>
                <c:pt idx="246">
                  <c:v>4.081632653061224E-3</c:v>
                </c:pt>
                <c:pt idx="247">
                  <c:v>4.0650406504065045E-3</c:v>
                </c:pt>
                <c:pt idx="248">
                  <c:v>4.0485829959514179E-3</c:v>
                </c:pt>
                <c:pt idx="249">
                  <c:v>4.0322580645161289E-3</c:v>
                </c:pt>
                <c:pt idx="250">
                  <c:v>4.0160642570281121E-3</c:v>
                </c:pt>
                <c:pt idx="251">
                  <c:v>4.0000000000000001E-3</c:v>
                </c:pt>
                <c:pt idx="252">
                  <c:v>3.9840637450199211E-3</c:v>
                </c:pt>
                <c:pt idx="253">
                  <c:v>3.968253968253968E-3</c:v>
                </c:pt>
                <c:pt idx="254">
                  <c:v>3.952569169960474E-3</c:v>
                </c:pt>
                <c:pt idx="255">
                  <c:v>3.937007874015748E-3</c:v>
                </c:pt>
                <c:pt idx="256">
                  <c:v>3.9215686274509803E-3</c:v>
                </c:pt>
                <c:pt idx="257">
                  <c:v>3.90625E-3</c:v>
                </c:pt>
                <c:pt idx="258">
                  <c:v>3.8910505836575872E-3</c:v>
                </c:pt>
                <c:pt idx="259">
                  <c:v>3.875968992248062E-3</c:v>
                </c:pt>
                <c:pt idx="260">
                  <c:v>3.8610038610038611E-3</c:v>
                </c:pt>
                <c:pt idx="261">
                  <c:v>3.8461538461538459E-3</c:v>
                </c:pt>
                <c:pt idx="262">
                  <c:v>3.8314176245210726E-3</c:v>
                </c:pt>
                <c:pt idx="263">
                  <c:v>3.8167938931297708E-3</c:v>
                </c:pt>
                <c:pt idx="264">
                  <c:v>3.8022813688212932E-3</c:v>
                </c:pt>
                <c:pt idx="265">
                  <c:v>3.787878787878788E-3</c:v>
                </c:pt>
                <c:pt idx="266">
                  <c:v>3.773584905660377E-3</c:v>
                </c:pt>
                <c:pt idx="267">
                  <c:v>3.7593984962406013E-3</c:v>
                </c:pt>
                <c:pt idx="268">
                  <c:v>3.7453183520599251E-3</c:v>
                </c:pt>
                <c:pt idx="269">
                  <c:v>3.7313432835820899E-3</c:v>
                </c:pt>
                <c:pt idx="270">
                  <c:v>3.7174721189591081E-3</c:v>
                </c:pt>
                <c:pt idx="271">
                  <c:v>3.7037037037037034E-3</c:v>
                </c:pt>
                <c:pt idx="272">
                  <c:v>3.690036900369004E-3</c:v>
                </c:pt>
                <c:pt idx="273">
                  <c:v>3.6764705882352945E-3</c:v>
                </c:pt>
                <c:pt idx="274">
                  <c:v>3.663003663003663E-3</c:v>
                </c:pt>
                <c:pt idx="275">
                  <c:v>3.6496350364963502E-3</c:v>
                </c:pt>
                <c:pt idx="276">
                  <c:v>3.6363636363636364E-3</c:v>
                </c:pt>
                <c:pt idx="277">
                  <c:v>3.6231884057971019E-3</c:v>
                </c:pt>
                <c:pt idx="278">
                  <c:v>3.6101083032490976E-3</c:v>
                </c:pt>
                <c:pt idx="279">
                  <c:v>3.5971223021582731E-3</c:v>
                </c:pt>
                <c:pt idx="280">
                  <c:v>3.5842293906810036E-3</c:v>
                </c:pt>
                <c:pt idx="281">
                  <c:v>3.5714285714285718E-3</c:v>
                </c:pt>
                <c:pt idx="282">
                  <c:v>3.5587188612099642E-3</c:v>
                </c:pt>
                <c:pt idx="283">
                  <c:v>3.5460992907801418E-3</c:v>
                </c:pt>
                <c:pt idx="284">
                  <c:v>3.5335689045936395E-3</c:v>
                </c:pt>
                <c:pt idx="285">
                  <c:v>3.5211267605633804E-3</c:v>
                </c:pt>
                <c:pt idx="286">
                  <c:v>3.5087719298245615E-3</c:v>
                </c:pt>
                <c:pt idx="287">
                  <c:v>3.4965034965034961E-3</c:v>
                </c:pt>
                <c:pt idx="288">
                  <c:v>3.4843205574912892E-3</c:v>
                </c:pt>
                <c:pt idx="289">
                  <c:v>3.4722222222222225E-3</c:v>
                </c:pt>
                <c:pt idx="290">
                  <c:v>3.4602076124567475E-3</c:v>
                </c:pt>
                <c:pt idx="291">
                  <c:v>3.448275862068965E-3</c:v>
                </c:pt>
                <c:pt idx="292">
                  <c:v>3.4364261168384879E-3</c:v>
                </c:pt>
                <c:pt idx="293">
                  <c:v>3.4246575342465756E-3</c:v>
                </c:pt>
                <c:pt idx="294">
                  <c:v>3.412969283276451E-3</c:v>
                </c:pt>
                <c:pt idx="295">
                  <c:v>3.4013605442176874E-3</c:v>
                </c:pt>
                <c:pt idx="296">
                  <c:v>3.3898305084745762E-3</c:v>
                </c:pt>
                <c:pt idx="297">
                  <c:v>3.3783783783783786E-3</c:v>
                </c:pt>
                <c:pt idx="298">
                  <c:v>3.3670033670033673E-3</c:v>
                </c:pt>
                <c:pt idx="299">
                  <c:v>3.3557046979865771E-3</c:v>
                </c:pt>
                <c:pt idx="300">
                  <c:v>3.3444816053511705E-3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B2-4A9B-88AC-A5CA19AA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凯亚属性收益曲线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冰伤/攻击收益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8-44AB-9A7A-D1B9BF1E8684}"/>
            </c:ext>
          </c:extLst>
        </c:ser>
        <c:ser>
          <c:idx val="3"/>
          <c:order val="1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F8-44AB-9A7A-D1B9BF1E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七七属性收益曲线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攻击对治疗收益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曲线素材!$Z$2:$Z$302</c:f>
              <c:numCache>
                <c:formatCode>General</c:formatCode>
                <c:ptCount val="301"/>
                <c:pt idx="0">
                  <c:v>6.54558893871382E-3</c:v>
                </c:pt>
                <c:pt idx="1">
                  <c:v>6.5030228244458144E-3</c:v>
                </c:pt>
                <c:pt idx="2">
                  <c:v>6.4610067500814328E-3</c:v>
                </c:pt>
                <c:pt idx="3">
                  <c:v>6.4195301226266377E-3</c:v>
                </c:pt>
                <c:pt idx="4">
                  <c:v>6.3785826193620832E-3</c:v>
                </c:pt>
                <c:pt idx="5">
                  <c:v>6.3381541792753016E-3</c:v>
                </c:pt>
                <c:pt idx="6">
                  <c:v>6.2982349948208505E-3</c:v>
                </c:pt>
                <c:pt idx="7">
                  <c:v>6.258815503987547E-3</c:v>
                </c:pt>
                <c:pt idx="8">
                  <c:v>6.2198863826625761E-3</c:v>
                </c:pt>
                <c:pt idx="9">
                  <c:v>6.1814385372791492E-3</c:v>
                </c:pt>
                <c:pt idx="10">
                  <c:v>6.1434630977346139E-3</c:v>
                </c:pt>
                <c:pt idx="11">
                  <c:v>6.1059514105672452E-3</c:v>
                </c:pt>
                <c:pt idx="12">
                  <c:v>6.0688950323837254E-3</c:v>
                </c:pt>
                <c:pt idx="13">
                  <c:v>6.0322857235222127E-3</c:v>
                </c:pt>
                <c:pt idx="14">
                  <c:v>5.9961154419450047E-3</c:v>
                </c:pt>
                <c:pt idx="15">
                  <c:v>5.9603763373490271E-3</c:v>
                </c:pt>
                <c:pt idx="16">
                  <c:v>5.9250607454841564E-3</c:v>
                </c:pt>
                <c:pt idx="17">
                  <c:v>5.8901611826762679E-3</c:v>
                </c:pt>
                <c:pt idx="18">
                  <c:v>5.8556703405379107E-3</c:v>
                </c:pt>
                <c:pt idx="19">
                  <c:v>5.8215810808674995E-3</c:v>
                </c:pt>
                <c:pt idx="20">
                  <c:v>5.7878864307243649E-3</c:v>
                </c:pt>
                <c:pt idx="21">
                  <c:v>5.7545795776721143E-3</c:v>
                </c:pt>
                <c:pt idx="22">
                  <c:v>5.7216538651889692E-3</c:v>
                </c:pt>
                <c:pt idx="23">
                  <c:v>5.6891027882310929E-3</c:v>
                </c:pt>
                <c:pt idx="24">
                  <c:v>5.6569199889493493E-3</c:v>
                </c:pt>
                <c:pt idx="25">
                  <c:v>5.6250992525477272E-3</c:v>
                </c:pt>
                <c:pt idx="26">
                  <c:v>5.5936345032843171E-3</c:v>
                </c:pt>
                <c:pt idx="27">
                  <c:v>5.5625198006024057E-3</c:v>
                </c:pt>
                <c:pt idx="28">
                  <c:v>5.5317493353923552E-3</c:v>
                </c:pt>
                <c:pt idx="29">
                  <c:v>5.501317426375385E-3</c:v>
                </c:pt>
                <c:pt idx="30">
                  <c:v>5.4712185166061467E-3</c:v>
                </c:pt>
                <c:pt idx="31">
                  <c:v>5.4414471700920952E-3</c:v>
                </c:pt>
                <c:pt idx="32">
                  <c:v>5.411998068517665E-3</c:v>
                </c:pt>
                <c:pt idx="33">
                  <c:v>5.3828660080790236E-3</c:v>
                </c:pt>
                <c:pt idx="34">
                  <c:v>5.3540458964174142E-3</c:v>
                </c:pt>
                <c:pt idx="35">
                  <c:v>5.3255327496528615E-3</c:v>
                </c:pt>
                <c:pt idx="36">
                  <c:v>5.2973216895100261E-3</c:v>
                </c:pt>
                <c:pt idx="37">
                  <c:v>5.2694079405357641E-3</c:v>
                </c:pt>
                <c:pt idx="38">
                  <c:v>5.2417868274046153E-3</c:v>
                </c:pt>
                <c:pt idx="39">
                  <c:v>5.2144537723088913E-3</c:v>
                </c:pt>
                <c:pt idx="40">
                  <c:v>5.1874042924278108E-3</c:v>
                </c:pt>
                <c:pt idx="41">
                  <c:v>5.1606339974776816E-3</c:v>
                </c:pt>
                <c:pt idx="42">
                  <c:v>5.1341385873360235E-3</c:v>
                </c:pt>
                <c:pt idx="43">
                  <c:v>5.1079138497394094E-3</c:v>
                </c:pt>
                <c:pt idx="44">
                  <c:v>5.0819556580499192E-3</c:v>
                </c:pt>
                <c:pt idx="45">
                  <c:v>5.0562599690913146E-3</c:v>
                </c:pt>
                <c:pt idx="46">
                  <c:v>5.0308228210496075E-3</c:v>
                </c:pt>
                <c:pt idx="47">
                  <c:v>5.0056403314362452E-3</c:v>
                </c:pt>
                <c:pt idx="48">
                  <c:v>4.980708695112801E-3</c:v>
                </c:pt>
                <c:pt idx="49">
                  <c:v>4.9560241823745077E-3</c:v>
                </c:pt>
                <c:pt idx="50">
                  <c:v>4.9315831370897456E-3</c:v>
                </c:pt>
                <c:pt idx="51">
                  <c:v>4.907381974895042E-3</c:v>
                </c:pt>
                <c:pt idx="52">
                  <c:v>4.8834171814429173E-3</c:v>
                </c:pt>
                <c:pt idx="53">
                  <c:v>4.8596853107001348E-3</c:v>
                </c:pt>
                <c:pt idx="54">
                  <c:v>4.8361829832967995E-3</c:v>
                </c:pt>
                <c:pt idx="55">
                  <c:v>4.8129068849191992E-3</c:v>
                </c:pt>
                <c:pt idx="56">
                  <c:v>4.7898537647570461E-3</c:v>
                </c:pt>
                <c:pt idx="57">
                  <c:v>4.7670204339851363E-3</c:v>
                </c:pt>
                <c:pt idx="58">
                  <c:v>4.7444037642934145E-3</c:v>
                </c:pt>
                <c:pt idx="59">
                  <c:v>4.7220006864614472E-3</c:v>
                </c:pt>
                <c:pt idx="60">
                  <c:v>4.6998081889670917E-3</c:v>
                </c:pt>
                <c:pt idx="61">
                  <c:v>4.6778233166371308E-3</c:v>
                </c:pt>
                <c:pt idx="62">
                  <c:v>4.6560431693363213E-3</c:v>
                </c:pt>
                <c:pt idx="63">
                  <c:v>4.6344649006917482E-3</c:v>
                </c:pt>
                <c:pt idx="64">
                  <c:v>4.6130857168533712E-3</c:v>
                </c:pt>
                <c:pt idx="65">
                  <c:v>4.5919028752858804E-3</c:v>
                </c:pt>
                <c:pt idx="66">
                  <c:v>4.5709136835998532E-3</c:v>
                </c:pt>
                <c:pt idx="67">
                  <c:v>4.5501154984057823E-3</c:v>
                </c:pt>
                <c:pt idx="68">
                  <c:v>4.5295057242102921E-3</c:v>
                </c:pt>
                <c:pt idx="69">
                  <c:v>4.50908181233034E-3</c:v>
                </c:pt>
                <c:pt idx="70">
                  <c:v>4.4888412598469429E-3</c:v>
                </c:pt>
                <c:pt idx="71">
                  <c:v>4.4687816085815513E-3</c:v>
                </c:pt>
                <c:pt idx="72">
                  <c:v>4.4489004440979585E-3</c:v>
                </c:pt>
                <c:pt idx="73">
                  <c:v>4.4291953947395157E-3</c:v>
                </c:pt>
                <c:pt idx="74">
                  <c:v>4.4096641306796691E-3</c:v>
                </c:pt>
                <c:pt idx="75">
                  <c:v>4.3903043630073579E-3</c:v>
                </c:pt>
                <c:pt idx="76">
                  <c:v>4.3711138428319529E-3</c:v>
                </c:pt>
                <c:pt idx="77">
                  <c:v>4.3520903604121752E-3</c:v>
                </c:pt>
                <c:pt idx="78">
                  <c:v>4.3332317443085522E-3</c:v>
                </c:pt>
                <c:pt idx="79">
                  <c:v>4.3145358605554129E-3</c:v>
                </c:pt>
                <c:pt idx="80">
                  <c:v>4.2960006118588634E-3</c:v>
                </c:pt>
                <c:pt idx="81">
                  <c:v>4.2776239368087499E-3</c:v>
                </c:pt>
                <c:pt idx="82">
                  <c:v>4.2594038091183783E-3</c:v>
                </c:pt>
                <c:pt idx="83">
                  <c:v>4.2413382368764463E-3</c:v>
                </c:pt>
                <c:pt idx="84">
                  <c:v>4.223425261822733E-3</c:v>
                </c:pt>
                <c:pt idx="85">
                  <c:v>4.2056629586408878E-3</c:v>
                </c:pt>
                <c:pt idx="86">
                  <c:v>4.1880494342658725E-3</c:v>
                </c:pt>
                <c:pt idx="87">
                  <c:v>4.1705828272158296E-3</c:v>
                </c:pt>
                <c:pt idx="88">
                  <c:v>4.1532613069326096E-3</c:v>
                </c:pt>
                <c:pt idx="89">
                  <c:v>4.1360830731422826E-3</c:v>
                </c:pt>
                <c:pt idx="90">
                  <c:v>4.1190463552349676E-3</c:v>
                </c:pt>
                <c:pt idx="91">
                  <c:v>4.1021494116524337E-3</c:v>
                </c:pt>
                <c:pt idx="92">
                  <c:v>4.085390529296129E-3</c:v>
                </c:pt>
                <c:pt idx="93">
                  <c:v>4.0687680229494205E-3</c:v>
                </c:pt>
                <c:pt idx="94">
                  <c:v>4.0522802347102704E-3</c:v>
                </c:pt>
                <c:pt idx="95">
                  <c:v>4.0359255334423416E-3</c:v>
                </c:pt>
                <c:pt idx="96">
                  <c:v>4.0197023142354293E-3</c:v>
                </c:pt>
                <c:pt idx="97">
                  <c:v>4.003608997881658E-3</c:v>
                </c:pt>
                <c:pt idx="98">
                  <c:v>3.9876440303610039E-3</c:v>
                </c:pt>
                <c:pt idx="99">
                  <c:v>3.9718058823448033E-3</c:v>
                </c:pt>
                <c:pt idx="100">
                  <c:v>3.9560930487028134E-3</c:v>
                </c:pt>
                <c:pt idx="101">
                  <c:v>3.9405040480298137E-3</c:v>
                </c:pt>
                <c:pt idx="102">
                  <c:v>3.9250374221793116E-3</c:v>
                </c:pt>
                <c:pt idx="103">
                  <c:v>3.9096917358067973E-3</c:v>
                </c:pt>
                <c:pt idx="104">
                  <c:v>3.8944655759296509E-3</c:v>
                </c:pt>
                <c:pt idx="105">
                  <c:v>3.8793575514881606E-3</c:v>
                </c:pt>
                <c:pt idx="106">
                  <c:v>3.8643662929283007E-3</c:v>
                </c:pt>
                <c:pt idx="107">
                  <c:v>3.849490451781401E-3</c:v>
                </c:pt>
                <c:pt idx="108">
                  <c:v>3.834728700264467E-3</c:v>
                </c:pt>
                <c:pt idx="109">
                  <c:v>3.8200797308831635E-3</c:v>
                </c:pt>
                <c:pt idx="110">
                  <c:v>3.8055422560456797E-3</c:v>
                </c:pt>
                <c:pt idx="111">
                  <c:v>3.7911150076865852E-3</c:v>
                </c:pt>
                <c:pt idx="112">
                  <c:v>3.7767967368964594E-3</c:v>
                </c:pt>
                <c:pt idx="113">
                  <c:v>3.7625862135626242E-3</c:v>
                </c:pt>
                <c:pt idx="114">
                  <c:v>3.7484822260172024E-3</c:v>
                </c:pt>
                <c:pt idx="115">
                  <c:v>3.7344835806916166E-3</c:v>
                </c:pt>
                <c:pt idx="116">
                  <c:v>3.7205891017808579E-3</c:v>
                </c:pt>
                <c:pt idx="117">
                  <c:v>3.7067976309124173E-3</c:v>
                </c:pt>
                <c:pt idx="118">
                  <c:v>3.6931080268280958E-3</c:v>
                </c:pt>
                <c:pt idx="119">
                  <c:v>3.6795191650647041E-3</c:v>
                </c:pt>
                <c:pt idx="120">
                  <c:v>3.6660299376494176E-3</c:v>
                </c:pt>
                <c:pt idx="121">
                  <c:v>3.6526392527971296E-3</c:v>
                </c:pt>
                <c:pt idx="122">
                  <c:v>3.6393460346166862E-3</c:v>
                </c:pt>
                <c:pt idx="123">
                  <c:v>3.6261492228213399E-3</c:v>
                </c:pt>
                <c:pt idx="124">
                  <c:v>3.6130477724494181E-3</c:v>
                </c:pt>
                <c:pt idx="125">
                  <c:v>3.6000406535854346E-3</c:v>
                </c:pt>
                <c:pt idx="126">
                  <c:v>3.5871268510916376E-3</c:v>
                </c:pt>
                <c:pt idx="127">
                  <c:v>3.5743053643455536E-3</c:v>
                </c:pt>
                <c:pt idx="128">
                  <c:v>3.5615752069775297E-3</c:v>
                </c:pt>
                <c:pt idx="129">
                  <c:v>3.5489354066220447E-3</c:v>
                </c:pt>
                <c:pt idx="130">
                  <c:v>3.5363850046679079E-3</c:v>
                </c:pt>
                <c:pt idx="131">
                  <c:v>3.5239230560146773E-3</c:v>
                </c:pt>
                <c:pt idx="132">
                  <c:v>3.5115486288392894E-3</c:v>
                </c:pt>
                <c:pt idx="133">
                  <c:v>3.499260804359805E-3</c:v>
                </c:pt>
                <c:pt idx="134">
                  <c:v>3.4870586766100331E-3</c:v>
                </c:pt>
                <c:pt idx="135">
                  <c:v>3.4749413522172645E-3</c:v>
                </c:pt>
                <c:pt idx="136">
                  <c:v>3.4629079501822257E-3</c:v>
                </c:pt>
                <c:pt idx="137">
                  <c:v>3.4509576016676924E-3</c:v>
                </c:pt>
                <c:pt idx="138">
                  <c:v>3.439089449788213E-3</c:v>
                </c:pt>
                <c:pt idx="139">
                  <c:v>3.4273026494053838E-3</c:v>
                </c:pt>
                <c:pt idx="140">
                  <c:v>3.4155963669277867E-3</c:v>
                </c:pt>
                <c:pt idx="141">
                  <c:v>3.4039697801133695E-3</c:v>
                </c:pt>
                <c:pt idx="142">
                  <c:v>3.3924220778791536E-3</c:v>
                </c:pt>
                <c:pt idx="143">
                  <c:v>3.3809524601091656E-3</c:v>
                </c:pt>
                <c:pt idx="144">
                  <c:v>3.3695601374728046E-3</c:v>
                </c:pt>
                <c:pt idx="145">
                  <c:v>3.3582443312425436E-3</c:v>
                </c:pt>
                <c:pt idx="146">
                  <c:v>3.347004273115628E-3</c:v>
                </c:pt>
                <c:pt idx="147">
                  <c:v>3.3358392050419905E-3</c:v>
                </c:pt>
                <c:pt idx="148">
                  <c:v>3.324748379051945E-3</c:v>
                </c:pt>
                <c:pt idx="149">
                  <c:v>3.3137310570914291E-3</c:v>
                </c:pt>
                <c:pt idx="150">
                  <c:v>3.302786510855471E-3</c:v>
                </c:pt>
                <c:pt idx="151">
                  <c:v>3.2919140216300935E-3</c:v>
                </c:pt>
                <c:pt idx="152">
                  <c:v>3.28111288013333E-3</c:v>
                </c:pt>
                <c:pt idx="153">
                  <c:v>3.2703823863624581E-3</c:v>
                </c:pt>
                <c:pt idx="154">
                  <c:v>3.2597218494416769E-3</c:v>
                </c:pt>
                <c:pt idx="155">
                  <c:v>3.2491305874737808E-3</c:v>
                </c:pt>
                <c:pt idx="156">
                  <c:v>3.2386079273962753E-3</c:v>
                </c:pt>
                <c:pt idx="157">
                  <c:v>3.2281532048361594E-3</c:v>
                </c:pt>
                <c:pt idx="158">
                  <c:v>3.217765763972702E-3</c:v>
                </c:pt>
                <c:pt idx="159">
                  <c:v>3.2074449573988861E-3</c:v>
                </c:pt>
                <c:pt idx="160">
                  <c:v>3.1971901459875163E-3</c:v>
                </c:pt>
                <c:pt idx="161">
                  <c:v>3.1870006987582133E-3</c:v>
                </c:pt>
                <c:pt idx="162">
                  <c:v>3.1768759927492951E-3</c:v>
                </c:pt>
                <c:pt idx="163">
                  <c:v>3.1668154128907666E-3</c:v>
                </c:pt>
                <c:pt idx="164">
                  <c:v>3.1568183518781989E-3</c:v>
                </c:pt>
                <c:pt idx="165">
                  <c:v>3.1468842100528249E-3</c:v>
                </c:pt>
                <c:pt idx="166">
                  <c:v>3.1370123952791928E-3</c:v>
                </c:pt>
                <c:pt idx="167">
                  <c:v>3.1272023228299251E-3</c:v>
                </c:pt>
                <c:pt idx="168">
                  <c:v>3.1174534152684785E-3</c:v>
                </c:pt>
                <c:pt idx="169">
                  <c:v>3.1077651023363462E-3</c:v>
                </c:pt>
                <c:pt idx="170">
                  <c:v>3.0981368208422566E-3</c:v>
                </c:pt>
                <c:pt idx="171">
                  <c:v>3.0885680145527061E-3</c:v>
                </c:pt>
                <c:pt idx="172">
                  <c:v>3.0790581340849332E-3</c:v>
                </c:pt>
                <c:pt idx="173">
                  <c:v>3.0696066368012254E-3</c:v>
                </c:pt>
                <c:pt idx="174">
                  <c:v>3.0602129867072225E-3</c:v>
                </c:pt>
                <c:pt idx="175">
                  <c:v>3.0508766543488886E-3</c:v>
                </c:pt>
                <c:pt idx="176">
                  <c:v>3.0415971167134792E-3</c:v>
                </c:pt>
                <c:pt idx="177">
                  <c:v>3.0323738571329528E-3</c:v>
                </c:pt>
                <c:pt idx="178">
                  <c:v>3.0232063651862706E-3</c:v>
                </c:pt>
                <c:pt idx="179">
                  <c:v>3.0140941366072482E-3</c:v>
                </c:pt>
                <c:pt idx="180">
                  <c:v>3.0050366731904088E-3</c:v>
                </c:pt>
                <c:pt idx="181">
                  <c:v>2.9960334827006108E-3</c:v>
                </c:pt>
                <c:pt idx="182">
                  <c:v>2.9870840787848962E-3</c:v>
                </c:pt>
                <c:pt idx="183">
                  <c:v>2.9781879808838951E-3</c:v>
                </c:pt>
                <c:pt idx="184">
                  <c:v>2.9693447141447837E-3</c:v>
                </c:pt>
                <c:pt idx="185">
                  <c:v>2.9605538093402384E-3</c:v>
                </c:pt>
                <c:pt idx="186">
                  <c:v>2.951814802781616E-3</c:v>
                </c:pt>
                <c:pt idx="187">
                  <c:v>2.9431272362387961E-3</c:v>
                </c:pt>
                <c:pt idx="188">
                  <c:v>2.9344906568622431E-3</c:v>
                </c:pt>
                <c:pt idx="189">
                  <c:v>2.9259046171006275E-3</c:v>
                </c:pt>
                <c:pt idx="190">
                  <c:v>2.9173686746257754E-3</c:v>
                </c:pt>
                <c:pt idx="191">
                  <c:v>2.9088823922560625E-3</c:v>
                </c:pt>
                <c:pt idx="192">
                  <c:v>2.9004453378833617E-3</c:v>
                </c:pt>
                <c:pt idx="193">
                  <c:v>2.8920570843959936E-3</c:v>
                </c:pt>
                <c:pt idx="194">
                  <c:v>2.883717209610337E-3</c:v>
                </c:pt>
                <c:pt idx="195">
                  <c:v>2.8754252961991078E-3</c:v>
                </c:pt>
                <c:pt idx="196">
                  <c:v>2.8671809316194174E-3</c:v>
                </c:pt>
                <c:pt idx="197">
                  <c:v>2.8589837080477132E-3</c:v>
                </c:pt>
                <c:pt idx="198">
                  <c:v>2.8508332223107224E-3</c:v>
                </c:pt>
                <c:pt idx="199">
                  <c:v>2.8427290758197277E-3</c:v>
                </c:pt>
                <c:pt idx="200">
                  <c:v>2.8346708745039528E-3</c:v>
                </c:pt>
                <c:pt idx="201">
                  <c:v>2.8266582287508335E-3</c:v>
                </c:pt>
                <c:pt idx="202">
                  <c:v>2.8186907533387373E-3</c:v>
                </c:pt>
                <c:pt idx="203">
                  <c:v>2.810768067377456E-3</c:v>
                </c:pt>
                <c:pt idx="204">
                  <c:v>2.8028897942471431E-3</c:v>
                </c:pt>
                <c:pt idx="205">
                  <c:v>2.7950555615396944E-3</c:v>
                </c:pt>
                <c:pt idx="206">
                  <c:v>2.787265000997019E-3</c:v>
                </c:pt>
                <c:pt idx="207">
                  <c:v>2.7795177484570832E-3</c:v>
                </c:pt>
                <c:pt idx="208">
                  <c:v>2.7718134437948461E-3</c:v>
                </c:pt>
                <c:pt idx="209">
                  <c:v>2.7641517308663044E-3</c:v>
                </c:pt>
                <c:pt idx="210">
                  <c:v>2.7565322574556461E-3</c:v>
                </c:pt>
                <c:pt idx="211">
                  <c:v>2.748954675219295E-3</c:v>
                </c:pt>
                <c:pt idx="212">
                  <c:v>2.7414186396328422E-3</c:v>
                </c:pt>
                <c:pt idx="213">
                  <c:v>2.7339238099410856E-3</c:v>
                </c:pt>
                <c:pt idx="214">
                  <c:v>2.7264698491036299E-3</c:v>
                </c:pt>
                <c:pt idx="215">
                  <c:v>2.7190564237464798E-3</c:v>
                </c:pt>
                <c:pt idx="216">
                  <c:v>2.7116832041107486E-3</c:v>
                </c:pt>
                <c:pt idx="217">
                  <c:v>2.7043498640066943E-3</c:v>
                </c:pt>
                <c:pt idx="218">
                  <c:v>2.6970560807615396E-3</c:v>
                </c:pt>
                <c:pt idx="219">
                  <c:v>2.6898015351748406E-3</c:v>
                </c:pt>
                <c:pt idx="220">
                  <c:v>2.6825859114720796E-3</c:v>
                </c:pt>
                <c:pt idx="221">
                  <c:v>2.6754088972569257E-3</c:v>
                </c:pt>
                <c:pt idx="222">
                  <c:v>2.6682701834674916E-3</c:v>
                </c:pt>
                <c:pt idx="223">
                  <c:v>2.6611694643328132E-3</c:v>
                </c:pt>
                <c:pt idx="224">
                  <c:v>2.6541064373268863E-3</c:v>
                </c:pt>
                <c:pt idx="225">
                  <c:v>2.6470808031269222E-3</c:v>
                </c:pt>
                <c:pt idx="226">
                  <c:v>2.6400922655724912E-3</c:v>
                </c:pt>
                <c:pt idx="227">
                  <c:v>2.6331405316206702E-3</c:v>
                </c:pt>
                <c:pt idx="228">
                  <c:v>2.6262253113082945E-3</c:v>
                </c:pt>
                <c:pt idx="229">
                  <c:v>2.6193463177095477E-3</c:v>
                </c:pt>
                <c:pt idx="230">
                  <c:v>2.6125032668975479E-3</c:v>
                </c:pt>
                <c:pt idx="231">
                  <c:v>2.6056958779039352E-3</c:v>
                </c:pt>
                <c:pt idx="232">
                  <c:v>2.598923872682013E-3</c:v>
                </c:pt>
                <c:pt idx="233">
                  <c:v>2.5921869760674454E-3</c:v>
                </c:pt>
                <c:pt idx="234">
                  <c:v>2.5854849157420645E-3</c:v>
                </c:pt>
                <c:pt idx="235">
                  <c:v>2.5788174221963445E-3</c:v>
                </c:pt>
                <c:pt idx="236">
                  <c:v>2.5721842286945407E-3</c:v>
                </c:pt>
                <c:pt idx="237">
                  <c:v>2.5655850712367201E-3</c:v>
                </c:pt>
                <c:pt idx="238">
                  <c:v>2.5590196885267869E-3</c:v>
                </c:pt>
                <c:pt idx="239">
                  <c:v>2.5524878219358449E-3</c:v>
                </c:pt>
                <c:pt idx="240">
                  <c:v>2.5459892154684471E-3</c:v>
                </c:pt>
                <c:pt idx="241">
                  <c:v>2.5395236157303991E-3</c:v>
                </c:pt>
                <c:pt idx="242">
                  <c:v>2.5330907718945639E-3</c:v>
                </c:pt>
                <c:pt idx="243">
                  <c:v>2.5266904356684439E-3</c:v>
                </c:pt>
                <c:pt idx="244">
                  <c:v>2.5203223612630943E-3</c:v>
                </c:pt>
                <c:pt idx="245">
                  <c:v>2.5139863053622591E-3</c:v>
                </c:pt>
                <c:pt idx="246">
                  <c:v>2.5076820270879541E-3</c:v>
                </c:pt>
                <c:pt idx="247">
                  <c:v>2.5014092879738214E-3</c:v>
                </c:pt>
                <c:pt idx="248">
                  <c:v>2.4951678519340437E-3</c:v>
                </c:pt>
                <c:pt idx="249">
                  <c:v>2.4889574852322571E-3</c:v>
                </c:pt>
                <c:pt idx="250">
                  <c:v>2.4827779564531305E-3</c:v>
                </c:pt>
                <c:pt idx="251">
                  <c:v>2.4766290364750532E-3</c:v>
                </c:pt>
                <c:pt idx="252">
                  <c:v>2.4705104984399373E-3</c:v>
                </c:pt>
                <c:pt idx="253">
                  <c:v>2.4644221177254622E-3</c:v>
                </c:pt>
                <c:pt idx="254">
                  <c:v>2.4583636719186508E-3</c:v>
                </c:pt>
                <c:pt idx="255">
                  <c:v>2.4523349407892248E-3</c:v>
                </c:pt>
                <c:pt idx="256">
                  <c:v>2.4463357062598501E-3</c:v>
                </c:pt>
                <c:pt idx="257">
                  <c:v>2.4403657523832667E-3</c:v>
                </c:pt>
                <c:pt idx="258">
                  <c:v>2.434424865315199E-3</c:v>
                </c:pt>
                <c:pt idx="259">
                  <c:v>2.4285128332881545E-3</c:v>
                </c:pt>
                <c:pt idx="260">
                  <c:v>2.422629446586777E-3</c:v>
                </c:pt>
                <c:pt idx="261">
                  <c:v>2.4167744975234218E-3</c:v>
                </c:pt>
                <c:pt idx="262">
                  <c:v>2.41094778041262E-3</c:v>
                </c:pt>
                <c:pt idx="263">
                  <c:v>2.4051490915488749E-3</c:v>
                </c:pt>
                <c:pt idx="264">
                  <c:v>2.399378229180904E-3</c:v>
                </c:pt>
                <c:pt idx="265">
                  <c:v>2.3936349934887691E-3</c:v>
                </c:pt>
                <c:pt idx="266">
                  <c:v>2.3879191865623373E-3</c:v>
                </c:pt>
                <c:pt idx="267">
                  <c:v>2.3822306123761905E-3</c:v>
                </c:pt>
                <c:pt idx="268">
                  <c:v>2.3765690767687531E-3</c:v>
                </c:pt>
                <c:pt idx="269">
                  <c:v>2.3709343874209754E-3</c:v>
                </c:pt>
                <c:pt idx="270">
                  <c:v>2.365326353831243E-3</c:v>
                </c:pt>
                <c:pt idx="271">
                  <c:v>2.3597447872969468E-3</c:v>
                </c:pt>
                <c:pt idx="272">
                  <c:v>2.354189500894277E-3</c:v>
                </c:pt>
                <c:pt idx="273">
                  <c:v>2.3486603094526881E-3</c:v>
                </c:pt>
                <c:pt idx="274">
                  <c:v>2.3431570295384674E-3</c:v>
                </c:pt>
                <c:pt idx="275">
                  <c:v>2.3376794794334188E-3</c:v>
                </c:pt>
                <c:pt idx="276">
                  <c:v>2.3322274791142128E-3</c:v>
                </c:pt>
                <c:pt idx="277">
                  <c:v>2.3268008502328463E-3</c:v>
                </c:pt>
                <c:pt idx="278">
                  <c:v>2.3213994160975471E-3</c:v>
                </c:pt>
                <c:pt idx="279">
                  <c:v>2.3160230016538996E-3</c:v>
                </c:pt>
                <c:pt idx="280">
                  <c:v>2.3106714334648615E-3</c:v>
                </c:pt>
                <c:pt idx="281">
                  <c:v>2.3053445396925554E-3</c:v>
                </c:pt>
                <c:pt idx="282">
                  <c:v>2.3000421500807278E-3</c:v>
                </c:pt>
                <c:pt idx="283">
                  <c:v>2.294764095935875E-3</c:v>
                </c:pt>
                <c:pt idx="284">
                  <c:v>2.2895102101083697E-3</c:v>
                </c:pt>
                <c:pt idx="285">
                  <c:v>2.2842803269766954E-3</c:v>
                </c:pt>
                <c:pt idx="286">
                  <c:v>2.2790742824299048E-3</c:v>
                </c:pt>
                <c:pt idx="287">
                  <c:v>2.2738919138480806E-3</c:v>
                </c:pt>
                <c:pt idx="288">
                  <c:v>2.2687330600881239E-3</c:v>
                </c:pt>
                <c:pt idx="289">
                  <c:v>2.2635975614653248E-3</c:v>
                </c:pt>
                <c:pt idx="290">
                  <c:v>2.2584852597391514E-3</c:v>
                </c:pt>
                <c:pt idx="291">
                  <c:v>2.253395998093044E-3</c:v>
                </c:pt>
                <c:pt idx="292">
                  <c:v>2.2483296211222026E-3</c:v>
                </c:pt>
                <c:pt idx="293">
                  <c:v>2.2432859748164891E-3</c:v>
                </c:pt>
                <c:pt idx="294">
                  <c:v>2.2382649065437743E-3</c:v>
                </c:pt>
                <c:pt idx="295">
                  <c:v>2.2332662650357271E-3</c:v>
                </c:pt>
                <c:pt idx="296">
                  <c:v>2.2282899003724932E-3</c:v>
                </c:pt>
                <c:pt idx="297">
                  <c:v>2.223335663967374E-3</c:v>
                </c:pt>
                <c:pt idx="298">
                  <c:v>2.21840340855195E-3</c:v>
                </c:pt>
                <c:pt idx="299">
                  <c:v>2.2134929881623133E-3</c:v>
                </c:pt>
                <c:pt idx="300">
                  <c:v>2.2086042581235255E-3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C-429B-B4EC-0344CEDFD0C8}"/>
            </c:ext>
          </c:extLst>
        </c:ser>
        <c:ser>
          <c:idx val="3"/>
          <c:order val="1"/>
          <c:tx>
            <c:v>治疗加成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曲线素材!$W$2:$W$302</c:f>
              <c:numCache>
                <c:formatCode>General</c:formatCode>
                <c:ptCount val="301"/>
                <c:pt idx="0">
                  <c:v>9.5002065262288302E-3</c:v>
                </c:pt>
                <c:pt idx="1">
                  <c:v>9.4108019639934527E-3</c:v>
                </c:pt>
                <c:pt idx="2">
                  <c:v>9.3230644507498982E-3</c:v>
                </c:pt>
                <c:pt idx="3">
                  <c:v>9.2369477911646587E-3</c:v>
                </c:pt>
                <c:pt idx="4">
                  <c:v>9.1524074810982892E-3</c:v>
                </c:pt>
                <c:pt idx="5">
                  <c:v>9.0694006309148256E-3</c:v>
                </c:pt>
                <c:pt idx="6">
                  <c:v>8.9878858929269244E-3</c:v>
                </c:pt>
                <c:pt idx="7">
                  <c:v>8.9078233927188232E-3</c:v>
                </c:pt>
                <c:pt idx="8">
                  <c:v>8.8291746641074847E-3</c:v>
                </c:pt>
                <c:pt idx="9">
                  <c:v>8.7519025875190254E-3</c:v>
                </c:pt>
                <c:pt idx="10">
                  <c:v>8.6759713315729924E-3</c:v>
                </c:pt>
                <c:pt idx="11">
                  <c:v>8.6013462976813771E-3</c:v>
                </c:pt>
                <c:pt idx="12">
                  <c:v>8.5279940674823883E-3</c:v>
                </c:pt>
                <c:pt idx="13">
                  <c:v>8.4558823529411777E-3</c:v>
                </c:pt>
                <c:pt idx="14">
                  <c:v>8.3849799489609921E-3</c:v>
                </c:pt>
                <c:pt idx="15">
                  <c:v>8.315256688358641E-3</c:v>
                </c:pt>
                <c:pt idx="16">
                  <c:v>8.2466833990677661E-3</c:v>
                </c:pt>
                <c:pt idx="17">
                  <c:v>8.1792318634423909E-3</c:v>
                </c:pt>
                <c:pt idx="18">
                  <c:v>8.1128747795414461E-3</c:v>
                </c:pt>
                <c:pt idx="19">
                  <c:v>8.0475857242827149E-3</c:v>
                </c:pt>
                <c:pt idx="20">
                  <c:v>7.9833391183616806E-3</c:v>
                </c:pt>
                <c:pt idx="21">
                  <c:v>7.9201101928374658E-3</c:v>
                </c:pt>
                <c:pt idx="22">
                  <c:v>7.8578749572941579E-3</c:v>
                </c:pt>
                <c:pt idx="23">
                  <c:v>7.7966101694915248E-3</c:v>
                </c:pt>
                <c:pt idx="24">
                  <c:v>7.7362933064244873E-3</c:v>
                </c:pt>
                <c:pt idx="25">
                  <c:v>7.6769025367156209E-3</c:v>
                </c:pt>
                <c:pt idx="26">
                  <c:v>7.6184166942696255E-3</c:v>
                </c:pt>
                <c:pt idx="27">
                  <c:v>7.5608152531229456E-3</c:v>
                </c:pt>
                <c:pt idx="28">
                  <c:v>7.5040783034257749E-3</c:v>
                </c:pt>
                <c:pt idx="29">
                  <c:v>7.4481865284974089E-3</c:v>
                </c:pt>
                <c:pt idx="30">
                  <c:v>7.39312118289939E-3</c:v>
                </c:pt>
                <c:pt idx="31">
                  <c:v>7.3388640714741544E-3</c:v>
                </c:pt>
                <c:pt idx="32">
                  <c:v>7.2853975292999683E-3</c:v>
                </c:pt>
                <c:pt idx="33">
                  <c:v>7.2327044025157234E-3</c:v>
                </c:pt>
                <c:pt idx="34">
                  <c:v>7.1807680299719014E-3</c:v>
                </c:pt>
                <c:pt idx="35">
                  <c:v>7.1295722256664602E-3</c:v>
                </c:pt>
                <c:pt idx="36">
                  <c:v>7.0791012619267476E-3</c:v>
                </c:pt>
                <c:pt idx="37">
                  <c:v>7.0293398533007338E-3</c:v>
                </c:pt>
                <c:pt idx="38">
                  <c:v>6.9802731411229132E-3</c:v>
                </c:pt>
                <c:pt idx="39">
                  <c:v>6.9318866787221219E-3</c:v>
                </c:pt>
                <c:pt idx="40">
                  <c:v>6.884166417240347E-3</c:v>
                </c:pt>
                <c:pt idx="41">
                  <c:v>6.8370986920332942E-3</c:v>
                </c:pt>
                <c:pt idx="42">
                  <c:v>6.7906702096250365E-3</c:v>
                </c:pt>
                <c:pt idx="43">
                  <c:v>6.7448680351906154E-3</c:v>
                </c:pt>
                <c:pt idx="44">
                  <c:v>6.6996795805418004E-3</c:v>
                </c:pt>
                <c:pt idx="45">
                  <c:v>6.6550925925925927E-3</c:v>
                </c:pt>
                <c:pt idx="46">
                  <c:v>6.611095142282265E-3</c:v>
                </c:pt>
                <c:pt idx="47">
                  <c:v>6.5676756139348945E-3</c:v>
                </c:pt>
                <c:pt idx="48">
                  <c:v>6.524822695035461E-3</c:v>
                </c:pt>
                <c:pt idx="49">
                  <c:v>6.4825253664036074E-3</c:v>
                </c:pt>
                <c:pt idx="50">
                  <c:v>6.4407728927471297E-3</c:v>
                </c:pt>
                <c:pt idx="51">
                  <c:v>6.3995548135781857E-3</c:v>
                </c:pt>
                <c:pt idx="52">
                  <c:v>6.3588609344760851E-3</c:v>
                </c:pt>
                <c:pt idx="53">
                  <c:v>6.3186813186813188E-3</c:v>
                </c:pt>
                <c:pt idx="54">
                  <c:v>6.2790062790062783E-3</c:v>
                </c:pt>
                <c:pt idx="55">
                  <c:v>6.2398263700488331E-3</c:v>
                </c:pt>
                <c:pt idx="56">
                  <c:v>6.2011323806956059E-3</c:v>
                </c:pt>
                <c:pt idx="57">
                  <c:v>6.1629153269024649E-3</c:v>
                </c:pt>
                <c:pt idx="58">
                  <c:v>6.1251664447403466E-3</c:v>
                </c:pt>
                <c:pt idx="59">
                  <c:v>6.0878771836950767E-3</c:v>
                </c:pt>
                <c:pt idx="60">
                  <c:v>6.0510392002104708E-3</c:v>
                </c:pt>
                <c:pt idx="61">
                  <c:v>6.0146443514644352E-3</c:v>
                </c:pt>
                <c:pt idx="62">
                  <c:v>5.9786846893683391E-3</c:v>
                </c:pt>
                <c:pt idx="63">
                  <c:v>5.9431524547803611E-3</c:v>
                </c:pt>
                <c:pt idx="64">
                  <c:v>5.9080400719239666E-3</c:v>
                </c:pt>
                <c:pt idx="65">
                  <c:v>5.8733401430030646E-3</c:v>
                </c:pt>
                <c:pt idx="66">
                  <c:v>5.8390454430058388E-3</c:v>
                </c:pt>
                <c:pt idx="67">
                  <c:v>5.8051489146895511E-3</c:v>
                </c:pt>
                <c:pt idx="68">
                  <c:v>5.7716436637390211E-3</c:v>
                </c:pt>
                <c:pt idx="69">
                  <c:v>5.7385229540918162E-3</c:v>
                </c:pt>
                <c:pt idx="70">
                  <c:v>5.7057802034234687E-3</c:v>
                </c:pt>
                <c:pt idx="71">
                  <c:v>5.6734089787863831E-3</c:v>
                </c:pt>
                <c:pt idx="72">
                  <c:v>5.6414029923963702E-3</c:v>
                </c:pt>
                <c:pt idx="73">
                  <c:v>5.6097560975609763E-3</c:v>
                </c:pt>
                <c:pt idx="74">
                  <c:v>5.5784622847441182E-3</c:v>
                </c:pt>
                <c:pt idx="75">
                  <c:v>5.5475156777616977E-3</c:v>
                </c:pt>
                <c:pt idx="76">
                  <c:v>5.5169105301031427E-3</c:v>
                </c:pt>
                <c:pt idx="77">
                  <c:v>5.4866412213740454E-3</c:v>
                </c:pt>
                <c:pt idx="78">
                  <c:v>5.4567022538552787E-3</c:v>
                </c:pt>
                <c:pt idx="79">
                  <c:v>5.427088249174138E-3</c:v>
                </c:pt>
                <c:pt idx="80">
                  <c:v>5.3977939450833134E-3</c:v>
                </c:pt>
                <c:pt idx="81">
                  <c:v>5.3688141923436041E-3</c:v>
                </c:pt>
                <c:pt idx="82">
                  <c:v>5.3401439517065238E-3</c:v>
                </c:pt>
                <c:pt idx="83">
                  <c:v>5.3117782909930713E-3</c:v>
                </c:pt>
                <c:pt idx="84">
                  <c:v>5.2837123822651044E-3</c:v>
                </c:pt>
                <c:pt idx="85">
                  <c:v>5.2559414990859228E-3</c:v>
                </c:pt>
                <c:pt idx="86">
                  <c:v>5.2284610138667881E-3</c:v>
                </c:pt>
                <c:pt idx="87">
                  <c:v>5.2012663952962467E-3</c:v>
                </c:pt>
                <c:pt idx="88">
                  <c:v>5.1743532058492695E-3</c:v>
                </c:pt>
                <c:pt idx="89">
                  <c:v>5.1477170993733216E-3</c:v>
                </c:pt>
                <c:pt idx="90">
                  <c:v>5.1213538187486075E-3</c:v>
                </c:pt>
                <c:pt idx="91">
                  <c:v>5.0952591936198489E-3</c:v>
                </c:pt>
                <c:pt idx="92">
                  <c:v>5.0694291381970461E-3</c:v>
                </c:pt>
                <c:pt idx="93">
                  <c:v>5.0438596491228071E-3</c:v>
                </c:pt>
                <c:pt idx="94">
                  <c:v>5.0185468034038847E-3</c:v>
                </c:pt>
                <c:pt idx="95">
                  <c:v>4.9934867564046899E-3</c:v>
                </c:pt>
                <c:pt idx="96">
                  <c:v>4.9686757399006257E-3</c:v>
                </c:pt>
                <c:pt idx="97">
                  <c:v>4.944110060189166E-3</c:v>
                </c:pt>
                <c:pt idx="98">
                  <c:v>4.9197860962566847E-3</c:v>
                </c:pt>
                <c:pt idx="99">
                  <c:v>4.895700297999149E-3</c:v>
                </c:pt>
                <c:pt idx="100">
                  <c:v>4.8718491844948102E-3</c:v>
                </c:pt>
                <c:pt idx="101">
                  <c:v>4.84822934232715E-3</c:v>
                </c:pt>
                <c:pt idx="102">
                  <c:v>4.8248374239563659E-3</c:v>
                </c:pt>
                <c:pt idx="103">
                  <c:v>4.8016701461377868E-3</c:v>
                </c:pt>
                <c:pt idx="104">
                  <c:v>4.7787242883856225E-3</c:v>
                </c:pt>
                <c:pt idx="105">
                  <c:v>4.7559966914805631E-3</c:v>
                </c:pt>
                <c:pt idx="106">
                  <c:v>4.7334842560197571E-3</c:v>
                </c:pt>
                <c:pt idx="107">
                  <c:v>4.7111839410077828E-3</c:v>
                </c:pt>
                <c:pt idx="108">
                  <c:v>4.689092762487258E-3</c:v>
                </c:pt>
                <c:pt idx="109">
                  <c:v>4.667207792207792E-3</c:v>
                </c:pt>
                <c:pt idx="110">
                  <c:v>4.6455261563320546E-3</c:v>
                </c:pt>
                <c:pt idx="111">
                  <c:v>4.6240450341777251E-3</c:v>
                </c:pt>
                <c:pt idx="112">
                  <c:v>4.6027616569941964E-3</c:v>
                </c:pt>
                <c:pt idx="113">
                  <c:v>4.5816733067729079E-3</c:v>
                </c:pt>
                <c:pt idx="114">
                  <c:v>4.5607773150902241E-3</c:v>
                </c:pt>
                <c:pt idx="115">
                  <c:v>4.5400710619818395E-3</c:v>
                </c:pt>
                <c:pt idx="116">
                  <c:v>4.5195519748477114E-3</c:v>
                </c:pt>
                <c:pt idx="117">
                  <c:v>4.4992175273865414E-3</c:v>
                </c:pt>
                <c:pt idx="118">
                  <c:v>4.4790652385589096E-3</c:v>
                </c:pt>
                <c:pt idx="119">
                  <c:v>4.4590926715781303E-3</c:v>
                </c:pt>
                <c:pt idx="120">
                  <c:v>4.439297432928006E-3</c:v>
                </c:pt>
                <c:pt idx="121">
                  <c:v>4.4196771714066106E-3</c:v>
                </c:pt>
                <c:pt idx="122">
                  <c:v>4.4002295771953326E-3</c:v>
                </c:pt>
                <c:pt idx="123">
                  <c:v>4.3809523809523812E-3</c:v>
                </c:pt>
                <c:pt idx="124">
                  <c:v>4.3618433529300209E-3</c:v>
                </c:pt>
                <c:pt idx="125">
                  <c:v>4.342900302114803E-3</c:v>
                </c:pt>
                <c:pt idx="126">
                  <c:v>4.324121075390111E-3</c:v>
                </c:pt>
                <c:pt idx="127">
                  <c:v>4.30550355672033E-3</c:v>
                </c:pt>
                <c:pt idx="128">
                  <c:v>4.2870456663560118E-3</c:v>
                </c:pt>
                <c:pt idx="129">
                  <c:v>4.2687453600593912E-3</c:v>
                </c:pt>
                <c:pt idx="130">
                  <c:v>4.2506006283496572E-3</c:v>
                </c:pt>
                <c:pt idx="131">
                  <c:v>4.2326094957673907E-3</c:v>
                </c:pt>
                <c:pt idx="132">
                  <c:v>4.2147700201575957E-3</c:v>
                </c:pt>
                <c:pt idx="133">
                  <c:v>4.1970802919708032E-3</c:v>
                </c:pt>
                <c:pt idx="134">
                  <c:v>4.1795384335816827E-3</c:v>
                </c:pt>
                <c:pt idx="135">
                  <c:v>4.1621425986246834E-3</c:v>
                </c:pt>
                <c:pt idx="136">
                  <c:v>4.1448909713461884E-3</c:v>
                </c:pt>
                <c:pt idx="137">
                  <c:v>4.1277817659727207E-3</c:v>
                </c:pt>
                <c:pt idx="138">
                  <c:v>4.1108132260947276E-3</c:v>
                </c:pt>
                <c:pt idx="139">
                  <c:v>4.093983624065504E-3</c:v>
                </c:pt>
                <c:pt idx="140">
                  <c:v>4.0772912604148202E-3</c:v>
                </c:pt>
                <c:pt idx="141">
                  <c:v>4.060734463276836E-3</c:v>
                </c:pt>
                <c:pt idx="142">
                  <c:v>4.044311587831897E-3</c:v>
                </c:pt>
                <c:pt idx="143">
                  <c:v>4.0280210157618212E-3</c:v>
                </c:pt>
                <c:pt idx="144">
                  <c:v>4.0118611547182974E-3</c:v>
                </c:pt>
                <c:pt idx="145">
                  <c:v>3.9958304378040306E-3</c:v>
                </c:pt>
                <c:pt idx="146">
                  <c:v>3.9799273230662745E-3</c:v>
                </c:pt>
                <c:pt idx="147">
                  <c:v>3.9641502930024127E-3</c:v>
                </c:pt>
                <c:pt idx="148">
                  <c:v>3.948497854077253E-3</c:v>
                </c:pt>
                <c:pt idx="149">
                  <c:v>3.9329685362517099E-3</c:v>
                </c:pt>
                <c:pt idx="150">
                  <c:v>3.9175608925225685E-3</c:v>
                </c:pt>
                <c:pt idx="151">
                  <c:v>3.9022734984730236E-3</c:v>
                </c:pt>
                <c:pt idx="152">
                  <c:v>3.8871049518336997E-3</c:v>
                </c:pt>
                <c:pt idx="153">
                  <c:v>3.8720538720538717E-3</c:v>
                </c:pt>
                <c:pt idx="154">
                  <c:v>3.8571188998826095E-3</c:v>
                </c:pt>
                <c:pt idx="155">
                  <c:v>3.8422986969595726E-3</c:v>
                </c:pt>
                <c:pt idx="156">
                  <c:v>3.8275919454152109E-3</c:v>
                </c:pt>
                <c:pt idx="157">
                  <c:v>3.8129973474801061E-3</c:v>
                </c:pt>
                <c:pt idx="158">
                  <c:v>3.7985136251032204E-3</c:v>
                </c:pt>
                <c:pt idx="159">
                  <c:v>3.7841395195788085E-3</c:v>
                </c:pt>
                <c:pt idx="160">
                  <c:v>3.7698737911817733E-3</c:v>
                </c:pt>
                <c:pt idx="161">
                  <c:v>3.7557152188112345E-3</c:v>
                </c:pt>
                <c:pt idx="162">
                  <c:v>3.7416625996421022E-3</c:v>
                </c:pt>
                <c:pt idx="163">
                  <c:v>3.7277147487844407E-3</c:v>
                </c:pt>
                <c:pt idx="164">
                  <c:v>3.7138704989504276E-3</c:v>
                </c:pt>
                <c:pt idx="165">
                  <c:v>3.7001287001286998E-3</c:v>
                </c:pt>
                <c:pt idx="166">
                  <c:v>3.6864882192659079E-3</c:v>
                </c:pt>
                <c:pt idx="167">
                  <c:v>3.6729479399552861E-3</c:v>
                </c:pt>
                <c:pt idx="168">
                  <c:v>3.6595067621320609E-3</c:v>
                </c:pt>
                <c:pt idx="169">
                  <c:v>3.6461636017755231E-3</c:v>
                </c:pt>
                <c:pt idx="170">
                  <c:v>3.6329173906175958E-3</c:v>
                </c:pt>
                <c:pt idx="171">
                  <c:v>3.6197670758577275E-3</c:v>
                </c:pt>
                <c:pt idx="172">
                  <c:v>3.6067116198839578E-3</c:v>
                </c:pt>
                <c:pt idx="173">
                  <c:v>3.5937500000000002E-3</c:v>
                </c:pt>
                <c:pt idx="174">
                  <c:v>3.5808812081581814E-3</c:v>
                </c:pt>
                <c:pt idx="175">
                  <c:v>3.5681042506981076E-3</c:v>
                </c:pt>
                <c:pt idx="176">
                  <c:v>3.5554181480908949E-3</c:v>
                </c:pt>
                <c:pt idx="177">
                  <c:v>3.5428219346888478E-3</c:v>
                </c:pt>
                <c:pt idx="178">
                  <c:v>3.53031465848043E-3</c:v>
                </c:pt>
                <c:pt idx="179">
                  <c:v>3.5178953808504129E-3</c:v>
                </c:pt>
                <c:pt idx="180">
                  <c:v>3.5055631763450694E-3</c:v>
                </c:pt>
                <c:pt idx="181">
                  <c:v>3.4933171324422843E-3</c:v>
                </c:pt>
                <c:pt idx="182">
                  <c:v>3.4811563493264718E-3</c:v>
                </c:pt>
                <c:pt idx="183">
                  <c:v>3.4690799396681748E-3</c:v>
                </c:pt>
                <c:pt idx="184">
                  <c:v>3.4570870284082369E-3</c:v>
                </c:pt>
                <c:pt idx="185">
                  <c:v>3.4451767525464348E-3</c:v>
                </c:pt>
                <c:pt idx="186">
                  <c:v>3.4333482609344677E-3</c:v>
                </c:pt>
                <c:pt idx="187">
                  <c:v>3.4216007140731928E-3</c:v>
                </c:pt>
                <c:pt idx="188">
                  <c:v>3.4099332839140103E-3</c:v>
                </c:pt>
                <c:pt idx="189">
                  <c:v>3.3983451536643027E-3</c:v>
                </c:pt>
                <c:pt idx="190">
                  <c:v>3.3868355175968195E-3</c:v>
                </c:pt>
                <c:pt idx="191">
                  <c:v>3.3754035808629293E-3</c:v>
                </c:pt>
                <c:pt idx="192">
                  <c:v>3.3640485593096387E-3</c:v>
                </c:pt>
                <c:pt idx="193">
                  <c:v>3.3527696793002912E-3</c:v>
                </c:pt>
                <c:pt idx="194">
                  <c:v>3.3415661775388636E-3</c:v>
                </c:pt>
                <c:pt idx="195">
                  <c:v>3.3304373008977701E-3</c:v>
                </c:pt>
                <c:pt idx="196">
                  <c:v>3.3193823062490978E-3</c:v>
                </c:pt>
                <c:pt idx="197">
                  <c:v>3.3084004602991946E-3</c:v>
                </c:pt>
                <c:pt idx="198">
                  <c:v>3.2974910394265233E-3</c:v>
                </c:pt>
                <c:pt idx="199">
                  <c:v>3.2866533295227208E-3</c:v>
                </c:pt>
                <c:pt idx="200">
                  <c:v>3.2758866258367752E-3</c:v>
                </c:pt>
                <c:pt idx="201">
                  <c:v>3.26519023282226E-3</c:v>
                </c:pt>
                <c:pt idx="202">
                  <c:v>3.2545634639875474E-3</c:v>
                </c:pt>
                <c:pt idx="203">
                  <c:v>3.2440056417489421E-3</c:v>
                </c:pt>
                <c:pt idx="204">
                  <c:v>3.2335160972866584E-3</c:v>
                </c:pt>
                <c:pt idx="205">
                  <c:v>3.2230941704035872E-3</c:v>
                </c:pt>
                <c:pt idx="206">
                  <c:v>3.2127392093867857E-3</c:v>
                </c:pt>
                <c:pt idx="207">
                  <c:v>3.2024505708716238E-3</c:v>
                </c:pt>
                <c:pt idx="208">
                  <c:v>3.1922276197085355E-3</c:v>
                </c:pt>
                <c:pt idx="209">
                  <c:v>3.1820697288323188E-3</c:v>
                </c:pt>
                <c:pt idx="210">
                  <c:v>3.1719762791339126E-3</c:v>
                </c:pt>
                <c:pt idx="211">
                  <c:v>3.1619466593346165E-3</c:v>
                </c:pt>
                <c:pt idx="212">
                  <c:v>3.1519802658626834E-3</c:v>
                </c:pt>
                <c:pt idx="213">
                  <c:v>3.1420765027322401E-3</c:v>
                </c:pt>
                <c:pt idx="214">
                  <c:v>3.1322347814244857E-3</c:v>
                </c:pt>
                <c:pt idx="215">
                  <c:v>3.1224545207711105E-3</c:v>
                </c:pt>
                <c:pt idx="216">
                  <c:v>3.1127351468398972E-3</c:v>
                </c:pt>
                <c:pt idx="217">
                  <c:v>3.10307609282245E-3</c:v>
                </c:pt>
                <c:pt idx="218">
                  <c:v>3.0934767989240081E-3</c:v>
                </c:pt>
                <c:pt idx="219">
                  <c:v>3.0839367122552962E-3</c:v>
                </c:pt>
                <c:pt idx="220">
                  <c:v>3.0744552867263734E-3</c:v>
                </c:pt>
                <c:pt idx="221">
                  <c:v>3.0650319829424308E-3</c:v>
                </c:pt>
                <c:pt idx="222">
                  <c:v>3.0556662681015014E-3</c:v>
                </c:pt>
                <c:pt idx="223">
                  <c:v>3.0463576158940397E-3</c:v>
                </c:pt>
                <c:pt idx="224">
                  <c:v>3.0371055064043312E-3</c:v>
                </c:pt>
                <c:pt idx="225">
                  <c:v>3.0279094260136914E-3</c:v>
                </c:pt>
                <c:pt idx="226">
                  <c:v>3.0187688673054209E-3</c:v>
                </c:pt>
                <c:pt idx="227">
                  <c:v>3.0096833289714737E-3</c:v>
                </c:pt>
                <c:pt idx="228">
                  <c:v>3.0006523157208088E-3</c:v>
                </c:pt>
                <c:pt idx="229">
                  <c:v>2.9916753381893863E-3</c:v>
                </c:pt>
                <c:pt idx="230">
                  <c:v>2.9827519128517699E-3</c:v>
                </c:pt>
                <c:pt idx="231">
                  <c:v>2.9738815619343158E-3</c:v>
                </c:pt>
                <c:pt idx="232">
                  <c:v>2.9650638133298956E-3</c:v>
                </c:pt>
                <c:pt idx="233">
                  <c:v>2.9562982005141387E-3</c:v>
                </c:pt>
                <c:pt idx="234">
                  <c:v>2.947584262463155E-3</c:v>
                </c:pt>
                <c:pt idx="235">
                  <c:v>2.9389215435727065E-3</c:v>
                </c:pt>
                <c:pt idx="236">
                  <c:v>2.9303095935787997E-3</c:v>
                </c:pt>
                <c:pt idx="237">
                  <c:v>2.9217479674796746E-3</c:v>
                </c:pt>
                <c:pt idx="238">
                  <c:v>2.9132362254591514E-3</c:v>
                </c:pt>
                <c:pt idx="239">
                  <c:v>2.9047739328113159E-3</c:v>
                </c:pt>
                <c:pt idx="240">
                  <c:v>2.8963606598665158E-3</c:v>
                </c:pt>
                <c:pt idx="241">
                  <c:v>2.887995981918634E-3</c:v>
                </c:pt>
                <c:pt idx="242">
                  <c:v>2.8796794791536248E-3</c:v>
                </c:pt>
                <c:pt idx="243">
                  <c:v>2.8714107365792759E-3</c:v>
                </c:pt>
                <c:pt idx="244">
                  <c:v>2.8631893439561807E-3</c:v>
                </c:pt>
                <c:pt idx="245">
                  <c:v>2.8550148957298903E-3</c:v>
                </c:pt>
                <c:pt idx="246">
                  <c:v>2.8468869909642281E-3</c:v>
                </c:pt>
                <c:pt idx="247">
                  <c:v>2.838805233275734E-3</c:v>
                </c:pt>
                <c:pt idx="248">
                  <c:v>2.8307692307692309E-3</c:v>
                </c:pt>
                <c:pt idx="249">
                  <c:v>2.8227785959744722E-3</c:v>
                </c:pt>
                <c:pt idx="250">
                  <c:v>2.8148329457838694E-3</c:v>
                </c:pt>
                <c:pt idx="251">
                  <c:v>2.8069319013912615E-3</c:v>
                </c:pt>
                <c:pt idx="252">
                  <c:v>2.7990750882317143E-3</c:v>
                </c:pt>
                <c:pt idx="253">
                  <c:v>2.7912621359223299E-3</c:v>
                </c:pt>
                <c:pt idx="254">
                  <c:v>2.7834926782040422E-3</c:v>
                </c:pt>
                <c:pt idx="255">
                  <c:v>2.7757663528843834E-3</c:v>
                </c:pt>
                <c:pt idx="256">
                  <c:v>2.7680828017812007E-3</c:v>
                </c:pt>
                <c:pt idx="257">
                  <c:v>2.7604416706673066E-3</c:v>
                </c:pt>
                <c:pt idx="258">
                  <c:v>2.752842609216038E-3</c:v>
                </c:pt>
                <c:pt idx="259">
                  <c:v>2.7452852709477201E-3</c:v>
                </c:pt>
                <c:pt idx="260">
                  <c:v>2.7377693131770027E-3</c:v>
                </c:pt>
                <c:pt idx="261">
                  <c:v>2.7302943969610637E-3</c:v>
                </c:pt>
                <c:pt idx="262">
                  <c:v>2.7228601870486558E-3</c:v>
                </c:pt>
                <c:pt idx="263">
                  <c:v>2.715466351829988E-3</c:v>
                </c:pt>
                <c:pt idx="264">
                  <c:v>2.7081125632874132E-3</c:v>
                </c:pt>
                <c:pt idx="265">
                  <c:v>2.7007984969469232E-3</c:v>
                </c:pt>
                <c:pt idx="266">
                  <c:v>2.693523831830425E-3</c:v>
                </c:pt>
                <c:pt idx="267">
                  <c:v>2.6862882504087825E-3</c:v>
                </c:pt>
                <c:pt idx="268">
                  <c:v>2.67909143855562E-3</c:v>
                </c:pt>
                <c:pt idx="269">
                  <c:v>2.6719330855018587E-3</c:v>
                </c:pt>
                <c:pt idx="270">
                  <c:v>2.6648128837909852E-3</c:v>
                </c:pt>
                <c:pt idx="271">
                  <c:v>2.6577305292350352E-3</c:v>
                </c:pt>
                <c:pt idx="272">
                  <c:v>2.6506857208712683E-3</c:v>
                </c:pt>
                <c:pt idx="273">
                  <c:v>2.6436781609195398E-3</c:v>
                </c:pt>
                <c:pt idx="274">
                  <c:v>2.6367075547403412E-3</c:v>
                </c:pt>
                <c:pt idx="275">
                  <c:v>2.6297736107935054E-3</c:v>
                </c:pt>
                <c:pt idx="276">
                  <c:v>2.6228760405975597E-3</c:v>
                </c:pt>
                <c:pt idx="277">
                  <c:v>2.616014558689718E-3</c:v>
                </c:pt>
                <c:pt idx="278">
                  <c:v>2.6091888825865005E-3</c:v>
                </c:pt>
                <c:pt idx="279">
                  <c:v>2.6023987327449647E-3</c:v>
                </c:pt>
                <c:pt idx="280">
                  <c:v>2.5956438325245457E-3</c:v>
                </c:pt>
                <c:pt idx="281">
                  <c:v>2.5889239081494822E-3</c:v>
                </c:pt>
                <c:pt idx="282">
                  <c:v>2.5822386886718307E-3</c:v>
                </c:pt>
                <c:pt idx="283">
                  <c:v>2.5755879059350499E-3</c:v>
                </c:pt>
                <c:pt idx="284">
                  <c:v>2.5689712945381432E-3</c:v>
                </c:pt>
                <c:pt idx="285">
                  <c:v>2.5623885918003562E-3</c:v>
                </c:pt>
                <c:pt idx="286">
                  <c:v>2.555839537726414E-3</c:v>
                </c:pt>
                <c:pt idx="287">
                  <c:v>2.54932387497229E-3</c:v>
                </c:pt>
                <c:pt idx="288">
                  <c:v>2.542841348811498E-3</c:v>
                </c:pt>
                <c:pt idx="289">
                  <c:v>2.5363917071018968E-3</c:v>
                </c:pt>
                <c:pt idx="290">
                  <c:v>2.529974700252997E-3</c:v>
                </c:pt>
                <c:pt idx="291">
                  <c:v>2.5235900811937675E-3</c:v>
                </c:pt>
                <c:pt idx="292">
                  <c:v>2.5172376053409213E-3</c:v>
                </c:pt>
                <c:pt idx="293">
                  <c:v>2.5109170305676852E-3</c:v>
                </c:pt>
                <c:pt idx="294">
                  <c:v>2.5046281171730365E-3</c:v>
                </c:pt>
                <c:pt idx="295">
                  <c:v>2.4983706278514008E-3</c:v>
                </c:pt>
                <c:pt idx="296">
                  <c:v>2.4921443276628018E-3</c:v>
                </c:pt>
                <c:pt idx="297">
                  <c:v>2.4859489840034586E-3</c:v>
                </c:pt>
                <c:pt idx="298">
                  <c:v>2.4797843665768193E-3</c:v>
                </c:pt>
                <c:pt idx="299">
                  <c:v>2.4736502473650247E-3</c:v>
                </c:pt>
                <c:pt idx="300">
                  <c:v>2.467546400600794E-3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C-429B-B4EC-0344CEDF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增幅反应区收益曲线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D6-4C60-82D5-6C7DC9A2A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重云属性收益曲线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攻击收益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7-4475-B1B5-4A9DF68DB5DA}"/>
            </c:ext>
          </c:extLst>
        </c:ser>
        <c:ser>
          <c:idx val="3"/>
          <c:order val="1"/>
          <c:tx>
            <c:v>冰伤收益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7-4475-B1B5-4A9DF68DB5DA}"/>
            </c:ext>
          </c:extLst>
        </c:ser>
        <c:ser>
          <c:idx val="0"/>
          <c:order val="2"/>
          <c:tx>
            <c:v>暴击收益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7-4475-B1B5-4A9DF68DB5DA}"/>
            </c:ext>
          </c:extLst>
        </c:ser>
        <c:ser>
          <c:idx val="2"/>
          <c:order val="3"/>
          <c:tx>
            <c:v>精通收益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7-4475-B1B5-4A9DF68DB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甘雨属性收益曲线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攻击/冰伤收益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5A-4007-91AB-B108EBA99451}"/>
            </c:ext>
          </c:extLst>
        </c:ser>
        <c:ser>
          <c:idx val="0"/>
          <c:order val="1"/>
          <c:tx>
            <c:v>暴击收益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曲线素材!$J$2:$J$302</c:f>
              <c:numCache>
                <c:formatCode>0.000_);[Red]\(0.000\)</c:formatCode>
                <c:ptCount val="301"/>
                <c:pt idx="0">
                  <c:v>8.4658111472897916E-3</c:v>
                </c:pt>
                <c:pt idx="1">
                  <c:v>8.3947428397781673E-3</c:v>
                </c:pt>
                <c:pt idx="2">
                  <c:v>8.3248577993746947E-3</c:v>
                </c:pt>
                <c:pt idx="3">
                  <c:v>8.2561267184698139E-3</c:v>
                </c:pt>
                <c:pt idx="4">
                  <c:v>8.1885212493979023E-3</c:v>
                </c:pt>
                <c:pt idx="5">
                  <c:v>8.1220139654538774E-3</c:v>
                </c:pt>
                <c:pt idx="6">
                  <c:v>8.0565783237942484E-3</c:v>
                </c:pt>
                <c:pt idx="7">
                  <c:v>7.992188630117171E-3</c:v>
                </c:pt>
                <c:pt idx="8">
                  <c:v>7.9288200050227839E-3</c:v>
                </c:pt>
                <c:pt idx="9">
                  <c:v>7.8664483519612725E-3</c:v>
                </c:pt>
                <c:pt idx="10">
                  <c:v>7.8050503266819705E-3</c:v>
                </c:pt>
                <c:pt idx="11">
                  <c:v>7.7446033081020474E-3</c:v>
                </c:pt>
                <c:pt idx="12">
                  <c:v>7.6850853705184834E-3</c:v>
                </c:pt>
                <c:pt idx="13">
                  <c:v>7.6264752570915873E-3</c:v>
                </c:pt>
                <c:pt idx="14">
                  <c:v>7.5687523545326912E-3</c:v>
                </c:pt>
                <c:pt idx="15">
                  <c:v>7.5118966689326988E-3</c:v>
                </c:pt>
                <c:pt idx="16">
                  <c:v>7.4558888026719748E-3</c:v>
                </c:pt>
                <c:pt idx="17">
                  <c:v>7.4007099323555028E-3</c:v>
                </c:pt>
                <c:pt idx="18">
                  <c:v>7.3463417877206406E-3</c:v>
                </c:pt>
                <c:pt idx="19">
                  <c:v>7.2927666314677939E-3</c:v>
                </c:pt>
                <c:pt idx="20">
                  <c:v>7.2399672399672396E-3</c:v>
                </c:pt>
                <c:pt idx="21">
                  <c:v>7.1879268847980229E-3</c:v>
                </c:pt>
                <c:pt idx="22">
                  <c:v>7.1366293150773412E-3</c:v>
                </c:pt>
                <c:pt idx="23">
                  <c:v>7.0860587405412344E-3</c:v>
                </c:pt>
                <c:pt idx="24">
                  <c:v>7.0361998153395536E-3</c:v>
                </c:pt>
                <c:pt idx="25">
                  <c:v>6.9870376225102749E-3</c:v>
                </c:pt>
                <c:pt idx="26">
                  <c:v>6.9385576591001856E-3</c:v>
                </c:pt>
                <c:pt idx="27">
                  <c:v>6.8907458219007239E-3</c:v>
                </c:pt>
                <c:pt idx="28">
                  <c:v>6.8435883937695485E-3</c:v>
                </c:pt>
                <c:pt idx="29">
                  <c:v>6.7970720305099352E-3</c:v>
                </c:pt>
                <c:pt idx="30">
                  <c:v>6.7511837482816554E-3</c:v>
                </c:pt>
                <c:pt idx="31">
                  <c:v>6.7059109115183892E-3</c:v>
                </c:pt>
                <c:pt idx="32">
                  <c:v>6.6612412213280289E-3</c:v>
                </c:pt>
                <c:pt idx="33">
                  <c:v>6.6171627043535549E-3</c:v>
                </c:pt>
                <c:pt idx="34">
                  <c:v>6.5736637020732333E-3</c:v>
                </c:pt>
                <c:pt idx="35">
                  <c:v>6.5307328605200944E-3</c:v>
                </c:pt>
                <c:pt idx="36">
                  <c:v>6.4883591204016331E-3</c:v>
                </c:pt>
                <c:pt idx="37">
                  <c:v>6.4465317076016571E-3</c:v>
                </c:pt>
                <c:pt idx="38">
                  <c:v>6.4052401240471844E-3</c:v>
                </c:pt>
                <c:pt idx="39">
                  <c:v>6.3644741389240877E-3</c:v>
                </c:pt>
                <c:pt idx="40">
                  <c:v>6.3874571490220898E-3</c:v>
                </c:pt>
                <c:pt idx="41">
                  <c:v>6.4176832731320556E-3</c:v>
                </c:pt>
                <c:pt idx="42">
                  <c:v>6.4470712380210737E-3</c:v>
                </c:pt>
                <c:pt idx="43">
                  <c:v>6.4756308834330381E-3</c:v>
                </c:pt>
                <c:pt idx="44">
                  <c:v>6.5033721446784458E-3</c:v>
                </c:pt>
                <c:pt idx="45">
                  <c:v>6.530305042723691E-3</c:v>
                </c:pt>
                <c:pt idx="46">
                  <c:v>6.5564396745696734E-3</c:v>
                </c:pt>
                <c:pt idx="47">
                  <c:v>6.5817862039206686E-3</c:v>
                </c:pt>
                <c:pt idx="48">
                  <c:v>6.6063548521438104E-3</c:v>
                </c:pt>
                <c:pt idx="49">
                  <c:v>6.6301558895189624E-3</c:v>
                </c:pt>
                <c:pt idx="50">
                  <c:v>6.6531996267782589E-3</c:v>
                </c:pt>
                <c:pt idx="51">
                  <c:v>6.675496406934006E-3</c:v>
                </c:pt>
                <c:pt idx="52">
                  <c:v>6.6970565973932987E-3</c:v>
                </c:pt>
                <c:pt idx="53">
                  <c:v>6.7178905823571397E-3</c:v>
                </c:pt>
                <c:pt idx="54">
                  <c:v>6.7380087555015122E-3</c:v>
                </c:pt>
                <c:pt idx="55">
                  <c:v>6.7574215129374863E-3</c:v>
                </c:pt>
                <c:pt idx="56">
                  <c:v>6.7761392464470273E-3</c:v>
                </c:pt>
                <c:pt idx="57">
                  <c:v>6.7941723369909475E-3</c:v>
                </c:pt>
                <c:pt idx="58">
                  <c:v>6.8115311484850359E-3</c:v>
                </c:pt>
                <c:pt idx="59">
                  <c:v>6.8282260218402438E-3</c:v>
                </c:pt>
                <c:pt idx="60">
                  <c:v>6.8442672692624832E-3</c:v>
                </c:pt>
                <c:pt idx="61">
                  <c:v>6.8596651688074125E-3</c:v>
                </c:pt>
                <c:pt idx="62">
                  <c:v>6.874429959185387E-3</c:v>
                </c:pt>
                <c:pt idx="63">
                  <c:v>6.8885718348115571E-3</c:v>
                </c:pt>
                <c:pt idx="64">
                  <c:v>6.9021009410959854E-3</c:v>
                </c:pt>
                <c:pt idx="65">
                  <c:v>6.9150273699684706E-3</c:v>
                </c:pt>
                <c:pt idx="66">
                  <c:v>6.9273611556327124E-3</c:v>
                </c:pt>
                <c:pt idx="67">
                  <c:v>6.9391122705443039E-3</c:v>
                </c:pt>
                <c:pt idx="68">
                  <c:v>6.9502906216069981E-3</c:v>
                </c:pt>
                <c:pt idx="69">
                  <c:v>6.960906046581632E-3</c:v>
                </c:pt>
                <c:pt idx="70">
                  <c:v>6.9709683107020129E-3</c:v>
                </c:pt>
                <c:pt idx="71">
                  <c:v>6.9804871034920991E-3</c:v>
                </c:pt>
                <c:pt idx="72">
                  <c:v>6.9894720357787281E-3</c:v>
                </c:pt>
                <c:pt idx="73">
                  <c:v>6.9979326368941989E-3</c:v>
                </c:pt>
                <c:pt idx="74">
                  <c:v>7.0058783520629865E-3</c:v>
                </c:pt>
                <c:pt idx="75">
                  <c:v>7.0133185399668951E-3</c:v>
                </c:pt>
                <c:pt idx="76">
                  <c:v>7.0202624704829861E-3</c:v>
                </c:pt>
                <c:pt idx="77">
                  <c:v>7.0267193225886787E-3</c:v>
                </c:pt>
                <c:pt idx="78">
                  <c:v>7.0326981824284122E-3</c:v>
                </c:pt>
                <c:pt idx="79">
                  <c:v>7.0382080415363913E-3</c:v>
                </c:pt>
                <c:pt idx="80">
                  <c:v>7.0432577952099316E-3</c:v>
                </c:pt>
                <c:pt idx="81">
                  <c:v>7.0478562410280351E-3</c:v>
                </c:pt>
                <c:pt idx="82">
                  <c:v>7.0520120775098777E-3</c:v>
                </c:pt>
                <c:pt idx="83">
                  <c:v>7.0557339029079852E-3</c:v>
                </c:pt>
                <c:pt idx="84">
                  <c:v>7.0590302141309716E-3</c:v>
                </c:pt>
                <c:pt idx="85">
                  <c:v>7.0619094057907663E-3</c:v>
                </c:pt>
                <c:pt idx="86">
                  <c:v>7.064379769369392E-3</c:v>
                </c:pt>
                <c:pt idx="87">
                  <c:v>7.0664494925004474E-3</c:v>
                </c:pt>
                <c:pt idx="88">
                  <c:v>7.0681266583605025E-3</c:v>
                </c:pt>
                <c:pt idx="89">
                  <c:v>7.0694192451658255E-3</c:v>
                </c:pt>
                <c:pt idx="90">
                  <c:v>7.0703351257697987E-3</c:v>
                </c:pt>
                <c:pt idx="91">
                  <c:v>7.0708820673566989E-3</c:v>
                </c:pt>
                <c:pt idx="92">
                  <c:v>7.0710677312274149E-3</c:v>
                </c:pt>
                <c:pt idx="93">
                  <c:v>7.0708996726729601E-3</c:v>
                </c:pt>
                <c:pt idx="94">
                  <c:v>7.070385340931613E-3</c:v>
                </c:pt>
                <c:pt idx="95">
                  <c:v>7.0695320792257587E-3</c:v>
                </c:pt>
                <c:pt idx="96">
                  <c:v>7.0683471248744554E-3</c:v>
                </c:pt>
                <c:pt idx="97">
                  <c:v>7.0668376094780595E-3</c:v>
                </c:pt>
                <c:pt idx="98">
                  <c:v>7.0650105591711409E-3</c:v>
                </c:pt>
                <c:pt idx="99">
                  <c:v>7.0628728949402413E-3</c:v>
                </c:pt>
                <c:pt idx="100">
                  <c:v>7.0604314330029328E-3</c:v>
                </c:pt>
                <c:pt idx="101">
                  <c:v>7.0576928852449173E-3</c:v>
                </c:pt>
                <c:pt idx="102">
                  <c:v>7.0546638597119042E-3</c:v>
                </c:pt>
                <c:pt idx="103">
                  <c:v>7.0513508611531649E-3</c:v>
                </c:pt>
                <c:pt idx="104">
                  <c:v>7.0477602916137168E-3</c:v>
                </c:pt>
                <c:pt idx="105">
                  <c:v>7.0438984510722783E-3</c:v>
                </c:pt>
                <c:pt idx="106">
                  <c:v>7.0397715381221295E-3</c:v>
                </c:pt>
                <c:pt idx="107">
                  <c:v>7.0353856506922023E-3</c:v>
                </c:pt>
                <c:pt idx="108">
                  <c:v>7.0307467868057803E-3</c:v>
                </c:pt>
                <c:pt idx="109">
                  <c:v>7.0258608453742863E-3</c:v>
                </c:pt>
                <c:pt idx="110">
                  <c:v>7.0207336270237484E-3</c:v>
                </c:pt>
                <c:pt idx="111">
                  <c:v>7.0153708349515913E-3</c:v>
                </c:pt>
                <c:pt idx="112">
                  <c:v>7.0097780758115761E-3</c:v>
                </c:pt>
                <c:pt idx="113">
                  <c:v>7.0039608606246298E-3</c:v>
                </c:pt>
                <c:pt idx="114">
                  <c:v>6.9979246057136311E-3</c:v>
                </c:pt>
                <c:pt idx="115">
                  <c:v>6.9916746336600652E-3</c:v>
                </c:pt>
                <c:pt idx="116">
                  <c:v>6.9852161742807208E-3</c:v>
                </c:pt>
                <c:pt idx="117">
                  <c:v>6.9785543656225675E-3</c:v>
                </c:pt>
                <c:pt idx="118">
                  <c:v>6.9716942549740988E-3</c:v>
                </c:pt>
                <c:pt idx="119">
                  <c:v>6.9646407998914771E-3</c:v>
                </c:pt>
                <c:pt idx="120">
                  <c:v>6.9573988692378649E-3</c:v>
                </c:pt>
                <c:pt idx="121">
                  <c:v>6.9499732442344581E-3</c:v>
                </c:pt>
                <c:pt idx="122">
                  <c:v>6.9423686195217464E-3</c:v>
                </c:pt>
                <c:pt idx="123">
                  <c:v>6.9345896042296174E-3</c:v>
                </c:pt>
                <c:pt idx="124">
                  <c:v>6.9266407230550095E-3</c:v>
                </c:pt>
                <c:pt idx="125">
                  <c:v>6.9185264173458249E-3</c:v>
                </c:pt>
                <c:pt idx="126">
                  <c:v>6.910251046189946E-3</c:v>
                </c:pt>
                <c:pt idx="127">
                  <c:v>6.9018188875081777E-3</c:v>
                </c:pt>
                <c:pt idx="128">
                  <c:v>6.8932341391500724E-3</c:v>
                </c:pt>
                <c:pt idx="129">
                  <c:v>6.8845009199916037E-3</c:v>
                </c:pt>
                <c:pt idx="130">
                  <c:v>6.8756232710336963E-3</c:v>
                </c:pt>
                <c:pt idx="131">
                  <c:v>6.8666051565007416E-3</c:v>
                </c:pt>
                <c:pt idx="132">
                  <c:v>6.8574504649381645E-3</c:v>
                </c:pt>
                <c:pt idx="133">
                  <c:v>6.8481630103082872E-3</c:v>
                </c:pt>
                <c:pt idx="134">
                  <c:v>6.8387465330836481E-3</c:v>
                </c:pt>
                <c:pt idx="135">
                  <c:v>6.8292047013371023E-3</c:v>
                </c:pt>
                <c:pt idx="136">
                  <c:v>6.8195411118279672E-3</c:v>
                </c:pt>
                <c:pt idx="137">
                  <c:v>6.8097592910836002E-3</c:v>
                </c:pt>
                <c:pt idx="138">
                  <c:v>6.7998626964757541E-3</c:v>
                </c:pt>
                <c:pt idx="139">
                  <c:v>6.7898547172912105E-3</c:v>
                </c:pt>
                <c:pt idx="140">
                  <c:v>6.7797386757960454E-3</c:v>
                </c:pt>
                <c:pt idx="141">
                  <c:v>6.769517828293172E-3</c:v>
                </c:pt>
                <c:pt idx="142">
                  <c:v>6.759195366172522E-3</c:v>
                </c:pt>
                <c:pt idx="143">
                  <c:v>6.7487744169535948E-3</c:v>
                </c:pt>
                <c:pt idx="144">
                  <c:v>6.7382580453198377E-3</c:v>
                </c:pt>
                <c:pt idx="145">
                  <c:v>6.7276492541445644E-3</c:v>
                </c:pt>
                <c:pt idx="146">
                  <c:v>6.7169509855080235E-3</c:v>
                </c:pt>
                <c:pt idx="147">
                  <c:v>6.7061661217053059E-3</c:v>
                </c:pt>
                <c:pt idx="148">
                  <c:v>6.6952974862447921E-3</c:v>
                </c:pt>
                <c:pt idx="149">
                  <c:v>6.6843478448368803E-3</c:v>
                </c:pt>
                <c:pt idx="150">
                  <c:v>6.6733199063727187E-3</c:v>
                </c:pt>
                <c:pt idx="151">
                  <c:v>6.6622163238927567E-3</c:v>
                </c:pt>
                <c:pt idx="152">
                  <c:v>6.6225165562913907E-3</c:v>
                </c:pt>
                <c:pt idx="153">
                  <c:v>6.5789473684210523E-3</c:v>
                </c:pt>
                <c:pt idx="154">
                  <c:v>6.5359477124183009E-3</c:v>
                </c:pt>
                <c:pt idx="155">
                  <c:v>6.4935064935064931E-3</c:v>
                </c:pt>
                <c:pt idx="156">
                  <c:v>6.4516129032258064E-3</c:v>
                </c:pt>
                <c:pt idx="157">
                  <c:v>6.41025641025641E-3</c:v>
                </c:pt>
                <c:pt idx="158">
                  <c:v>6.3694267515923561E-3</c:v>
                </c:pt>
                <c:pt idx="159">
                  <c:v>6.3291139240506328E-3</c:v>
                </c:pt>
                <c:pt idx="160">
                  <c:v>6.2893081761006284E-3</c:v>
                </c:pt>
                <c:pt idx="161">
                  <c:v>6.2499999999999995E-3</c:v>
                </c:pt>
                <c:pt idx="162">
                  <c:v>6.2111801242236021E-3</c:v>
                </c:pt>
                <c:pt idx="163">
                  <c:v>6.1728395061728392E-3</c:v>
                </c:pt>
                <c:pt idx="164">
                  <c:v>6.1349693251533744E-3</c:v>
                </c:pt>
                <c:pt idx="165">
                  <c:v>6.0975609756097554E-3</c:v>
                </c:pt>
                <c:pt idx="166">
                  <c:v>6.0606060606060615E-3</c:v>
                </c:pt>
                <c:pt idx="167">
                  <c:v>6.024096385542169E-3</c:v>
                </c:pt>
                <c:pt idx="168">
                  <c:v>5.9880239520958087E-3</c:v>
                </c:pt>
                <c:pt idx="169">
                  <c:v>5.9523809523809529E-3</c:v>
                </c:pt>
                <c:pt idx="170">
                  <c:v>5.9171597633136102E-3</c:v>
                </c:pt>
                <c:pt idx="171">
                  <c:v>5.8823529411764705E-3</c:v>
                </c:pt>
                <c:pt idx="172">
                  <c:v>5.8479532163742695E-3</c:v>
                </c:pt>
                <c:pt idx="173">
                  <c:v>5.8139534883720929E-3</c:v>
                </c:pt>
                <c:pt idx="174">
                  <c:v>5.7803468208092491E-3</c:v>
                </c:pt>
                <c:pt idx="175">
                  <c:v>5.7471264367816091E-3</c:v>
                </c:pt>
                <c:pt idx="176">
                  <c:v>5.7142857142857143E-3</c:v>
                </c:pt>
                <c:pt idx="177">
                  <c:v>5.681818181818182E-3</c:v>
                </c:pt>
                <c:pt idx="178">
                  <c:v>5.6497175141242938E-3</c:v>
                </c:pt>
                <c:pt idx="179">
                  <c:v>5.6179775280898875E-3</c:v>
                </c:pt>
                <c:pt idx="180">
                  <c:v>5.5865921787709499E-3</c:v>
                </c:pt>
                <c:pt idx="181">
                  <c:v>5.5555555555555558E-3</c:v>
                </c:pt>
                <c:pt idx="182">
                  <c:v>5.5248618784530384E-3</c:v>
                </c:pt>
                <c:pt idx="183">
                  <c:v>5.4945054945054941E-3</c:v>
                </c:pt>
                <c:pt idx="184">
                  <c:v>5.4644808743169399E-3</c:v>
                </c:pt>
                <c:pt idx="185">
                  <c:v>5.434782608695652E-3</c:v>
                </c:pt>
                <c:pt idx="186">
                  <c:v>5.4054054054054048E-3</c:v>
                </c:pt>
                <c:pt idx="187">
                  <c:v>5.3763440860215058E-3</c:v>
                </c:pt>
                <c:pt idx="188">
                  <c:v>5.3475935828877002E-3</c:v>
                </c:pt>
                <c:pt idx="189">
                  <c:v>5.3191489361702135E-3</c:v>
                </c:pt>
                <c:pt idx="190">
                  <c:v>5.2910052910052907E-3</c:v>
                </c:pt>
                <c:pt idx="191">
                  <c:v>5.2631578947368429E-3</c:v>
                </c:pt>
                <c:pt idx="192">
                  <c:v>5.2356020942408371E-3</c:v>
                </c:pt>
                <c:pt idx="193">
                  <c:v>5.2083333333333339E-3</c:v>
                </c:pt>
                <c:pt idx="194">
                  <c:v>5.1813471502590676E-3</c:v>
                </c:pt>
                <c:pt idx="195">
                  <c:v>5.1546391752577319E-3</c:v>
                </c:pt>
                <c:pt idx="196">
                  <c:v>5.1282051282051282E-3</c:v>
                </c:pt>
                <c:pt idx="197">
                  <c:v>5.1020408163265311E-3</c:v>
                </c:pt>
                <c:pt idx="198">
                  <c:v>5.0761421319796959E-3</c:v>
                </c:pt>
                <c:pt idx="199">
                  <c:v>5.0505050505050509E-3</c:v>
                </c:pt>
                <c:pt idx="200">
                  <c:v>5.0251256281407036E-3</c:v>
                </c:pt>
                <c:pt idx="201">
                  <c:v>5.0000000000000001E-3</c:v>
                </c:pt>
                <c:pt idx="202">
                  <c:v>4.9751243781094535E-3</c:v>
                </c:pt>
                <c:pt idx="203">
                  <c:v>4.9504950495049506E-3</c:v>
                </c:pt>
                <c:pt idx="204">
                  <c:v>4.9261083743842356E-3</c:v>
                </c:pt>
                <c:pt idx="205">
                  <c:v>4.9019607843137254E-3</c:v>
                </c:pt>
                <c:pt idx="206">
                  <c:v>4.8780487804878057E-3</c:v>
                </c:pt>
                <c:pt idx="207">
                  <c:v>4.8543689320388345E-3</c:v>
                </c:pt>
                <c:pt idx="208">
                  <c:v>4.830917874396135E-3</c:v>
                </c:pt>
                <c:pt idx="209">
                  <c:v>4.807692307692308E-3</c:v>
                </c:pt>
                <c:pt idx="210">
                  <c:v>4.7846889952153117E-3</c:v>
                </c:pt>
                <c:pt idx="211">
                  <c:v>4.7619047619047615E-3</c:v>
                </c:pt>
                <c:pt idx="212">
                  <c:v>4.7393364928909956E-3</c:v>
                </c:pt>
                <c:pt idx="213">
                  <c:v>4.7169811320754715E-3</c:v>
                </c:pt>
                <c:pt idx="214">
                  <c:v>4.6948356807511738E-3</c:v>
                </c:pt>
                <c:pt idx="215">
                  <c:v>4.6728971962616819E-3</c:v>
                </c:pt>
                <c:pt idx="216">
                  <c:v>4.6511627906976744E-3</c:v>
                </c:pt>
                <c:pt idx="217">
                  <c:v>4.6296296296296294E-3</c:v>
                </c:pt>
                <c:pt idx="218">
                  <c:v>4.608294930875576E-3</c:v>
                </c:pt>
                <c:pt idx="219">
                  <c:v>4.5871559633027517E-3</c:v>
                </c:pt>
                <c:pt idx="220">
                  <c:v>4.5662100456621011E-3</c:v>
                </c:pt>
                <c:pt idx="221">
                  <c:v>4.5454545454545452E-3</c:v>
                </c:pt>
                <c:pt idx="222">
                  <c:v>4.5248868778280547E-3</c:v>
                </c:pt>
                <c:pt idx="223">
                  <c:v>4.5045045045045053E-3</c:v>
                </c:pt>
                <c:pt idx="224">
                  <c:v>4.4843049327354259E-3</c:v>
                </c:pt>
                <c:pt idx="225">
                  <c:v>4.464285714285714E-3</c:v>
                </c:pt>
                <c:pt idx="226">
                  <c:v>4.4444444444444444E-3</c:v>
                </c:pt>
                <c:pt idx="227">
                  <c:v>4.4247787610619477E-3</c:v>
                </c:pt>
                <c:pt idx="228">
                  <c:v>4.4052863436123352E-3</c:v>
                </c:pt>
                <c:pt idx="229">
                  <c:v>4.3859649122807015E-3</c:v>
                </c:pt>
                <c:pt idx="230">
                  <c:v>4.3668122270742356E-3</c:v>
                </c:pt>
                <c:pt idx="231">
                  <c:v>4.3478260869565218E-3</c:v>
                </c:pt>
                <c:pt idx="232">
                  <c:v>4.329004329004329E-3</c:v>
                </c:pt>
                <c:pt idx="233">
                  <c:v>4.3103448275862068E-3</c:v>
                </c:pt>
                <c:pt idx="234">
                  <c:v>4.2918454935622317E-3</c:v>
                </c:pt>
                <c:pt idx="235">
                  <c:v>4.2735042735042739E-3</c:v>
                </c:pt>
                <c:pt idx="236">
                  <c:v>4.2553191489361703E-3</c:v>
                </c:pt>
                <c:pt idx="237">
                  <c:v>4.2372881355932203E-3</c:v>
                </c:pt>
                <c:pt idx="238">
                  <c:v>4.2194092827004216E-3</c:v>
                </c:pt>
                <c:pt idx="239">
                  <c:v>4.2016806722689082E-3</c:v>
                </c:pt>
                <c:pt idx="240">
                  <c:v>4.1841004184100415E-3</c:v>
                </c:pt>
                <c:pt idx="241">
                  <c:v>4.1666666666666666E-3</c:v>
                </c:pt>
                <c:pt idx="242">
                  <c:v>4.1493775933609959E-3</c:v>
                </c:pt>
                <c:pt idx="243">
                  <c:v>4.1322314049586778E-3</c:v>
                </c:pt>
                <c:pt idx="244">
                  <c:v>4.1152263374485592E-3</c:v>
                </c:pt>
                <c:pt idx="245">
                  <c:v>4.0983606557377051E-3</c:v>
                </c:pt>
                <c:pt idx="246">
                  <c:v>4.081632653061224E-3</c:v>
                </c:pt>
                <c:pt idx="247">
                  <c:v>4.0650406504065045E-3</c:v>
                </c:pt>
                <c:pt idx="248">
                  <c:v>4.0485829959514179E-3</c:v>
                </c:pt>
                <c:pt idx="249">
                  <c:v>4.0322580645161289E-3</c:v>
                </c:pt>
                <c:pt idx="250">
                  <c:v>4.0160642570281121E-3</c:v>
                </c:pt>
                <c:pt idx="251">
                  <c:v>4.0000000000000001E-3</c:v>
                </c:pt>
                <c:pt idx="252">
                  <c:v>3.9840637450199211E-3</c:v>
                </c:pt>
                <c:pt idx="253">
                  <c:v>3.968253968253968E-3</c:v>
                </c:pt>
                <c:pt idx="254">
                  <c:v>3.952569169960474E-3</c:v>
                </c:pt>
                <c:pt idx="255">
                  <c:v>3.937007874015748E-3</c:v>
                </c:pt>
                <c:pt idx="256">
                  <c:v>3.9215686274509803E-3</c:v>
                </c:pt>
                <c:pt idx="257">
                  <c:v>3.90625E-3</c:v>
                </c:pt>
                <c:pt idx="258">
                  <c:v>3.8910505836575872E-3</c:v>
                </c:pt>
                <c:pt idx="259">
                  <c:v>3.875968992248062E-3</c:v>
                </c:pt>
                <c:pt idx="260">
                  <c:v>3.8610038610038611E-3</c:v>
                </c:pt>
                <c:pt idx="261">
                  <c:v>3.8461538461538459E-3</c:v>
                </c:pt>
                <c:pt idx="262">
                  <c:v>3.8314176245210726E-3</c:v>
                </c:pt>
                <c:pt idx="263">
                  <c:v>3.8167938931297708E-3</c:v>
                </c:pt>
                <c:pt idx="264">
                  <c:v>3.8022813688212932E-3</c:v>
                </c:pt>
                <c:pt idx="265">
                  <c:v>3.787878787878788E-3</c:v>
                </c:pt>
                <c:pt idx="266">
                  <c:v>3.773584905660377E-3</c:v>
                </c:pt>
                <c:pt idx="267">
                  <c:v>3.7593984962406013E-3</c:v>
                </c:pt>
                <c:pt idx="268">
                  <c:v>3.7453183520599251E-3</c:v>
                </c:pt>
                <c:pt idx="269">
                  <c:v>3.7313432835820899E-3</c:v>
                </c:pt>
                <c:pt idx="270">
                  <c:v>3.7174721189591081E-3</c:v>
                </c:pt>
                <c:pt idx="271">
                  <c:v>3.7037037037037034E-3</c:v>
                </c:pt>
                <c:pt idx="272">
                  <c:v>3.690036900369004E-3</c:v>
                </c:pt>
                <c:pt idx="273">
                  <c:v>3.6764705882352945E-3</c:v>
                </c:pt>
                <c:pt idx="274">
                  <c:v>3.663003663003663E-3</c:v>
                </c:pt>
                <c:pt idx="275">
                  <c:v>3.6496350364963502E-3</c:v>
                </c:pt>
                <c:pt idx="276">
                  <c:v>3.6363636363636364E-3</c:v>
                </c:pt>
                <c:pt idx="277">
                  <c:v>3.6231884057971019E-3</c:v>
                </c:pt>
                <c:pt idx="278">
                  <c:v>3.6101083032490976E-3</c:v>
                </c:pt>
                <c:pt idx="279">
                  <c:v>3.5971223021582731E-3</c:v>
                </c:pt>
                <c:pt idx="280">
                  <c:v>3.5842293906810036E-3</c:v>
                </c:pt>
                <c:pt idx="281">
                  <c:v>3.5714285714285718E-3</c:v>
                </c:pt>
                <c:pt idx="282">
                  <c:v>3.5587188612099642E-3</c:v>
                </c:pt>
                <c:pt idx="283">
                  <c:v>3.5460992907801418E-3</c:v>
                </c:pt>
                <c:pt idx="284">
                  <c:v>3.5335689045936395E-3</c:v>
                </c:pt>
                <c:pt idx="285">
                  <c:v>3.5211267605633804E-3</c:v>
                </c:pt>
                <c:pt idx="286">
                  <c:v>3.5087719298245615E-3</c:v>
                </c:pt>
                <c:pt idx="287">
                  <c:v>3.4965034965034961E-3</c:v>
                </c:pt>
                <c:pt idx="288">
                  <c:v>3.4843205574912892E-3</c:v>
                </c:pt>
                <c:pt idx="289">
                  <c:v>3.4722222222222225E-3</c:v>
                </c:pt>
                <c:pt idx="290">
                  <c:v>3.4602076124567475E-3</c:v>
                </c:pt>
                <c:pt idx="291">
                  <c:v>3.448275862068965E-3</c:v>
                </c:pt>
                <c:pt idx="292">
                  <c:v>3.4364261168384879E-3</c:v>
                </c:pt>
                <c:pt idx="293">
                  <c:v>3.4246575342465756E-3</c:v>
                </c:pt>
                <c:pt idx="294">
                  <c:v>3.412969283276451E-3</c:v>
                </c:pt>
                <c:pt idx="295">
                  <c:v>3.4013605442176874E-3</c:v>
                </c:pt>
                <c:pt idx="296">
                  <c:v>3.3898305084745762E-3</c:v>
                </c:pt>
                <c:pt idx="297">
                  <c:v>3.3783783783783786E-3</c:v>
                </c:pt>
                <c:pt idx="298">
                  <c:v>3.3670033670033673E-3</c:v>
                </c:pt>
                <c:pt idx="299">
                  <c:v>3.3557046979865771E-3</c:v>
                </c:pt>
                <c:pt idx="300">
                  <c:v>3.3444816053511705E-3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5A-4007-91AB-B108EBA99451}"/>
            </c:ext>
          </c:extLst>
        </c:ser>
        <c:ser>
          <c:idx val="2"/>
          <c:order val="2"/>
          <c:tx>
            <c:v>精通收益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5A-4007-91AB-B108EBA9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迪奥娜属性收益曲线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生命收益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曲线素材!$AA$2:$AA$302</c:f>
              <c:numCache>
                <c:formatCode>General</c:formatCode>
                <c:ptCount val="301"/>
                <c:pt idx="0">
                  <c:v>5.5361596231917609E-3</c:v>
                </c:pt>
                <c:pt idx="1">
                  <c:v>5.5056793037322471E-3</c:v>
                </c:pt>
                <c:pt idx="2">
                  <c:v>5.4755327762490147E-3</c:v>
                </c:pt>
                <c:pt idx="3">
                  <c:v>5.4457145875348445E-3</c:v>
                </c:pt>
                <c:pt idx="4">
                  <c:v>5.4162194025253463E-3</c:v>
                </c:pt>
                <c:pt idx="5">
                  <c:v>5.3870420011163933E-3</c:v>
                </c:pt>
                <c:pt idx="6">
                  <c:v>5.3581772750863621E-3</c:v>
                </c:pt>
                <c:pt idx="7">
                  <c:v>5.3296202251111868E-3</c:v>
                </c:pt>
                <c:pt idx="8">
                  <c:v>5.3013659578813321E-3</c:v>
                </c:pt>
                <c:pt idx="9">
                  <c:v>5.2734096833042532E-3</c:v>
                </c:pt>
                <c:pt idx="10">
                  <c:v>5.2457467117983381E-3</c:v>
                </c:pt>
                <c:pt idx="11">
                  <c:v>5.2183724516690067E-3</c:v>
                </c:pt>
                <c:pt idx="12">
                  <c:v>5.1912824065696306E-3</c:v>
                </c:pt>
                <c:pt idx="13">
                  <c:v>5.1644721730386145E-3</c:v>
                </c:pt>
                <c:pt idx="14">
                  <c:v>5.1379374381124165E-3</c:v>
                </c:pt>
                <c:pt idx="15">
                  <c:v>5.1116739770147301E-3</c:v>
                </c:pt>
                <c:pt idx="16">
                  <c:v>5.0856776509109469E-3</c:v>
                </c:pt>
                <c:pt idx="17">
                  <c:v>5.0599444047370046E-3</c:v>
                </c:pt>
                <c:pt idx="18">
                  <c:v>5.0344702650884088E-3</c:v>
                </c:pt>
                <c:pt idx="19">
                  <c:v>5.0092513381758685E-3</c:v>
                </c:pt>
                <c:pt idx="20">
                  <c:v>4.9842838078417717E-3</c:v>
                </c:pt>
                <c:pt idx="21">
                  <c:v>4.959563933633282E-3</c:v>
                </c:pt>
                <c:pt idx="22">
                  <c:v>4.9350880489364979E-3</c:v>
                </c:pt>
                <c:pt idx="23">
                  <c:v>4.9108525591616825E-3</c:v>
                </c:pt>
                <c:pt idx="24">
                  <c:v>4.8868539399842259E-3</c:v>
                </c:pt>
                <c:pt idx="25">
                  <c:v>4.863088735636012E-3</c:v>
                </c:pt>
                <c:pt idx="26">
                  <c:v>4.8395535572465231E-3</c:v>
                </c:pt>
                <c:pt idx="27">
                  <c:v>4.8162450812305746E-3</c:v>
                </c:pt>
                <c:pt idx="28">
                  <c:v>4.7931600477275627E-3</c:v>
                </c:pt>
                <c:pt idx="29">
                  <c:v>4.7702952590755743E-3</c:v>
                </c:pt>
                <c:pt idx="30">
                  <c:v>4.7476475783410077E-3</c:v>
                </c:pt>
                <c:pt idx="31">
                  <c:v>4.7252139278790573E-3</c:v>
                </c:pt>
                <c:pt idx="32">
                  <c:v>4.7029912879428259E-3</c:v>
                </c:pt>
                <c:pt idx="33">
                  <c:v>4.6809766953255227E-3</c:v>
                </c:pt>
                <c:pt idx="34">
                  <c:v>4.6591672420457364E-3</c:v>
                </c:pt>
                <c:pt idx="35">
                  <c:v>4.6375600740657941E-3</c:v>
                </c:pt>
                <c:pt idx="36">
                  <c:v>4.616152390045869E-3</c:v>
                </c:pt>
                <c:pt idx="37">
                  <c:v>4.5949414401347255E-3</c:v>
                </c:pt>
                <c:pt idx="38">
                  <c:v>4.5739245247917726E-3</c:v>
                </c:pt>
                <c:pt idx="39">
                  <c:v>4.5530989936410915E-3</c:v>
                </c:pt>
                <c:pt idx="40">
                  <c:v>4.5324622443576601E-3</c:v>
                </c:pt>
                <c:pt idx="41">
                  <c:v>4.5120117215833311E-3</c:v>
                </c:pt>
                <c:pt idx="42">
                  <c:v>4.4917449158723421E-3</c:v>
                </c:pt>
                <c:pt idx="43">
                  <c:v>4.4716593626648038E-3</c:v>
                </c:pt>
                <c:pt idx="44">
                  <c:v>4.4517526412861663E-3</c:v>
                </c:pt>
                <c:pt idx="45">
                  <c:v>4.4320223739766629E-3</c:v>
                </c:pt>
                <c:pt idx="46">
                  <c:v>4.412466224943179E-3</c:v>
                </c:pt>
                <c:pt idx="47">
                  <c:v>4.3930818994386556E-3</c:v>
                </c:pt>
                <c:pt idx="48">
                  <c:v>4.3738671428628084E-3</c:v>
                </c:pt>
                <c:pt idx="49">
                  <c:v>4.3548197398890487E-3</c:v>
                </c:pt>
                <c:pt idx="50">
                  <c:v>4.3359375136142742E-3</c:v>
                </c:pt>
                <c:pt idx="51">
                  <c:v>4.3172183247255358E-3</c:v>
                </c:pt>
                <c:pt idx="52">
                  <c:v>4.2986600706960143E-3</c:v>
                </c:pt>
                <c:pt idx="53">
                  <c:v>4.2802606849976499E-3</c:v>
                </c:pt>
                <c:pt idx="54">
                  <c:v>4.2620181363299814E-3</c:v>
                </c:pt>
                <c:pt idx="55">
                  <c:v>4.243930427877185E-3</c:v>
                </c:pt>
                <c:pt idx="56">
                  <c:v>4.2259955965766594E-3</c:v>
                </c:pt>
                <c:pt idx="57">
                  <c:v>4.2082117124107032E-3</c:v>
                </c:pt>
                <c:pt idx="58">
                  <c:v>4.1905768777119601E-3</c:v>
                </c:pt>
                <c:pt idx="59">
                  <c:v>4.1730892264908448E-3</c:v>
                </c:pt>
                <c:pt idx="60">
                  <c:v>4.1557469237751832E-3</c:v>
                </c:pt>
                <c:pt idx="61">
                  <c:v>4.1385481649698352E-3</c:v>
                </c:pt>
                <c:pt idx="62">
                  <c:v>4.1214911752294192E-3</c:v>
                </c:pt>
                <c:pt idx="63">
                  <c:v>4.1045742088494652E-3</c:v>
                </c:pt>
                <c:pt idx="64">
                  <c:v>4.0877955486697815E-3</c:v>
                </c:pt>
                <c:pt idx="65">
                  <c:v>4.0711535054918091E-3</c:v>
                </c:pt>
                <c:pt idx="66">
                  <c:v>4.0546464175157393E-3</c:v>
                </c:pt>
                <c:pt idx="67">
                  <c:v>4.0382726497834032E-3</c:v>
                </c:pt>
                <c:pt idx="68">
                  <c:v>4.0220305936404799E-3</c:v>
                </c:pt>
                <c:pt idx="69">
                  <c:v>4.0059186662093627E-3</c:v>
                </c:pt>
                <c:pt idx="70">
                  <c:v>3.9899353098744594E-3</c:v>
                </c:pt>
                <c:pt idx="71">
                  <c:v>3.9740789917810382E-3</c:v>
                </c:pt>
                <c:pt idx="72">
                  <c:v>3.9583482033438422E-3</c:v>
                </c:pt>
                <c:pt idx="73">
                  <c:v>3.9427414597701382E-3</c:v>
                </c:pt>
                <c:pt idx="74">
                  <c:v>3.9272572995918686E-3</c:v>
                </c:pt>
                <c:pt idx="75">
                  <c:v>3.9118942842093496E-3</c:v>
                </c:pt>
                <c:pt idx="76">
                  <c:v>3.8966509974445174E-3</c:v>
                </c:pt>
                <c:pt idx="77">
                  <c:v>3.8815260451097178E-3</c:v>
                </c:pt>
                <c:pt idx="78">
                  <c:v>3.8665180545764954E-3</c:v>
                </c:pt>
                <c:pt idx="79">
                  <c:v>3.8516256743672539E-3</c:v>
                </c:pt>
                <c:pt idx="80">
                  <c:v>3.8368475737435848E-3</c:v>
                </c:pt>
                <c:pt idx="81">
                  <c:v>3.8221824423134709E-3</c:v>
                </c:pt>
                <c:pt idx="82">
                  <c:v>3.8076289896424864E-3</c:v>
                </c:pt>
                <c:pt idx="83">
                  <c:v>3.7931859448756544E-3</c:v>
                </c:pt>
                <c:pt idx="84">
                  <c:v>3.778852056367521E-3</c:v>
                </c:pt>
                <c:pt idx="85">
                  <c:v>3.7646260913208884E-3</c:v>
                </c:pt>
                <c:pt idx="86">
                  <c:v>3.7505068354326543E-3</c:v>
                </c:pt>
                <c:pt idx="87">
                  <c:v>3.7364930925483097E-3</c:v>
                </c:pt>
                <c:pt idx="88">
                  <c:v>3.7225836843255422E-3</c:v>
                </c:pt>
                <c:pt idx="89">
                  <c:v>3.7087774499018344E-3</c:v>
                </c:pt>
                <c:pt idx="90">
                  <c:v>3.695073245572944E-3</c:v>
                </c:pt>
                <c:pt idx="91">
                  <c:v>3.6814699444767118E-3</c:v>
                </c:pt>
                <c:pt idx="92">
                  <c:v>3.6679664362841979E-3</c:v>
                </c:pt>
                <c:pt idx="93">
                  <c:v>3.6545616268972569E-3</c:v>
                </c:pt>
                <c:pt idx="94">
                  <c:v>3.6412544381538847E-3</c:v>
                </c:pt>
                <c:pt idx="95">
                  <c:v>3.6280438075377841E-3</c:v>
                </c:pt>
                <c:pt idx="96">
                  <c:v>3.6149286878968123E-3</c:v>
                </c:pt>
                <c:pt idx="97">
                  <c:v>3.6019080471663134E-3</c:v>
                </c:pt>
                <c:pt idx="98">
                  <c:v>3.5889808680960034E-3</c:v>
                </c:pt>
                <c:pt idx="99">
                  <c:v>3.5761461479895118E-3</c:v>
                </c:pt>
                <c:pt idx="100">
                  <c:v>3.563402898440593E-3</c:v>
                </c:pt>
                <c:pt idx="101">
                  <c:v>3.5507501450819934E-3</c:v>
                </c:pt>
                <c:pt idx="102">
                  <c:v>3.5381869273363176E-3</c:v>
                </c:pt>
                <c:pt idx="103">
                  <c:v>3.5257122981735556E-3</c:v>
                </c:pt>
                <c:pt idx="104">
                  <c:v>3.5133253238717188E-3</c:v>
                </c:pt>
                <c:pt idx="105">
                  <c:v>3.5010250837852475E-3</c:v>
                </c:pt>
                <c:pt idx="106">
                  <c:v>3.4888106701165267E-3</c:v>
                </c:pt>
                <c:pt idx="107">
                  <c:v>3.4766811876922876E-3</c:v>
                </c:pt>
                <c:pt idx="108">
                  <c:v>3.4646357537453376E-3</c:v>
                </c:pt>
                <c:pt idx="109">
                  <c:v>3.4526734976987328E-3</c:v>
                </c:pt>
                <c:pt idx="110">
                  <c:v>3.4407935609601648E-3</c:v>
                </c:pt>
                <c:pt idx="111">
                  <c:v>3.4289950967105742E-3</c:v>
                </c:pt>
                <c:pt idx="112">
                  <c:v>3.4172772697087517E-3</c:v>
                </c:pt>
                <c:pt idx="113">
                  <c:v>3.4056392560901649E-3</c:v>
                </c:pt>
                <c:pt idx="114">
                  <c:v>3.3940802431755568E-3</c:v>
                </c:pt>
                <c:pt idx="115">
                  <c:v>3.382599429282207E-3</c:v>
                </c:pt>
                <c:pt idx="116">
                  <c:v>3.3711960235369709E-3</c:v>
                </c:pt>
                <c:pt idx="117">
                  <c:v>3.3598692456962009E-3</c:v>
                </c:pt>
                <c:pt idx="118">
                  <c:v>3.3486183259672231E-3</c:v>
                </c:pt>
                <c:pt idx="119">
                  <c:v>3.3374425048335876E-3</c:v>
                </c:pt>
                <c:pt idx="120">
                  <c:v>3.3263410328847609E-3</c:v>
                </c:pt>
                <c:pt idx="121">
                  <c:v>3.3153131706484817E-3</c:v>
                </c:pt>
                <c:pt idx="122">
                  <c:v>3.3043581884260043E-3</c:v>
                </c:pt>
                <c:pt idx="123">
                  <c:v>3.2934753661313376E-3</c:v>
                </c:pt>
                <c:pt idx="124">
                  <c:v>3.2826639931347046E-3</c:v>
                </c:pt>
                <c:pt idx="125">
                  <c:v>3.271923368106E-3</c:v>
                </c:pt>
                <c:pt idx="126">
                  <c:v>3.2612527988640228E-3</c:v>
                </c:pt>
                <c:pt idx="127">
                  <c:v>3.2506516022283716E-3</c:v>
                </c:pt>
                <c:pt idx="128">
                  <c:v>3.2401191038715638E-3</c:v>
                </c:pt>
                <c:pt idx="129">
                  <c:v>3.229654638179813E-3</c:v>
                </c:pt>
                <c:pt idx="130">
                  <c:v>3.2192575481080343E-3</c:v>
                </c:pt>
                <c:pt idx="131">
                  <c:v>3.2089271850463952E-3</c:v>
                </c:pt>
                <c:pt idx="132">
                  <c:v>3.1986629086826479E-3</c:v>
                </c:pt>
                <c:pt idx="133">
                  <c:v>3.1884640868724556E-3</c:v>
                </c:pt>
                <c:pt idx="134">
                  <c:v>3.1783300955063876E-3</c:v>
                </c:pt>
                <c:pt idx="135">
                  <c:v>3.1682603183862401E-3</c:v>
                </c:pt>
                <c:pt idx="136">
                  <c:v>3.1582541470969172E-3</c:v>
                </c:pt>
                <c:pt idx="137">
                  <c:v>3.1483109808847498E-3</c:v>
                </c:pt>
                <c:pt idx="138">
                  <c:v>3.1384302265398123E-3</c:v>
                </c:pt>
                <c:pt idx="139">
                  <c:v>3.128611298274464E-3</c:v>
                </c:pt>
                <c:pt idx="140">
                  <c:v>3.1188536176087744E-3</c:v>
                </c:pt>
                <c:pt idx="141">
                  <c:v>3.1091566132577242E-3</c:v>
                </c:pt>
                <c:pt idx="142">
                  <c:v>3.0995197210190728E-3</c:v>
                </c:pt>
                <c:pt idx="143">
                  <c:v>3.0899423836641127E-3</c:v>
                </c:pt>
                <c:pt idx="144">
                  <c:v>3.0804240508297553E-3</c:v>
                </c:pt>
                <c:pt idx="145">
                  <c:v>3.0709641789139486E-3</c:v>
                </c:pt>
                <c:pt idx="146">
                  <c:v>3.0615622309710933E-3</c:v>
                </c:pt>
                <c:pt idx="147">
                  <c:v>3.0522176766116793E-3</c:v>
                </c:pt>
                <c:pt idx="148">
                  <c:v>3.0429299919014774E-3</c:v>
                </c:pt>
                <c:pt idx="149">
                  <c:v>3.0336986592651716E-3</c:v>
                </c:pt>
                <c:pt idx="150">
                  <c:v>3.0245231673871054E-3</c:v>
                </c:pt>
                <c:pt idx="151">
                  <c:v>3.0154030111211316E-3</c:v>
                </c:pt>
                <c:pt idx="152">
                  <c:v>3.0063376913938011E-3</c:v>
                </c:pt>
                <c:pt idx="153">
                  <c:v>2.9973267151166549E-3</c:v>
                </c:pt>
                <c:pt idx="154">
                  <c:v>2.988369595094964E-3</c:v>
                </c:pt>
                <c:pt idx="155">
                  <c:v>2.9794658499393556E-3</c:v>
                </c:pt>
                <c:pt idx="156">
                  <c:v>2.9706150039816581E-3</c:v>
                </c:pt>
                <c:pt idx="157">
                  <c:v>2.961816587188526E-3</c:v>
                </c:pt>
                <c:pt idx="158">
                  <c:v>2.9530701350795052E-3</c:v>
                </c:pt>
                <c:pt idx="159">
                  <c:v>2.9443751886433223E-3</c:v>
                </c:pt>
                <c:pt idx="160">
                  <c:v>2.9357312942601688E-3</c:v>
                </c:pt>
                <c:pt idx="161">
                  <c:v>2.927138003620211E-3</c:v>
                </c:pt>
                <c:pt idx="162">
                  <c:v>2.9185948736483169E-3</c:v>
                </c:pt>
                <c:pt idx="163">
                  <c:v>2.9101014664267844E-3</c:v>
                </c:pt>
                <c:pt idx="164">
                  <c:v>2.9016573491198461E-3</c:v>
                </c:pt>
                <c:pt idx="165">
                  <c:v>2.8932620939021714E-3</c:v>
                </c:pt>
                <c:pt idx="166">
                  <c:v>2.8849152778844811E-3</c:v>
                </c:pt>
                <c:pt idx="167">
                  <c:v>2.8766164830442698E-3</c:v>
                </c:pt>
                <c:pt idx="168">
                  <c:v>2.868365296153863E-3</c:v>
                </c:pt>
                <c:pt idx="169">
                  <c:v>2.8601613087142486E-3</c:v>
                </c:pt>
                <c:pt idx="170">
                  <c:v>2.8520041168871302E-3</c:v>
                </c:pt>
                <c:pt idx="171">
                  <c:v>2.8438933214265383E-3</c:v>
                </c:pt>
                <c:pt idx="172">
                  <c:v>2.8358285276157691E-3</c:v>
                </c:pt>
                <c:pt idx="173">
                  <c:v>2.827809345204102E-3</c:v>
                </c:pt>
                <c:pt idx="174">
                  <c:v>2.8198353883410743E-3</c:v>
                </c:pt>
                <c:pt idx="175">
                  <c:v>2.8119062755167512E-3</c:v>
                </c:pt>
                <c:pt idx="176">
                  <c:v>2.8040216294999976E-3</c:v>
                </c:pt>
                <c:pt idx="177">
                  <c:v>2.7961810772791917E-3</c:v>
                </c:pt>
                <c:pt idx="178">
                  <c:v>2.7883842500031619E-3</c:v>
                </c:pt>
                <c:pt idx="179">
                  <c:v>2.7806307829230104E-3</c:v>
                </c:pt>
                <c:pt idx="180">
                  <c:v>2.772920315335714E-3</c:v>
                </c:pt>
                <c:pt idx="181">
                  <c:v>2.7652524905275033E-3</c:v>
                </c:pt>
                <c:pt idx="182">
                  <c:v>2.7576269557203492E-3</c:v>
                </c:pt>
                <c:pt idx="183">
                  <c:v>2.7500433620160081E-3</c:v>
                </c:pt>
                <c:pt idx="184">
                  <c:v>2.7425013643433971E-3</c:v>
                </c:pt>
                <c:pt idx="185">
                  <c:v>2.7350006214079681E-3</c:v>
                </c:pt>
                <c:pt idx="186">
                  <c:v>2.7275407956368625E-3</c:v>
                </c:pt>
                <c:pt idx="187">
                  <c:v>2.7201215531313938E-3</c:v>
                </c:pt>
                <c:pt idx="188">
                  <c:v>2.7127425636161995E-3</c:v>
                </c:pt>
                <c:pt idx="189">
                  <c:v>2.7054035003890586E-3</c:v>
                </c:pt>
                <c:pt idx="190">
                  <c:v>2.6981040402740408E-3</c:v>
                </c:pt>
                <c:pt idx="191">
                  <c:v>2.6908438635737664E-3</c:v>
                </c:pt>
                <c:pt idx="192">
                  <c:v>2.6836226540232211E-3</c:v>
                </c:pt>
                <c:pt idx="193">
                  <c:v>2.6764400987420167E-3</c:v>
                </c:pt>
                <c:pt idx="194">
                  <c:v>2.6692958881915363E-3</c:v>
                </c:pt>
                <c:pt idx="195">
                  <c:v>2.6621897161287489E-3</c:v>
                </c:pt>
                <c:pt idx="196">
                  <c:v>2.6551212795631329E-3</c:v>
                </c:pt>
                <c:pt idx="197">
                  <c:v>2.6480902787138216E-3</c:v>
                </c:pt>
                <c:pt idx="198">
                  <c:v>2.6410964169669704E-3</c:v>
                </c:pt>
                <c:pt idx="199">
                  <c:v>2.6341394008337904E-3</c:v>
                </c:pt>
                <c:pt idx="200">
                  <c:v>2.6272189399094703E-3</c:v>
                </c:pt>
                <c:pt idx="201">
                  <c:v>2.6203347468336524E-3</c:v>
                </c:pt>
                <c:pt idx="202">
                  <c:v>2.6134865372495764E-3</c:v>
                </c:pt>
                <c:pt idx="203">
                  <c:v>2.6066740297661095E-3</c:v>
                </c:pt>
                <c:pt idx="204">
                  <c:v>2.5998969459168908E-3</c:v>
                </c:pt>
                <c:pt idx="205">
                  <c:v>2.5931550101256917E-3</c:v>
                </c:pt>
                <c:pt idx="206">
                  <c:v>2.5864479496666704E-3</c:v>
                </c:pt>
                <c:pt idx="207">
                  <c:v>2.5797754946284002E-3</c:v>
                </c:pt>
                <c:pt idx="208">
                  <c:v>2.5731373778761224E-3</c:v>
                </c:pt>
                <c:pt idx="209">
                  <c:v>2.5665333350202157E-3</c:v>
                </c:pt>
                <c:pt idx="210">
                  <c:v>2.5599631043766724E-3</c:v>
                </c:pt>
                <c:pt idx="211">
                  <c:v>2.5534264269340134E-3</c:v>
                </c:pt>
                <c:pt idx="212">
                  <c:v>2.5469230463199821E-3</c:v>
                </c:pt>
                <c:pt idx="213">
                  <c:v>2.5404527087680151E-3</c:v>
                </c:pt>
                <c:pt idx="214">
                  <c:v>2.5340151630828256E-3</c:v>
                </c:pt>
                <c:pt idx="215">
                  <c:v>2.5276101606095391E-3</c:v>
                </c:pt>
                <c:pt idx="216">
                  <c:v>2.5212374552006089E-3</c:v>
                </c:pt>
                <c:pt idx="217">
                  <c:v>2.5148968031842855E-3</c:v>
                </c:pt>
                <c:pt idx="218">
                  <c:v>2.5085879633346408E-3</c:v>
                </c:pt>
                <c:pt idx="219">
                  <c:v>2.5023106968402598E-3</c:v>
                </c:pt>
                <c:pt idx="220">
                  <c:v>2.496064767273154E-3</c:v>
                </c:pt>
                <c:pt idx="221">
                  <c:v>2.4898499405605623E-3</c:v>
                </c:pt>
                <c:pt idx="222">
                  <c:v>2.4836659849556408E-3</c:v>
                </c:pt>
                <c:pt idx="223">
                  <c:v>2.4775126710072648E-3</c:v>
                </c:pt>
                <c:pt idx="224">
                  <c:v>2.4713897715333832E-3</c:v>
                </c:pt>
                <c:pt idx="225">
                  <c:v>2.4652970615917091E-3</c:v>
                </c:pt>
                <c:pt idx="226">
                  <c:v>2.4592343184524079E-3</c:v>
                </c:pt>
                <c:pt idx="227">
                  <c:v>2.4532013215723403E-3</c:v>
                </c:pt>
                <c:pt idx="228">
                  <c:v>2.4471978525664184E-3</c:v>
                </c:pt>
                <c:pt idx="229">
                  <c:v>2.4412236951820709E-3</c:v>
                </c:pt>
                <c:pt idx="230">
                  <c:v>2.4352786352728195E-3</c:v>
                </c:pt>
                <c:pt idx="231">
                  <c:v>2.4293624607749642E-3</c:v>
                </c:pt>
                <c:pt idx="232">
                  <c:v>2.4234749616787177E-3</c:v>
                </c:pt>
                <c:pt idx="233">
                  <c:v>2.4176159300048905E-3</c:v>
                </c:pt>
                <c:pt idx="234">
                  <c:v>2.4117851597833528E-3</c:v>
                </c:pt>
                <c:pt idx="235">
                  <c:v>2.4059824470226143E-3</c:v>
                </c:pt>
                <c:pt idx="236">
                  <c:v>2.4002075896927266E-3</c:v>
                </c:pt>
                <c:pt idx="237">
                  <c:v>2.3944603876968618E-3</c:v>
                </c:pt>
                <c:pt idx="238">
                  <c:v>2.388740642851328E-3</c:v>
                </c:pt>
                <c:pt idx="239">
                  <c:v>2.383048158860035E-3</c:v>
                </c:pt>
                <c:pt idx="240">
                  <c:v>2.3773827412956194E-3</c:v>
                </c:pt>
                <c:pt idx="241">
                  <c:v>2.3717441975734666E-3</c:v>
                </c:pt>
                <c:pt idx="242">
                  <c:v>2.3661323369326137E-3</c:v>
                </c:pt>
                <c:pt idx="243">
                  <c:v>2.3605469704131021E-3</c:v>
                </c:pt>
                <c:pt idx="244">
                  <c:v>2.3549879108351046E-3</c:v>
                </c:pt>
                <c:pt idx="245">
                  <c:v>2.3494549727769432E-3</c:v>
                </c:pt>
                <c:pt idx="246">
                  <c:v>2.3439479725568813E-3</c:v>
                </c:pt>
                <c:pt idx="247">
                  <c:v>2.3384667282104754E-3</c:v>
                </c:pt>
                <c:pt idx="248">
                  <c:v>2.3330110594712572E-3</c:v>
                </c:pt>
                <c:pt idx="249">
                  <c:v>2.3275807877516375E-3</c:v>
                </c:pt>
                <c:pt idx="250">
                  <c:v>2.3221757361224782E-3</c:v>
                </c:pt>
                <c:pt idx="251">
                  <c:v>2.3167957292942187E-3</c:v>
                </c:pt>
                <c:pt idx="252">
                  <c:v>2.3114405935986682E-3</c:v>
                </c:pt>
                <c:pt idx="253">
                  <c:v>2.3061101569685771E-3</c:v>
                </c:pt>
                <c:pt idx="254">
                  <c:v>2.3008042489207625E-3</c:v>
                </c:pt>
                <c:pt idx="255">
                  <c:v>2.2955227005376777E-3</c:v>
                </c:pt>
                <c:pt idx="256">
                  <c:v>2.290265344449649E-3</c:v>
                </c:pt>
                <c:pt idx="257">
                  <c:v>2.2850320148151138E-3</c:v>
                </c:pt>
                <c:pt idx="258">
                  <c:v>2.2798225473061873E-3</c:v>
                </c:pt>
                <c:pt idx="259">
                  <c:v>2.2746367790904554E-3</c:v>
                </c:pt>
                <c:pt idx="260">
                  <c:v>2.2694745488125445E-3</c:v>
                </c:pt>
                <c:pt idx="261">
                  <c:v>2.2643356965792449E-3</c:v>
                </c:pt>
                <c:pt idx="262">
                  <c:v>2.2592200639419691E-3</c:v>
                </c:pt>
                <c:pt idx="263">
                  <c:v>2.2541274938809863E-3</c:v>
                </c:pt>
                <c:pt idx="264">
                  <c:v>2.249057830789214E-3</c:v>
                </c:pt>
                <c:pt idx="265">
                  <c:v>2.2440109204566738E-3</c:v>
                </c:pt>
                <c:pt idx="266">
                  <c:v>2.2389866100527289E-3</c:v>
                </c:pt>
                <c:pt idx="267">
                  <c:v>2.233984748114537E-3</c:v>
                </c:pt>
                <c:pt idx="268">
                  <c:v>2.2290051845286207E-3</c:v>
                </c:pt>
                <c:pt idx="269">
                  <c:v>2.2240477705179895E-3</c:v>
                </c:pt>
                <c:pt idx="270">
                  <c:v>2.2191123586237094E-3</c:v>
                </c:pt>
                <c:pt idx="271">
                  <c:v>2.2141988026964654E-3</c:v>
                </c:pt>
                <c:pt idx="272">
                  <c:v>2.2093069578754676E-3</c:v>
                </c:pt>
                <c:pt idx="273">
                  <c:v>2.2044366805786808E-3</c:v>
                </c:pt>
                <c:pt idx="274">
                  <c:v>2.1995878284879478E-3</c:v>
                </c:pt>
                <c:pt idx="275">
                  <c:v>2.1947602605321137E-3</c:v>
                </c:pt>
                <c:pt idx="276">
                  <c:v>2.1899538368785887E-3</c:v>
                </c:pt>
                <c:pt idx="277">
                  <c:v>2.185168418915362E-3</c:v>
                </c:pt>
                <c:pt idx="278">
                  <c:v>2.1804038692398997E-3</c:v>
                </c:pt>
                <c:pt idx="279">
                  <c:v>2.1756600516449343E-3</c:v>
                </c:pt>
                <c:pt idx="280">
                  <c:v>2.1709368311071398E-3</c:v>
                </c:pt>
                <c:pt idx="281">
                  <c:v>2.166234073771145E-3</c:v>
                </c:pt>
                <c:pt idx="282">
                  <c:v>2.1615516469415397E-3</c:v>
                </c:pt>
                <c:pt idx="283">
                  <c:v>2.1568894190655552E-3</c:v>
                </c:pt>
                <c:pt idx="284">
                  <c:v>2.1522472597237385E-3</c:v>
                </c:pt>
                <c:pt idx="285">
                  <c:v>2.1476250396175178E-3</c:v>
                </c:pt>
                <c:pt idx="286">
                  <c:v>2.1430226305556577E-3</c:v>
                </c:pt>
                <c:pt idx="287">
                  <c:v>2.1384399054440451E-3</c:v>
                </c:pt>
                <c:pt idx="288">
                  <c:v>2.1338767382736989E-3</c:v>
                </c:pt>
                <c:pt idx="289">
                  <c:v>2.1293330041081138E-3</c:v>
                </c:pt>
                <c:pt idx="290">
                  <c:v>2.1248085790730453E-3</c:v>
                </c:pt>
                <c:pt idx="291">
                  <c:v>2.1203033403458527E-3</c:v>
                </c:pt>
                <c:pt idx="292">
                  <c:v>2.1158171661403991E-3</c:v>
                </c:pt>
                <c:pt idx="293">
                  <c:v>2.1113499357028331E-3</c:v>
                </c:pt>
                <c:pt idx="294">
                  <c:v>2.1069015292944915E-3</c:v>
                </c:pt>
                <c:pt idx="295">
                  <c:v>2.1024718281843491E-3</c:v>
                </c:pt>
                <c:pt idx="296">
                  <c:v>2.0980607146381391E-3</c:v>
                </c:pt>
                <c:pt idx="297">
                  <c:v>2.0936680719068068E-3</c:v>
                </c:pt>
                <c:pt idx="298">
                  <c:v>2.0892937842180714E-3</c:v>
                </c:pt>
                <c:pt idx="299">
                  <c:v>2.0849377367639921E-3</c:v>
                </c:pt>
                <c:pt idx="300">
                  <c:v>2.080599815693418E-3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AB-446B-AD72-8826ABDC9036}"/>
            </c:ext>
          </c:extLst>
        </c:ser>
        <c:ser>
          <c:idx val="2"/>
          <c:order val="1"/>
          <c:tx>
            <c:v>治疗加成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曲线素材!$Q$2:$Q$302</c:f>
              <c:numCache>
                <c:formatCode>General</c:formatCode>
                <c:ptCount val="301"/>
                <c:pt idx="0">
                  <c:v>1.1633788568538188E-2</c:v>
                </c:pt>
                <c:pt idx="1">
                  <c:v>1.15E-2</c:v>
                </c:pt>
                <c:pt idx="2">
                  <c:v>1.1369253583786454E-2</c:v>
                </c:pt>
                <c:pt idx="3">
                  <c:v>1.1241446725317693E-2</c:v>
                </c:pt>
                <c:pt idx="4">
                  <c:v>1.1116481391976801E-2</c:v>
                </c:pt>
                <c:pt idx="5">
                  <c:v>1.0994263862332695E-2</c:v>
                </c:pt>
                <c:pt idx="6">
                  <c:v>1.0874704491725767E-2</c:v>
                </c:pt>
                <c:pt idx="7">
                  <c:v>1.0757717492984098E-2</c:v>
                </c:pt>
                <c:pt idx="8">
                  <c:v>1.0643220731142988E-2</c:v>
                </c:pt>
                <c:pt idx="9">
                  <c:v>1.053113553113553E-2</c:v>
                </c:pt>
                <c:pt idx="10">
                  <c:v>1.042138649750793E-2</c:v>
                </c:pt>
                <c:pt idx="11">
                  <c:v>1.031390134529148E-2</c:v>
                </c:pt>
                <c:pt idx="12">
                  <c:v>1.0208610741233909E-2</c:v>
                </c:pt>
                <c:pt idx="13">
                  <c:v>1.0105448154657293E-2</c:v>
                </c:pt>
                <c:pt idx="14">
                  <c:v>1.0004349717268378E-2</c:v>
                </c:pt>
                <c:pt idx="15">
                  <c:v>9.905254091300603E-3</c:v>
                </c:pt>
                <c:pt idx="16">
                  <c:v>9.8081023454157784E-3</c:v>
                </c:pt>
                <c:pt idx="17">
                  <c:v>9.7128378378378375E-3</c:v>
                </c:pt>
                <c:pt idx="18">
                  <c:v>9.6194061062317027E-3</c:v>
                </c:pt>
                <c:pt idx="19">
                  <c:v>9.5277547638773809E-3</c:v>
                </c:pt>
                <c:pt idx="20">
                  <c:v>9.4378334017234302E-3</c:v>
                </c:pt>
                <c:pt idx="21">
                  <c:v>9.3495934959349596E-3</c:v>
                </c:pt>
                <c:pt idx="22">
                  <c:v>9.2629883205799426E-3</c:v>
                </c:pt>
                <c:pt idx="23">
                  <c:v>9.1779728651237014E-3</c:v>
                </c:pt>
                <c:pt idx="24">
                  <c:v>9.0945037564254642E-3</c:v>
                </c:pt>
                <c:pt idx="25">
                  <c:v>9.0125391849529782E-3</c:v>
                </c:pt>
                <c:pt idx="26">
                  <c:v>8.932038834951455E-3</c:v>
                </c:pt>
                <c:pt idx="27">
                  <c:v>8.8529638183217855E-3</c:v>
                </c:pt>
                <c:pt idx="28">
                  <c:v>8.7752766119801595E-3</c:v>
                </c:pt>
                <c:pt idx="29">
                  <c:v>8.6989409984871407E-3</c:v>
                </c:pt>
                <c:pt idx="30">
                  <c:v>8.6239220097487825E-3</c:v>
                </c:pt>
                <c:pt idx="31">
                  <c:v>8.5501858736059481E-3</c:v>
                </c:pt>
                <c:pt idx="32">
                  <c:v>8.4776999631404337E-3</c:v>
                </c:pt>
                <c:pt idx="33">
                  <c:v>8.406432748538013E-3</c:v>
                </c:pt>
                <c:pt idx="34">
                  <c:v>8.3363537513591879E-3</c:v>
                </c:pt>
                <c:pt idx="35">
                  <c:v>8.2674335010783605E-3</c:v>
                </c:pt>
                <c:pt idx="36">
                  <c:v>8.1996434937611409E-3</c:v>
                </c:pt>
                <c:pt idx="37">
                  <c:v>8.1329561527581327E-3</c:v>
                </c:pt>
                <c:pt idx="38">
                  <c:v>8.0673447913012977E-3</c:v>
                </c:pt>
                <c:pt idx="39">
                  <c:v>8.0027835768963114E-3</c:v>
                </c:pt>
                <c:pt idx="40">
                  <c:v>7.939247497411114E-3</c:v>
                </c:pt>
                <c:pt idx="41">
                  <c:v>7.8767123287671239E-3</c:v>
                </c:pt>
                <c:pt idx="42">
                  <c:v>7.8151546041454294E-3</c:v>
                </c:pt>
                <c:pt idx="43">
                  <c:v>7.7545515846257577E-3</c:v>
                </c:pt>
                <c:pt idx="44">
                  <c:v>7.6948812311809969E-3</c:v>
                </c:pt>
                <c:pt idx="45">
                  <c:v>7.6361221779548474E-3</c:v>
                </c:pt>
                <c:pt idx="46">
                  <c:v>7.57825370675453E-3</c:v>
                </c:pt>
                <c:pt idx="47">
                  <c:v>7.5212557226945718E-3</c:v>
                </c:pt>
                <c:pt idx="48">
                  <c:v>7.4651087309315156E-3</c:v>
                </c:pt>
                <c:pt idx="49">
                  <c:v>7.4097938144329894E-3</c:v>
                </c:pt>
                <c:pt idx="50">
                  <c:v>7.3552926127278548E-3</c:v>
                </c:pt>
                <c:pt idx="51">
                  <c:v>7.301587301587302E-3</c:v>
                </c:pt>
                <c:pt idx="52">
                  <c:v>7.2486605735896624E-3</c:v>
                </c:pt>
                <c:pt idx="53">
                  <c:v>7.1964956195244064E-3</c:v>
                </c:pt>
                <c:pt idx="54">
                  <c:v>7.1450761105933515E-3</c:v>
                </c:pt>
                <c:pt idx="55">
                  <c:v>7.0943861813695247E-3</c:v>
                </c:pt>
                <c:pt idx="56">
                  <c:v>7.0444104134762637E-3</c:v>
                </c:pt>
                <c:pt idx="57">
                  <c:v>6.9951338199513375E-3</c:v>
                </c:pt>
                <c:pt idx="58">
                  <c:v>6.9465418302627601E-3</c:v>
                </c:pt>
                <c:pt idx="59">
                  <c:v>6.8986202759448107E-3</c:v>
                </c:pt>
                <c:pt idx="60">
                  <c:v>6.8513553768245455E-3</c:v>
                </c:pt>
                <c:pt idx="61">
                  <c:v>6.8047337278106506E-3</c:v>
                </c:pt>
                <c:pt idx="62">
                  <c:v>6.7587422862180431E-3</c:v>
                </c:pt>
                <c:pt idx="63">
                  <c:v>6.7133683596030348E-3</c:v>
                </c:pt>
                <c:pt idx="64">
                  <c:v>6.6685995940852427E-3</c:v>
                </c:pt>
                <c:pt idx="65">
                  <c:v>6.6244239631336405E-3</c:v>
                </c:pt>
                <c:pt idx="66">
                  <c:v>6.5808297567954213E-3</c:v>
                </c:pt>
                <c:pt idx="67">
                  <c:v>6.5378055713473564E-3</c:v>
                </c:pt>
                <c:pt idx="68">
                  <c:v>6.4953402993504659E-3</c:v>
                </c:pt>
                <c:pt idx="69">
                  <c:v>6.4534231200897869E-3</c:v>
                </c:pt>
                <c:pt idx="70">
                  <c:v>6.4120434903819348E-3</c:v>
                </c:pt>
                <c:pt idx="71">
                  <c:v>6.3711911357340724E-3</c:v>
                </c:pt>
                <c:pt idx="72">
                  <c:v>6.3308560418387011E-3</c:v>
                </c:pt>
                <c:pt idx="73">
                  <c:v>6.2910284463894971E-3</c:v>
                </c:pt>
                <c:pt idx="74">
                  <c:v>6.2516988312041307E-3</c:v>
                </c:pt>
                <c:pt idx="75">
                  <c:v>6.2128579146407351E-3</c:v>
                </c:pt>
                <c:pt idx="76">
                  <c:v>6.1744966442953027E-3</c:v>
                </c:pt>
                <c:pt idx="77">
                  <c:v>6.1366061899679825E-3</c:v>
                </c:pt>
                <c:pt idx="78">
                  <c:v>6.0991779368867677E-3</c:v>
                </c:pt>
                <c:pt idx="79">
                  <c:v>6.0622034791776485E-3</c:v>
                </c:pt>
                <c:pt idx="80">
                  <c:v>6.0256746135708668E-3</c:v>
                </c:pt>
                <c:pt idx="81">
                  <c:v>5.9895833333333337E-3</c:v>
                </c:pt>
                <c:pt idx="82">
                  <c:v>5.9539218224178101E-3</c:v>
                </c:pt>
                <c:pt idx="83">
                  <c:v>5.918682449819866E-3</c:v>
                </c:pt>
                <c:pt idx="84">
                  <c:v>5.8838577641340496E-3</c:v>
                </c:pt>
                <c:pt idx="85">
                  <c:v>5.8494404883011192E-3</c:v>
                </c:pt>
                <c:pt idx="86">
                  <c:v>5.8154235145385586E-3</c:v>
                </c:pt>
                <c:pt idx="87">
                  <c:v>5.7817998994469585E-3</c:v>
                </c:pt>
                <c:pt idx="88">
                  <c:v>5.7485628592851791E-3</c:v>
                </c:pt>
                <c:pt idx="89">
                  <c:v>5.7157057654075548E-3</c:v>
                </c:pt>
                <c:pt idx="90">
                  <c:v>5.6832221398566835E-3</c:v>
                </c:pt>
                <c:pt idx="91">
                  <c:v>5.6511056511056503E-3</c:v>
                </c:pt>
                <c:pt idx="92">
                  <c:v>5.6193501099438062E-3</c:v>
                </c:pt>
                <c:pt idx="93">
                  <c:v>5.5879494655004863E-3</c:v>
                </c:pt>
                <c:pt idx="94">
                  <c:v>5.5568978014013054E-3</c:v>
                </c:pt>
                <c:pt idx="95">
                  <c:v>5.5261893320518981E-3</c:v>
                </c:pt>
                <c:pt idx="96">
                  <c:v>5.4958183990442043E-3</c:v>
                </c:pt>
                <c:pt idx="97">
                  <c:v>5.4657794676806083E-3</c:v>
                </c:pt>
                <c:pt idx="98">
                  <c:v>5.4360671236114398E-3</c:v>
                </c:pt>
                <c:pt idx="99">
                  <c:v>5.4066760695815706E-3</c:v>
                </c:pt>
                <c:pt idx="100">
                  <c:v>5.3776011222819728E-3</c:v>
                </c:pt>
                <c:pt idx="101">
                  <c:v>5.3488372093023259E-3</c:v>
                </c:pt>
                <c:pt idx="102">
                  <c:v>5.3203793661808921E-3</c:v>
                </c:pt>
                <c:pt idx="103">
                  <c:v>5.2922227335480904E-3</c:v>
                </c:pt>
                <c:pt idx="104">
                  <c:v>5.2643625543602659E-3</c:v>
                </c:pt>
                <c:pt idx="105">
                  <c:v>5.236794171220401E-3</c:v>
                </c:pt>
                <c:pt idx="106">
                  <c:v>5.2095130237825591E-3</c:v>
                </c:pt>
                <c:pt idx="107">
                  <c:v>5.1825146462370431E-3</c:v>
                </c:pt>
                <c:pt idx="108">
                  <c:v>5.1557946648733465E-3</c:v>
                </c:pt>
                <c:pt idx="109">
                  <c:v>5.1293487957181092E-3</c:v>
                </c:pt>
                <c:pt idx="110">
                  <c:v>5.1031728422453963E-3</c:v>
                </c:pt>
                <c:pt idx="111">
                  <c:v>5.0772626931567333E-3</c:v>
                </c:pt>
                <c:pt idx="112">
                  <c:v>5.0516143202284204E-3</c:v>
                </c:pt>
                <c:pt idx="113">
                  <c:v>5.0262237762237752E-3</c:v>
                </c:pt>
                <c:pt idx="114">
                  <c:v>5.0010871928680145E-3</c:v>
                </c:pt>
                <c:pt idx="115">
                  <c:v>4.9762007788836E-3</c:v>
                </c:pt>
                <c:pt idx="116">
                  <c:v>4.9515608180839615E-3</c:v>
                </c:pt>
                <c:pt idx="117">
                  <c:v>4.9271636675235642E-3</c:v>
                </c:pt>
                <c:pt idx="118">
                  <c:v>4.9030057557024088E-3</c:v>
                </c:pt>
                <c:pt idx="119">
                  <c:v>4.8790835808230799E-3</c:v>
                </c:pt>
                <c:pt idx="120">
                  <c:v>4.8553937090985858E-3</c:v>
                </c:pt>
                <c:pt idx="121">
                  <c:v>4.8319327731092439E-3</c:v>
                </c:pt>
                <c:pt idx="122">
                  <c:v>4.8086974702069834E-3</c:v>
                </c:pt>
                <c:pt idx="123">
                  <c:v>4.78568456096546E-3</c:v>
                </c:pt>
                <c:pt idx="124">
                  <c:v>4.7628908676744667E-3</c:v>
                </c:pt>
                <c:pt idx="125">
                  <c:v>4.7403132728771639E-3</c:v>
                </c:pt>
                <c:pt idx="126">
                  <c:v>4.7179487179487183E-3</c:v>
                </c:pt>
                <c:pt idx="127">
                  <c:v>4.6957942017149855E-3</c:v>
                </c:pt>
                <c:pt idx="128">
                  <c:v>4.6738467791099378E-3</c:v>
                </c:pt>
                <c:pt idx="129">
                  <c:v>4.6521035598705504E-3</c:v>
                </c:pt>
                <c:pt idx="130">
                  <c:v>4.6305617072679682E-3</c:v>
                </c:pt>
                <c:pt idx="131">
                  <c:v>4.6092184368737472E-3</c:v>
                </c:pt>
                <c:pt idx="132">
                  <c:v>4.5880710153600639E-3</c:v>
                </c:pt>
                <c:pt idx="133">
                  <c:v>4.5671167593328045E-3</c:v>
                </c:pt>
                <c:pt idx="134">
                  <c:v>4.5463530341964811E-3</c:v>
                </c:pt>
                <c:pt idx="135">
                  <c:v>4.5257772530499802E-3</c:v>
                </c:pt>
                <c:pt idx="136">
                  <c:v>4.5053868756121445E-3</c:v>
                </c:pt>
                <c:pt idx="137">
                  <c:v>4.4851794071762872E-3</c:v>
                </c:pt>
                <c:pt idx="138">
                  <c:v>4.465152397592701E-3</c:v>
                </c:pt>
                <c:pt idx="139">
                  <c:v>4.4453034402783149E-3</c:v>
                </c:pt>
                <c:pt idx="140">
                  <c:v>4.4256301712526456E-3</c:v>
                </c:pt>
                <c:pt idx="141">
                  <c:v>4.4061302681992339E-3</c:v>
                </c:pt>
                <c:pt idx="142">
                  <c:v>4.386801449551783E-3</c:v>
                </c:pt>
                <c:pt idx="143">
                  <c:v>4.3676414736042533E-3</c:v>
                </c:pt>
                <c:pt idx="144">
                  <c:v>4.348648137644167E-3</c:v>
                </c:pt>
                <c:pt idx="145">
                  <c:v>4.3298192771084338E-3</c:v>
                </c:pt>
                <c:pt idx="146">
                  <c:v>4.3111527647610118E-3</c:v>
                </c:pt>
                <c:pt idx="147">
                  <c:v>4.2926465098917501E-3</c:v>
                </c:pt>
                <c:pt idx="148">
                  <c:v>4.2742984575357742E-3</c:v>
                </c:pt>
                <c:pt idx="149">
                  <c:v>4.2561065877128055E-3</c:v>
                </c:pt>
                <c:pt idx="150">
                  <c:v>4.2380689146858308E-3</c:v>
                </c:pt>
                <c:pt idx="151">
                  <c:v>4.2201834862385327E-3</c:v>
                </c:pt>
                <c:pt idx="152">
                  <c:v>4.2024483829709485E-3</c:v>
                </c:pt>
                <c:pt idx="153">
                  <c:v>4.1848617176128092E-3</c:v>
                </c:pt>
                <c:pt idx="154">
                  <c:v>4.1674216343540495E-3</c:v>
                </c:pt>
                <c:pt idx="155">
                  <c:v>4.1501263081919889E-3</c:v>
                </c:pt>
                <c:pt idx="156">
                  <c:v>4.1329739442946996E-3</c:v>
                </c:pt>
                <c:pt idx="157">
                  <c:v>4.1159627773801003E-3</c:v>
                </c:pt>
                <c:pt idx="158">
                  <c:v>4.099091071110319E-3</c:v>
                </c:pt>
                <c:pt idx="159">
                  <c:v>4.0823571175008875E-3</c:v>
                </c:pt>
                <c:pt idx="160">
                  <c:v>4.0657592363443525E-3</c:v>
                </c:pt>
                <c:pt idx="161">
                  <c:v>4.0492957746478871E-3</c:v>
                </c:pt>
                <c:pt idx="162">
                  <c:v>4.0329651060845174E-3</c:v>
                </c:pt>
                <c:pt idx="163">
                  <c:v>4.0167656304575623E-3</c:v>
                </c:pt>
                <c:pt idx="164">
                  <c:v>4.0006957731779438E-3</c:v>
                </c:pt>
                <c:pt idx="165">
                  <c:v>3.9847539847539847E-3</c:v>
                </c:pt>
                <c:pt idx="166">
                  <c:v>3.9689387402933561E-3</c:v>
                </c:pt>
                <c:pt idx="167">
                  <c:v>3.9532485390168445E-3</c:v>
                </c:pt>
                <c:pt idx="168">
                  <c:v>3.9376819037835993E-3</c:v>
                </c:pt>
                <c:pt idx="169">
                  <c:v>3.9222373806275584E-3</c:v>
                </c:pt>
                <c:pt idx="170">
                  <c:v>3.906913538304739E-3</c:v>
                </c:pt>
                <c:pt idx="171">
                  <c:v>3.8917089678510998E-3</c:v>
                </c:pt>
                <c:pt idx="172">
                  <c:v>3.8766222821506827E-3</c:v>
                </c:pt>
                <c:pt idx="173">
                  <c:v>3.861652115513768E-3</c:v>
                </c:pt>
                <c:pt idx="174">
                  <c:v>3.8467971232647598E-3</c:v>
                </c:pt>
                <c:pt idx="175">
                  <c:v>3.8320559813395535E-3</c:v>
                </c:pt>
                <c:pt idx="176">
                  <c:v>3.817427385892116E-3</c:v>
                </c:pt>
                <c:pt idx="177">
                  <c:v>3.8029100529100527E-3</c:v>
                </c:pt>
                <c:pt idx="178">
                  <c:v>3.7885027178389064E-3</c:v>
                </c:pt>
                <c:pt idx="179">
                  <c:v>3.7742041352149653E-3</c:v>
                </c:pt>
                <c:pt idx="180">
                  <c:v>3.7600130783063592E-3</c:v>
                </c:pt>
                <c:pt idx="181">
                  <c:v>3.7459283387622153E-3</c:v>
                </c:pt>
                <c:pt idx="182">
                  <c:v>3.7319487262696734E-3</c:v>
                </c:pt>
                <c:pt idx="183">
                  <c:v>3.7180730682185581E-3</c:v>
                </c:pt>
                <c:pt idx="184">
                  <c:v>3.7043002093734901E-3</c:v>
                </c:pt>
                <c:pt idx="185">
                  <c:v>3.6906290115532731E-3</c:v>
                </c:pt>
                <c:pt idx="186">
                  <c:v>3.6770583533173463E-3</c:v>
                </c:pt>
                <c:pt idx="187">
                  <c:v>3.6635871296591275E-3</c:v>
                </c:pt>
                <c:pt idx="188">
                  <c:v>3.6502142517060784E-3</c:v>
                </c:pt>
                <c:pt idx="189">
                  <c:v>3.6369386464263124E-3</c:v>
                </c:pt>
                <c:pt idx="190">
                  <c:v>3.6237592563415789E-3</c:v>
                </c:pt>
                <c:pt idx="191">
                  <c:v>3.6106750392464679E-3</c:v>
                </c:pt>
                <c:pt idx="192">
                  <c:v>3.5976849679336775E-3</c:v>
                </c:pt>
                <c:pt idx="193">
                  <c:v>3.5847880299251867E-3</c:v>
                </c:pt>
                <c:pt idx="194">
                  <c:v>3.5719832272091941E-3</c:v>
                </c:pt>
                <c:pt idx="195">
                  <c:v>3.5592695759826681E-3</c:v>
                </c:pt>
                <c:pt idx="196">
                  <c:v>3.5466461063993829E-3</c:v>
                </c:pt>
                <c:pt idx="197">
                  <c:v>3.5341118623232943E-3</c:v>
                </c:pt>
                <c:pt idx="198">
                  <c:v>3.5216659010871231E-3</c:v>
                </c:pt>
                <c:pt idx="199">
                  <c:v>3.5093072932560268E-3</c:v>
                </c:pt>
                <c:pt idx="200">
                  <c:v>3.4970351223962293E-3</c:v>
                </c:pt>
                <c:pt idx="201">
                  <c:v>3.4848484848484852E-3</c:v>
                </c:pt>
                <c:pt idx="202">
                  <c:v>3.4727464895062659E-3</c:v>
                </c:pt>
                <c:pt idx="203">
                  <c:v>3.4607282575985555E-3</c:v>
                </c:pt>
                <c:pt idx="204">
                  <c:v>3.4487929224771333E-3</c:v>
                </c:pt>
                <c:pt idx="205">
                  <c:v>3.4369396294082486E-3</c:v>
                </c:pt>
                <c:pt idx="206">
                  <c:v>3.4251675353685778E-3</c:v>
                </c:pt>
                <c:pt idx="207">
                  <c:v>3.4134758088453549E-3</c:v>
                </c:pt>
                <c:pt idx="208">
                  <c:v>3.4018636296405855E-3</c:v>
                </c:pt>
                <c:pt idx="209">
                  <c:v>3.3903301886792454E-3</c:v>
                </c:pt>
                <c:pt idx="210">
                  <c:v>3.3788746878213607E-3</c:v>
                </c:pt>
                <c:pt idx="211">
                  <c:v>3.3674963396778915E-3</c:v>
                </c:pt>
                <c:pt idx="212">
                  <c:v>3.3561943674303226E-3</c:v>
                </c:pt>
                <c:pt idx="213">
                  <c:v>3.3449680046538682E-3</c:v>
                </c:pt>
                <c:pt idx="214">
                  <c:v>3.3338164951442237E-3</c:v>
                </c:pt>
                <c:pt idx="215">
                  <c:v>3.3227390927477608E-3</c:v>
                </c:pt>
                <c:pt idx="216">
                  <c:v>3.3117350611951042E-3</c:v>
                </c:pt>
                <c:pt idx="217">
                  <c:v>3.3008036739380023E-3</c:v>
                </c:pt>
                <c:pt idx="218">
                  <c:v>3.2899442139894151E-3</c:v>
                </c:pt>
                <c:pt idx="219">
                  <c:v>3.2791559737667519E-3</c:v>
                </c:pt>
                <c:pt idx="220">
                  <c:v>3.2684382549381837E-3</c:v>
                </c:pt>
                <c:pt idx="221">
                  <c:v>3.2577903682719546E-3</c:v>
                </c:pt>
                <c:pt idx="222">
                  <c:v>3.2472116334886347E-3</c:v>
                </c:pt>
                <c:pt idx="223">
                  <c:v>3.23670137911624E-3</c:v>
                </c:pt>
                <c:pt idx="224">
                  <c:v>3.2262589423481557E-3</c:v>
                </c:pt>
                <c:pt idx="225">
                  <c:v>3.2158836689038031E-3</c:v>
                </c:pt>
                <c:pt idx="226">
                  <c:v>3.2055749128919861E-3</c:v>
                </c:pt>
                <c:pt idx="227">
                  <c:v>3.1953320366768546E-3</c:v>
                </c:pt>
                <c:pt idx="228">
                  <c:v>3.1851544107464338E-3</c:v>
                </c:pt>
                <c:pt idx="229">
                  <c:v>3.1750414135836556E-3</c:v>
                </c:pt>
                <c:pt idx="230">
                  <c:v>3.1649924315398374E-3</c:v>
                </c:pt>
                <c:pt idx="231">
                  <c:v>3.1550068587105624E-3</c:v>
                </c:pt>
                <c:pt idx="232">
                  <c:v>3.1450840968138931E-3</c:v>
                </c:pt>
                <c:pt idx="233">
                  <c:v>3.1352235550708833E-3</c:v>
                </c:pt>
                <c:pt idx="234">
                  <c:v>3.1254246500883273E-3</c:v>
                </c:pt>
                <c:pt idx="235">
                  <c:v>3.1156868057437008E-3</c:v>
                </c:pt>
                <c:pt idx="236">
                  <c:v>3.1060094530722484E-3</c:v>
                </c:pt>
                <c:pt idx="237">
                  <c:v>3.0963920301561657E-3</c:v>
                </c:pt>
                <c:pt idx="238">
                  <c:v>3.0868339820158369E-3</c:v>
                </c:pt>
                <c:pt idx="239">
                  <c:v>3.0773347605030773E-3</c:v>
                </c:pt>
                <c:pt idx="240">
                  <c:v>3.0678938241963452E-3</c:v>
                </c:pt>
                <c:pt idx="241">
                  <c:v>3.0585106382978724E-3</c:v>
                </c:pt>
                <c:pt idx="242">
                  <c:v>3.0491846745326792E-3</c:v>
                </c:pt>
                <c:pt idx="243">
                  <c:v>3.0399154110494317E-3</c:v>
                </c:pt>
                <c:pt idx="244">
                  <c:v>3.0307023323230993E-3</c:v>
                </c:pt>
                <c:pt idx="245">
                  <c:v>3.0215449290593799E-3</c:v>
                </c:pt>
                <c:pt idx="246">
                  <c:v>3.0124426981008516E-3</c:v>
                </c:pt>
                <c:pt idx="247">
                  <c:v>3.0033951423348135E-3</c:v>
                </c:pt>
                <c:pt idx="248">
                  <c:v>2.9944017706027858E-3</c:v>
                </c:pt>
                <c:pt idx="249">
                  <c:v>2.9854620976116305E-3</c:v>
                </c:pt>
                <c:pt idx="250">
                  <c:v>2.9765756438462532E-3</c:v>
                </c:pt>
                <c:pt idx="251">
                  <c:v>2.9677419354838708E-3</c:v>
                </c:pt>
                <c:pt idx="252">
                  <c:v>2.9589605043097902E-3</c:v>
                </c:pt>
                <c:pt idx="253">
                  <c:v>2.9502308876346844E-3</c:v>
                </c:pt>
                <c:pt idx="254">
                  <c:v>2.9415526282133265E-3</c:v>
                </c:pt>
                <c:pt idx="255">
                  <c:v>2.9329252741647541E-3</c:v>
                </c:pt>
                <c:pt idx="256">
                  <c:v>2.9243483788938332E-3</c:v>
                </c:pt>
                <c:pt idx="257">
                  <c:v>2.9158215010141987E-3</c:v>
                </c:pt>
                <c:pt idx="258">
                  <c:v>2.9073442042725321E-3</c:v>
                </c:pt>
                <c:pt idx="259">
                  <c:v>2.8989160574741618E-3</c:v>
                </c:pt>
                <c:pt idx="260">
                  <c:v>2.8905366344099534E-3</c:v>
                </c:pt>
                <c:pt idx="261">
                  <c:v>2.8822055137844613E-3</c:v>
                </c:pt>
                <c:pt idx="262">
                  <c:v>2.8739222791453202E-3</c:v>
                </c:pt>
                <c:pt idx="263">
                  <c:v>2.8656865188138548E-3</c:v>
                </c:pt>
                <c:pt idx="264">
                  <c:v>2.857497825816872E-3</c:v>
                </c:pt>
                <c:pt idx="265">
                  <c:v>2.8493557978196238E-3</c:v>
                </c:pt>
                <c:pt idx="266">
                  <c:v>2.8412600370599137E-3</c:v>
                </c:pt>
                <c:pt idx="267">
                  <c:v>2.833210150283321E-3</c:v>
                </c:pt>
                <c:pt idx="268">
                  <c:v>2.8252057486795232E-3</c:v>
                </c:pt>
                <c:pt idx="269">
                  <c:v>2.8172464478196961E-3</c:v>
                </c:pt>
                <c:pt idx="270">
                  <c:v>2.8093318675949672E-3</c:v>
                </c:pt>
                <c:pt idx="271">
                  <c:v>2.8014616321559069E-3</c:v>
                </c:pt>
                <c:pt idx="272">
                  <c:v>2.7936353698530302E-3</c:v>
                </c:pt>
                <c:pt idx="273">
                  <c:v>2.7858527131782943E-3</c:v>
                </c:pt>
                <c:pt idx="274">
                  <c:v>2.7781132987075735E-3</c:v>
                </c:pt>
                <c:pt idx="275">
                  <c:v>2.7704167670440857E-3</c:v>
                </c:pt>
                <c:pt idx="276">
                  <c:v>2.7627627627627629E-3</c:v>
                </c:pt>
                <c:pt idx="277">
                  <c:v>2.7551509343555344E-3</c:v>
                </c:pt>
                <c:pt idx="278">
                  <c:v>2.7475809341775182E-3</c:v>
                </c:pt>
                <c:pt idx="279">
                  <c:v>2.7400524183940908E-3</c:v>
                </c:pt>
                <c:pt idx="280">
                  <c:v>2.7325650469288347E-3</c:v>
                </c:pt>
                <c:pt idx="281">
                  <c:v>2.7251184834123222E-3</c:v>
                </c:pt>
                <c:pt idx="282">
                  <c:v>2.7177123951317495E-3</c:v>
                </c:pt>
                <c:pt idx="283">
                  <c:v>2.7103464529813809E-3</c:v>
                </c:pt>
                <c:pt idx="284">
                  <c:v>2.703020331413797E-3</c:v>
                </c:pt>
                <c:pt idx="285">
                  <c:v>2.6957337083919363E-3</c:v>
                </c:pt>
                <c:pt idx="286">
                  <c:v>2.6884862653419055E-3</c:v>
                </c:pt>
                <c:pt idx="287">
                  <c:v>2.6812776871065519E-3</c:v>
                </c:pt>
                <c:pt idx="288">
                  <c:v>2.6741076618997791E-3</c:v>
                </c:pt>
                <c:pt idx="289">
                  <c:v>2.6669758812615961E-3</c:v>
                </c:pt>
                <c:pt idx="290">
                  <c:v>2.6598820400138773E-3</c:v>
                </c:pt>
                <c:pt idx="291">
                  <c:v>2.6528258362168398E-3</c:v>
                </c:pt>
                <c:pt idx="292">
                  <c:v>2.6458069711261935E-3</c:v>
                </c:pt>
                <c:pt idx="293">
                  <c:v>2.6388251491509863E-3</c:v>
                </c:pt>
                <c:pt idx="294">
                  <c:v>2.6318800778121062E-3</c:v>
                </c:pt>
                <c:pt idx="295">
                  <c:v>2.6249714677014377E-3</c:v>
                </c:pt>
                <c:pt idx="296">
                  <c:v>2.6180990324416618E-3</c:v>
                </c:pt>
                <c:pt idx="297">
                  <c:v>2.6112624886466848E-3</c:v>
                </c:pt>
                <c:pt idx="298">
                  <c:v>2.604461555882686E-3</c:v>
                </c:pt>
                <c:pt idx="299">
                  <c:v>2.5976959566297721E-3</c:v>
                </c:pt>
                <c:pt idx="300">
                  <c:v>2.5909654162442268E-3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AB-446B-AD72-8826ABDC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罗莎莉亚属性收益曲线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3-44E7-99DC-B7306EC97628}"/>
            </c:ext>
          </c:extLst>
        </c:ser>
        <c:ser>
          <c:idx val="2"/>
          <c:order val="1"/>
          <c:tx>
            <c:v>冰伤收益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3-44E7-99DC-B7306EC97628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33-44E7-99DC-B7306EC9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优菈属性收益曲线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C-4447-A19D-ADD8687B5394}"/>
            </c:ext>
          </c:extLst>
        </c:ser>
        <c:ser>
          <c:idx val="2"/>
          <c:order val="1"/>
          <c:tx>
            <c:v>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曲线素材!$C$2:$C$302</c:f>
              <c:numCache>
                <c:formatCode>General</c:formatCode>
                <c:ptCount val="301"/>
                <c:pt idx="0">
                  <c:v>1.8749999999999999E-2</c:v>
                </c:pt>
                <c:pt idx="1">
                  <c:v>1.8404907975460121E-2</c:v>
                </c:pt>
                <c:pt idx="2">
                  <c:v>1.8072289156626505E-2</c:v>
                </c:pt>
                <c:pt idx="3">
                  <c:v>1.7751479289940829E-2</c:v>
                </c:pt>
                <c:pt idx="4">
                  <c:v>1.7441860465116279E-2</c:v>
                </c:pt>
                <c:pt idx="5">
                  <c:v>1.7142857142857144E-2</c:v>
                </c:pt>
                <c:pt idx="6">
                  <c:v>1.6853932584269662E-2</c:v>
                </c:pt>
                <c:pt idx="7">
                  <c:v>1.6574585635359115E-2</c:v>
                </c:pt>
                <c:pt idx="8">
                  <c:v>1.6304347826086956E-2</c:v>
                </c:pt>
                <c:pt idx="9">
                  <c:v>1.6042780748663103E-2</c:v>
                </c:pt>
                <c:pt idx="10">
                  <c:v>1.5789473684210527E-2</c:v>
                </c:pt>
                <c:pt idx="11">
                  <c:v>1.5544041450777202E-2</c:v>
                </c:pt>
                <c:pt idx="12">
                  <c:v>1.530612244897959E-2</c:v>
                </c:pt>
                <c:pt idx="13">
                  <c:v>1.5075376884422112E-2</c:v>
                </c:pt>
                <c:pt idx="14">
                  <c:v>1.4851485148514851E-2</c:v>
                </c:pt>
                <c:pt idx="15">
                  <c:v>1.4634146341463414E-2</c:v>
                </c:pt>
                <c:pt idx="16">
                  <c:v>1.4423076923076922E-2</c:v>
                </c:pt>
                <c:pt idx="17">
                  <c:v>1.4218009478672985E-2</c:v>
                </c:pt>
                <c:pt idx="18">
                  <c:v>1.4018691588785047E-2</c:v>
                </c:pt>
                <c:pt idx="19">
                  <c:v>1.3824884792626727E-2</c:v>
                </c:pt>
                <c:pt idx="20">
                  <c:v>1.3636363636363636E-2</c:v>
                </c:pt>
                <c:pt idx="21">
                  <c:v>1.3452914798206277E-2</c:v>
                </c:pt>
                <c:pt idx="22">
                  <c:v>1.3274336283185839E-2</c:v>
                </c:pt>
                <c:pt idx="23">
                  <c:v>1.3100436681222708E-2</c:v>
                </c:pt>
                <c:pt idx="24">
                  <c:v>1.2931034482758621E-2</c:v>
                </c:pt>
                <c:pt idx="25">
                  <c:v>1.276595744680851E-2</c:v>
                </c:pt>
                <c:pt idx="26">
                  <c:v>1.2605042016806721E-2</c:v>
                </c:pt>
                <c:pt idx="27">
                  <c:v>1.2448132780082987E-2</c:v>
                </c:pt>
                <c:pt idx="28">
                  <c:v>1.2295081967213115E-2</c:v>
                </c:pt>
                <c:pt idx="29">
                  <c:v>1.2145748987854251E-2</c:v>
                </c:pt>
                <c:pt idx="30">
                  <c:v>1.2E-2</c:v>
                </c:pt>
                <c:pt idx="31">
                  <c:v>1.1857707509881424E-2</c:v>
                </c:pt>
                <c:pt idx="32">
                  <c:v>1.1718749999999998E-2</c:v>
                </c:pt>
                <c:pt idx="33">
                  <c:v>1.1583011583011582E-2</c:v>
                </c:pt>
                <c:pt idx="34">
                  <c:v>1.1450381679389313E-2</c:v>
                </c:pt>
                <c:pt idx="35">
                  <c:v>1.1320754716981131E-2</c:v>
                </c:pt>
                <c:pt idx="36">
                  <c:v>1.119402985074627E-2</c:v>
                </c:pt>
                <c:pt idx="37">
                  <c:v>1.107011070110701E-2</c:v>
                </c:pt>
                <c:pt idx="38">
                  <c:v>1.0948905109489052E-2</c:v>
                </c:pt>
                <c:pt idx="39">
                  <c:v>1.0830324909747292E-2</c:v>
                </c:pt>
                <c:pt idx="40">
                  <c:v>1.0714285714285714E-2</c:v>
                </c:pt>
                <c:pt idx="41">
                  <c:v>1.0600706713780919E-2</c:v>
                </c:pt>
                <c:pt idx="42">
                  <c:v>1.0489510489510488E-2</c:v>
                </c:pt>
                <c:pt idx="43">
                  <c:v>1.0380622837370242E-2</c:v>
                </c:pt>
                <c:pt idx="44">
                  <c:v>1.0273972602739725E-2</c:v>
                </c:pt>
                <c:pt idx="45">
                  <c:v>1.0169491525423728E-2</c:v>
                </c:pt>
                <c:pt idx="46">
                  <c:v>1.0067114093959733E-2</c:v>
                </c:pt>
                <c:pt idx="47">
                  <c:v>9.9667774086378731E-3</c:v>
                </c:pt>
                <c:pt idx="48">
                  <c:v>9.8684210526315784E-3</c:v>
                </c:pt>
                <c:pt idx="49">
                  <c:v>9.7719869706840382E-3</c:v>
                </c:pt>
                <c:pt idx="50">
                  <c:v>9.6774193548387101E-3</c:v>
                </c:pt>
                <c:pt idx="51">
                  <c:v>9.5846645367412154E-3</c:v>
                </c:pt>
                <c:pt idx="52">
                  <c:v>9.4936708860759479E-3</c:v>
                </c:pt>
                <c:pt idx="53">
                  <c:v>9.4043887147335428E-3</c:v>
                </c:pt>
                <c:pt idx="54">
                  <c:v>9.3167701863354022E-3</c:v>
                </c:pt>
                <c:pt idx="55">
                  <c:v>9.2307692307692299E-3</c:v>
                </c:pt>
                <c:pt idx="56">
                  <c:v>9.1463414634146353E-3</c:v>
                </c:pt>
                <c:pt idx="57">
                  <c:v>9.0634441087613302E-3</c:v>
                </c:pt>
                <c:pt idx="58">
                  <c:v>8.9820359281437123E-3</c:v>
                </c:pt>
                <c:pt idx="59">
                  <c:v>8.9020771513353102E-3</c:v>
                </c:pt>
                <c:pt idx="60">
                  <c:v>8.8235294117647058E-3</c:v>
                </c:pt>
                <c:pt idx="61">
                  <c:v>8.7463556851311956E-3</c:v>
                </c:pt>
                <c:pt idx="62">
                  <c:v>8.6705202312138737E-3</c:v>
                </c:pt>
                <c:pt idx="63">
                  <c:v>8.5959885386819486E-3</c:v>
                </c:pt>
                <c:pt idx="64">
                  <c:v>8.5227272727272721E-3</c:v>
                </c:pt>
                <c:pt idx="65">
                  <c:v>8.4507042253521118E-3</c:v>
                </c:pt>
                <c:pt idx="66">
                  <c:v>8.3798882681564244E-3</c:v>
                </c:pt>
                <c:pt idx="67">
                  <c:v>8.3102493074792248E-3</c:v>
                </c:pt>
                <c:pt idx="68">
                  <c:v>8.241758241758242E-3</c:v>
                </c:pt>
                <c:pt idx="69">
                  <c:v>8.1743869209809257E-3</c:v>
                </c:pt>
                <c:pt idx="70">
                  <c:v>8.1081081081081086E-3</c:v>
                </c:pt>
                <c:pt idx="71">
                  <c:v>8.0428954423592495E-3</c:v>
                </c:pt>
                <c:pt idx="72">
                  <c:v>7.9787234042553203E-3</c:v>
                </c:pt>
                <c:pt idx="73">
                  <c:v>7.9155672823219003E-3</c:v>
                </c:pt>
                <c:pt idx="74">
                  <c:v>7.8534031413612562E-3</c:v>
                </c:pt>
                <c:pt idx="75">
                  <c:v>7.7922077922077922E-3</c:v>
                </c:pt>
                <c:pt idx="76">
                  <c:v>7.7319587628865982E-3</c:v>
                </c:pt>
                <c:pt idx="77">
                  <c:v>7.6726342710997453E-3</c:v>
                </c:pt>
                <c:pt idx="78">
                  <c:v>7.6142131979695434E-3</c:v>
                </c:pt>
                <c:pt idx="79">
                  <c:v>7.5566750629722911E-3</c:v>
                </c:pt>
                <c:pt idx="80">
                  <c:v>7.4999999999999997E-3</c:v>
                </c:pt>
                <c:pt idx="81">
                  <c:v>7.4441687344913151E-3</c:v>
                </c:pt>
                <c:pt idx="82">
                  <c:v>7.3891625615763552E-3</c:v>
                </c:pt>
                <c:pt idx="83">
                  <c:v>7.3349633251833741E-3</c:v>
                </c:pt>
                <c:pt idx="84">
                  <c:v>7.2815533980582518E-3</c:v>
                </c:pt>
                <c:pt idx="85">
                  <c:v>7.2289156626506017E-3</c:v>
                </c:pt>
                <c:pt idx="86">
                  <c:v>7.1770334928229667E-3</c:v>
                </c:pt>
                <c:pt idx="87">
                  <c:v>7.1258907363420431E-3</c:v>
                </c:pt>
                <c:pt idx="88">
                  <c:v>7.0754716981132077E-3</c:v>
                </c:pt>
                <c:pt idx="89">
                  <c:v>7.025761124121779E-3</c:v>
                </c:pt>
                <c:pt idx="90">
                  <c:v>6.9767441860465115E-3</c:v>
                </c:pt>
                <c:pt idx="91">
                  <c:v>6.9284064665127024E-3</c:v>
                </c:pt>
                <c:pt idx="92">
                  <c:v>6.8807339449541288E-3</c:v>
                </c:pt>
                <c:pt idx="93">
                  <c:v>6.8337129840546698E-3</c:v>
                </c:pt>
                <c:pt idx="94">
                  <c:v>6.7873303167420808E-3</c:v>
                </c:pt>
                <c:pt idx="95">
                  <c:v>6.7415730337078653E-3</c:v>
                </c:pt>
                <c:pt idx="96">
                  <c:v>6.6964285714285719E-3</c:v>
                </c:pt>
                <c:pt idx="97">
                  <c:v>6.6518847006651893E-3</c:v>
                </c:pt>
                <c:pt idx="98">
                  <c:v>6.6079295154185024E-3</c:v>
                </c:pt>
                <c:pt idx="99">
                  <c:v>6.5645514223194746E-3</c:v>
                </c:pt>
                <c:pt idx="100">
                  <c:v>6.5217391304347823E-3</c:v>
                </c:pt>
                <c:pt idx="101">
                  <c:v>6.4794816414686825E-3</c:v>
                </c:pt>
                <c:pt idx="102">
                  <c:v>6.4377682403433485E-3</c:v>
                </c:pt>
                <c:pt idx="103">
                  <c:v>6.3965884861407248E-3</c:v>
                </c:pt>
                <c:pt idx="104">
                  <c:v>6.3559322033898301E-3</c:v>
                </c:pt>
                <c:pt idx="105">
                  <c:v>6.3157894736842104E-3</c:v>
                </c:pt>
                <c:pt idx="106">
                  <c:v>6.2761506276150627E-3</c:v>
                </c:pt>
                <c:pt idx="107">
                  <c:v>6.2370062370062365E-3</c:v>
                </c:pt>
                <c:pt idx="108">
                  <c:v>6.1983471074380167E-3</c:v>
                </c:pt>
                <c:pt idx="109">
                  <c:v>6.1601642710472282E-3</c:v>
                </c:pt>
                <c:pt idx="110">
                  <c:v>6.1224489795918364E-3</c:v>
                </c:pt>
                <c:pt idx="111">
                  <c:v>6.0851926977687626E-3</c:v>
                </c:pt>
                <c:pt idx="112">
                  <c:v>6.0483870967741934E-3</c:v>
                </c:pt>
                <c:pt idx="113">
                  <c:v>6.0120240480961923E-3</c:v>
                </c:pt>
                <c:pt idx="114">
                  <c:v>5.9760956175298804E-3</c:v>
                </c:pt>
                <c:pt idx="115">
                  <c:v>5.9405940594059407E-3</c:v>
                </c:pt>
                <c:pt idx="116">
                  <c:v>5.905511811023622E-3</c:v>
                </c:pt>
                <c:pt idx="117">
                  <c:v>5.8708414872798431E-3</c:v>
                </c:pt>
                <c:pt idx="118">
                  <c:v>5.8365758754863814E-3</c:v>
                </c:pt>
                <c:pt idx="119">
                  <c:v>5.8027079303675051E-3</c:v>
                </c:pt>
                <c:pt idx="120">
                  <c:v>5.7692307692307687E-3</c:v>
                </c:pt>
                <c:pt idx="121">
                  <c:v>5.7361376673040155E-3</c:v>
                </c:pt>
                <c:pt idx="122">
                  <c:v>5.7034220532319385E-3</c:v>
                </c:pt>
                <c:pt idx="123">
                  <c:v>5.6710775047258983E-3</c:v>
                </c:pt>
                <c:pt idx="124">
                  <c:v>5.6390977443609028E-3</c:v>
                </c:pt>
                <c:pt idx="125">
                  <c:v>5.6074766355140183E-3</c:v>
                </c:pt>
                <c:pt idx="126">
                  <c:v>5.5762081784386614E-3</c:v>
                </c:pt>
                <c:pt idx="127">
                  <c:v>5.5452865064695009E-3</c:v>
                </c:pt>
                <c:pt idx="128">
                  <c:v>5.5147058823529415E-3</c:v>
                </c:pt>
                <c:pt idx="129">
                  <c:v>5.4844606946983553E-3</c:v>
                </c:pt>
                <c:pt idx="130">
                  <c:v>5.4545454545454541E-3</c:v>
                </c:pt>
                <c:pt idx="131">
                  <c:v>5.4249547920433997E-3</c:v>
                </c:pt>
                <c:pt idx="132">
                  <c:v>5.3956834532374095E-3</c:v>
                </c:pt>
                <c:pt idx="133">
                  <c:v>5.3667262969588547E-3</c:v>
                </c:pt>
                <c:pt idx="134">
                  <c:v>5.3380782918149468E-3</c:v>
                </c:pt>
                <c:pt idx="135">
                  <c:v>5.3097345132743362E-3</c:v>
                </c:pt>
                <c:pt idx="136">
                  <c:v>5.2816901408450703E-3</c:v>
                </c:pt>
                <c:pt idx="137">
                  <c:v>5.2539404553415062E-3</c:v>
                </c:pt>
                <c:pt idx="138">
                  <c:v>5.2264808362369334E-3</c:v>
                </c:pt>
                <c:pt idx="139">
                  <c:v>5.1993067590987872E-3</c:v>
                </c:pt>
                <c:pt idx="140">
                  <c:v>5.1724137931034482E-3</c:v>
                </c:pt>
                <c:pt idx="141">
                  <c:v>5.1457975986277877E-3</c:v>
                </c:pt>
                <c:pt idx="142">
                  <c:v>5.1194539249146756E-3</c:v>
                </c:pt>
                <c:pt idx="143">
                  <c:v>5.0933786078098476E-3</c:v>
                </c:pt>
                <c:pt idx="144">
                  <c:v>5.0675675675675678E-3</c:v>
                </c:pt>
                <c:pt idx="145">
                  <c:v>5.0420168067226885E-3</c:v>
                </c:pt>
                <c:pt idx="146">
                  <c:v>5.016722408026756E-3</c:v>
                </c:pt>
                <c:pt idx="147">
                  <c:v>4.9916805324459234E-3</c:v>
                </c:pt>
                <c:pt idx="148">
                  <c:v>4.9668874172185433E-3</c:v>
                </c:pt>
                <c:pt idx="149">
                  <c:v>4.9423393739703465E-3</c:v>
                </c:pt>
                <c:pt idx="150">
                  <c:v>4.9180327868852455E-3</c:v>
                </c:pt>
                <c:pt idx="151">
                  <c:v>4.8939641109298536E-3</c:v>
                </c:pt>
                <c:pt idx="152">
                  <c:v>4.87012987012987E-3</c:v>
                </c:pt>
                <c:pt idx="153">
                  <c:v>4.8465266558966073E-3</c:v>
                </c:pt>
                <c:pt idx="154">
                  <c:v>4.8231511254019296E-3</c:v>
                </c:pt>
                <c:pt idx="155">
                  <c:v>4.7999999999999996E-3</c:v>
                </c:pt>
                <c:pt idx="156">
                  <c:v>4.7770700636942673E-3</c:v>
                </c:pt>
                <c:pt idx="157">
                  <c:v>4.7543581616481768E-3</c:v>
                </c:pt>
                <c:pt idx="158">
                  <c:v>4.7318611987381704E-3</c:v>
                </c:pt>
                <c:pt idx="159">
                  <c:v>4.7095761381475672E-3</c:v>
                </c:pt>
                <c:pt idx="160">
                  <c:v>4.6874999999999998E-3</c:v>
                </c:pt>
                <c:pt idx="161">
                  <c:v>4.6656298600311046E-3</c:v>
                </c:pt>
                <c:pt idx="162">
                  <c:v>4.6439628482972135E-3</c:v>
                </c:pt>
                <c:pt idx="163">
                  <c:v>4.6224961479198762E-3</c:v>
                </c:pt>
                <c:pt idx="164">
                  <c:v>4.601226993865031E-3</c:v>
                </c:pt>
                <c:pt idx="165">
                  <c:v>4.5801526717557254E-3</c:v>
                </c:pt>
                <c:pt idx="166">
                  <c:v>4.559270516717325E-3</c:v>
                </c:pt>
                <c:pt idx="167">
                  <c:v>4.5385779122541605E-3</c:v>
                </c:pt>
                <c:pt idx="168">
                  <c:v>4.5180722891566263E-3</c:v>
                </c:pt>
                <c:pt idx="169">
                  <c:v>4.4977511244377816E-3</c:v>
                </c:pt>
                <c:pt idx="170">
                  <c:v>4.4776119402985077E-3</c:v>
                </c:pt>
                <c:pt idx="171">
                  <c:v>4.4576523031203564E-3</c:v>
                </c:pt>
                <c:pt idx="172">
                  <c:v>4.4378698224852072E-3</c:v>
                </c:pt>
                <c:pt idx="173">
                  <c:v>4.4182621502209122E-3</c:v>
                </c:pt>
                <c:pt idx="174">
                  <c:v>4.3988269794721412E-3</c:v>
                </c:pt>
                <c:pt idx="175">
                  <c:v>4.3795620437956199E-3</c:v>
                </c:pt>
                <c:pt idx="176">
                  <c:v>4.3604651162790697E-3</c:v>
                </c:pt>
                <c:pt idx="177">
                  <c:v>4.3415340086830683E-3</c:v>
                </c:pt>
                <c:pt idx="178">
                  <c:v>4.3227665706051868E-3</c:v>
                </c:pt>
                <c:pt idx="179">
                  <c:v>4.3041606886657108E-3</c:v>
                </c:pt>
                <c:pt idx="180">
                  <c:v>4.2857142857142859E-3</c:v>
                </c:pt>
                <c:pt idx="181">
                  <c:v>4.2674253200568994E-3</c:v>
                </c:pt>
                <c:pt idx="182">
                  <c:v>4.24929178470255E-3</c:v>
                </c:pt>
                <c:pt idx="183">
                  <c:v>4.2313117066290545E-3</c:v>
                </c:pt>
                <c:pt idx="184">
                  <c:v>4.2134831460674165E-3</c:v>
                </c:pt>
                <c:pt idx="185">
                  <c:v>4.1958041958041958E-3</c:v>
                </c:pt>
                <c:pt idx="186">
                  <c:v>4.178272980501393E-3</c:v>
                </c:pt>
                <c:pt idx="187">
                  <c:v>4.160887656033287E-3</c:v>
                </c:pt>
                <c:pt idx="188">
                  <c:v>4.1436464088397788E-3</c:v>
                </c:pt>
                <c:pt idx="189">
                  <c:v>4.1265474552957364E-3</c:v>
                </c:pt>
                <c:pt idx="190">
                  <c:v>4.10958904109589E-3</c:v>
                </c:pt>
                <c:pt idx="191">
                  <c:v>4.0927694406548429E-3</c:v>
                </c:pt>
                <c:pt idx="192">
                  <c:v>4.076086956521739E-3</c:v>
                </c:pt>
                <c:pt idx="193">
                  <c:v>4.0595399188092015E-3</c:v>
                </c:pt>
                <c:pt idx="194">
                  <c:v>4.0431266846361188E-3</c:v>
                </c:pt>
                <c:pt idx="195">
                  <c:v>4.0268456375838922E-3</c:v>
                </c:pt>
                <c:pt idx="196">
                  <c:v>4.0106951871657758E-3</c:v>
                </c:pt>
                <c:pt idx="197">
                  <c:v>3.9946737683089215E-3</c:v>
                </c:pt>
                <c:pt idx="198">
                  <c:v>3.9787798408488055E-3</c:v>
                </c:pt>
                <c:pt idx="199">
                  <c:v>3.9630118890356678E-3</c:v>
                </c:pt>
                <c:pt idx="200">
                  <c:v>3.9473684210526317E-3</c:v>
                </c:pt>
                <c:pt idx="201">
                  <c:v>3.9318479685452159E-3</c:v>
                </c:pt>
                <c:pt idx="202">
                  <c:v>3.9164490861618804E-3</c:v>
                </c:pt>
                <c:pt idx="203">
                  <c:v>3.9011703511053313E-3</c:v>
                </c:pt>
                <c:pt idx="204">
                  <c:v>3.8860103626943009E-3</c:v>
                </c:pt>
                <c:pt idx="205">
                  <c:v>3.8709677419354839E-3</c:v>
                </c:pt>
                <c:pt idx="206">
                  <c:v>3.8560411311053984E-3</c:v>
                </c:pt>
                <c:pt idx="207">
                  <c:v>3.8412291933418697E-3</c:v>
                </c:pt>
                <c:pt idx="208">
                  <c:v>3.8265306122448974E-3</c:v>
                </c:pt>
                <c:pt idx="209">
                  <c:v>3.8119440914866588E-3</c:v>
                </c:pt>
                <c:pt idx="210">
                  <c:v>3.7974683544303796E-3</c:v>
                </c:pt>
                <c:pt idx="211">
                  <c:v>3.7831021437578815E-3</c:v>
                </c:pt>
                <c:pt idx="212">
                  <c:v>3.7688442211055279E-3</c:v>
                </c:pt>
                <c:pt idx="213">
                  <c:v>3.7546933667083849E-3</c:v>
                </c:pt>
                <c:pt idx="214">
                  <c:v>3.740648379052369E-3</c:v>
                </c:pt>
                <c:pt idx="215">
                  <c:v>3.7267080745341614E-3</c:v>
                </c:pt>
                <c:pt idx="216">
                  <c:v>3.7128712871287127E-3</c:v>
                </c:pt>
                <c:pt idx="217">
                  <c:v>3.6991368680641184E-3</c:v>
                </c:pt>
                <c:pt idx="218">
                  <c:v>3.6855036855036856E-3</c:v>
                </c:pt>
                <c:pt idx="219">
                  <c:v>3.6719706242350058E-3</c:v>
                </c:pt>
                <c:pt idx="220">
                  <c:v>3.6585365853658534E-3</c:v>
                </c:pt>
                <c:pt idx="221">
                  <c:v>3.6452004860267314E-3</c:v>
                </c:pt>
                <c:pt idx="222">
                  <c:v>3.6319612590799033E-3</c:v>
                </c:pt>
                <c:pt idx="223">
                  <c:v>3.6188178528347411E-3</c:v>
                </c:pt>
                <c:pt idx="224">
                  <c:v>3.6057692307692305E-3</c:v>
                </c:pt>
                <c:pt idx="225">
                  <c:v>3.592814371257485E-3</c:v>
                </c:pt>
                <c:pt idx="226">
                  <c:v>3.5799522673031028E-3</c:v>
                </c:pt>
                <c:pt idx="227">
                  <c:v>3.5671819262782403E-3</c:v>
                </c:pt>
                <c:pt idx="228">
                  <c:v>3.5545023696682467E-3</c:v>
                </c:pt>
                <c:pt idx="229">
                  <c:v>3.5419126328217233E-3</c:v>
                </c:pt>
                <c:pt idx="230">
                  <c:v>3.529411764705882E-3</c:v>
                </c:pt>
                <c:pt idx="231">
                  <c:v>3.5169988276670576E-3</c:v>
                </c:pt>
                <c:pt idx="232">
                  <c:v>3.5046728971962616E-3</c:v>
                </c:pt>
                <c:pt idx="233">
                  <c:v>3.4924330616996511E-3</c:v>
                </c:pt>
                <c:pt idx="234">
                  <c:v>3.4802784222737818E-3</c:v>
                </c:pt>
                <c:pt idx="235">
                  <c:v>3.4682080924855491E-3</c:v>
                </c:pt>
                <c:pt idx="236">
                  <c:v>3.4562211981566818E-3</c:v>
                </c:pt>
                <c:pt idx="237">
                  <c:v>3.4443168771526983E-3</c:v>
                </c:pt>
                <c:pt idx="238">
                  <c:v>3.4324942791762016E-3</c:v>
                </c:pt>
                <c:pt idx="239">
                  <c:v>3.4207525655644238E-3</c:v>
                </c:pt>
                <c:pt idx="240">
                  <c:v>3.4090909090909089E-3</c:v>
                </c:pt>
                <c:pt idx="241">
                  <c:v>3.3975084937712344E-3</c:v>
                </c:pt>
                <c:pt idx="242">
                  <c:v>3.3860045146726862E-3</c:v>
                </c:pt>
                <c:pt idx="243">
                  <c:v>3.3745781777277844E-3</c:v>
                </c:pt>
                <c:pt idx="244">
                  <c:v>3.3632286995515692E-3</c:v>
                </c:pt>
                <c:pt idx="245">
                  <c:v>3.3519553072625698E-3</c:v>
                </c:pt>
                <c:pt idx="246">
                  <c:v>3.3407572383073497E-3</c:v>
                </c:pt>
                <c:pt idx="247">
                  <c:v>3.3296337402885685E-3</c:v>
                </c:pt>
                <c:pt idx="248">
                  <c:v>3.3185840707964606E-3</c:v>
                </c:pt>
                <c:pt idx="249">
                  <c:v>3.30760749724366E-3</c:v>
                </c:pt>
                <c:pt idx="250">
                  <c:v>3.2967032967032967E-3</c:v>
                </c:pt>
                <c:pt idx="251">
                  <c:v>3.2858707557502738E-3</c:v>
                </c:pt>
                <c:pt idx="252">
                  <c:v>3.2751091703056771E-3</c:v>
                </c:pt>
                <c:pt idx="253">
                  <c:v>3.2644178454842221E-3</c:v>
                </c:pt>
                <c:pt idx="254">
                  <c:v>3.2537960954446853E-3</c:v>
                </c:pt>
                <c:pt idx="255">
                  <c:v>3.2432432432432431E-3</c:v>
                </c:pt>
                <c:pt idx="256">
                  <c:v>3.2327586206896551E-3</c:v>
                </c:pt>
                <c:pt idx="257">
                  <c:v>3.22234156820623E-3</c:v>
                </c:pt>
                <c:pt idx="258">
                  <c:v>3.2119914346895075E-3</c:v>
                </c:pt>
                <c:pt idx="259">
                  <c:v>3.2017075773745998E-3</c:v>
                </c:pt>
                <c:pt idx="260">
                  <c:v>3.1914893617021275E-3</c:v>
                </c:pt>
                <c:pt idx="261">
                  <c:v>3.1813361611876989E-3</c:v>
                </c:pt>
                <c:pt idx="262">
                  <c:v>3.1712473572938688E-3</c:v>
                </c:pt>
                <c:pt idx="263">
                  <c:v>3.1612223393045311E-3</c:v>
                </c:pt>
                <c:pt idx="264">
                  <c:v>3.1512605042016803E-3</c:v>
                </c:pt>
                <c:pt idx="265">
                  <c:v>3.1413612565445023E-3</c:v>
                </c:pt>
                <c:pt idx="266">
                  <c:v>3.1315240083507308E-3</c:v>
                </c:pt>
                <c:pt idx="267">
                  <c:v>3.1217481789802288E-3</c:v>
                </c:pt>
                <c:pt idx="268">
                  <c:v>3.1120331950207471E-3</c:v>
                </c:pt>
                <c:pt idx="269">
                  <c:v>3.1023784901758012E-3</c:v>
                </c:pt>
                <c:pt idx="270">
                  <c:v>3.092783505154639E-3</c:v>
                </c:pt>
                <c:pt idx="271">
                  <c:v>3.0832476875642342E-3</c:v>
                </c:pt>
                <c:pt idx="272">
                  <c:v>3.0737704918032786E-3</c:v>
                </c:pt>
                <c:pt idx="273">
                  <c:v>3.0643513789581208E-3</c:v>
                </c:pt>
                <c:pt idx="274">
                  <c:v>3.0549898167006109E-3</c:v>
                </c:pt>
                <c:pt idx="275">
                  <c:v>3.0456852791878172E-3</c:v>
                </c:pt>
                <c:pt idx="276">
                  <c:v>3.0364372469635628E-3</c:v>
                </c:pt>
                <c:pt idx="277">
                  <c:v>3.027245206861756E-3</c:v>
                </c:pt>
                <c:pt idx="278">
                  <c:v>3.0181086519114691E-3</c:v>
                </c:pt>
                <c:pt idx="279">
                  <c:v>3.009027081243731E-3</c:v>
                </c:pt>
                <c:pt idx="280">
                  <c:v>3.0000000000000001E-3</c:v>
                </c:pt>
                <c:pt idx="281">
                  <c:v>2.9910269192422729E-3</c:v>
                </c:pt>
                <c:pt idx="282">
                  <c:v>2.982107355864811E-3</c:v>
                </c:pt>
                <c:pt idx="283">
                  <c:v>2.973240832507433E-3</c:v>
                </c:pt>
                <c:pt idx="284">
                  <c:v>2.9644268774703555E-3</c:v>
                </c:pt>
                <c:pt idx="285">
                  <c:v>2.9556650246305416E-3</c:v>
                </c:pt>
                <c:pt idx="286">
                  <c:v>2.9469548133595285E-3</c:v>
                </c:pt>
                <c:pt idx="287">
                  <c:v>2.9382957884427031E-3</c:v>
                </c:pt>
                <c:pt idx="288">
                  <c:v>2.9296875E-3</c:v>
                </c:pt>
                <c:pt idx="289">
                  <c:v>2.9211295034079843E-3</c:v>
                </c:pt>
                <c:pt idx="290">
                  <c:v>2.9126213592233011E-3</c:v>
                </c:pt>
                <c:pt idx="291">
                  <c:v>2.9041626331074541E-3</c:v>
                </c:pt>
                <c:pt idx="292">
                  <c:v>2.8957528957528956E-3</c:v>
                </c:pt>
                <c:pt idx="293">
                  <c:v>2.8873917228103949E-3</c:v>
                </c:pt>
                <c:pt idx="294">
                  <c:v>2.879078694817658E-3</c:v>
                </c:pt>
                <c:pt idx="295">
                  <c:v>2.8708133971291866E-3</c:v>
                </c:pt>
                <c:pt idx="296">
                  <c:v>2.8625954198473282E-3</c:v>
                </c:pt>
                <c:pt idx="297">
                  <c:v>2.8544243577545195E-3</c:v>
                </c:pt>
                <c:pt idx="298">
                  <c:v>2.8462998102466793E-3</c:v>
                </c:pt>
                <c:pt idx="299">
                  <c:v>2.8382213812677389E-3</c:v>
                </c:pt>
                <c:pt idx="300">
                  <c:v>2.8301886792452828E-3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C-4447-A19D-ADD8687B5394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曲线素材!$J$2:$J$302</c:f>
              <c:numCache>
                <c:formatCode>0.000_);[Red]\(0.000\)</c:formatCode>
                <c:ptCount val="301"/>
                <c:pt idx="0">
                  <c:v>8.4658111472897916E-3</c:v>
                </c:pt>
                <c:pt idx="1">
                  <c:v>8.3947428397781673E-3</c:v>
                </c:pt>
                <c:pt idx="2">
                  <c:v>8.3248577993746947E-3</c:v>
                </c:pt>
                <c:pt idx="3">
                  <c:v>8.2561267184698139E-3</c:v>
                </c:pt>
                <c:pt idx="4">
                  <c:v>8.1885212493979023E-3</c:v>
                </c:pt>
                <c:pt idx="5">
                  <c:v>8.1220139654538774E-3</c:v>
                </c:pt>
                <c:pt idx="6">
                  <c:v>8.0565783237942484E-3</c:v>
                </c:pt>
                <c:pt idx="7">
                  <c:v>7.992188630117171E-3</c:v>
                </c:pt>
                <c:pt idx="8">
                  <c:v>7.9288200050227839E-3</c:v>
                </c:pt>
                <c:pt idx="9">
                  <c:v>7.8664483519612725E-3</c:v>
                </c:pt>
                <c:pt idx="10">
                  <c:v>7.8050503266819705E-3</c:v>
                </c:pt>
                <c:pt idx="11">
                  <c:v>7.7446033081020474E-3</c:v>
                </c:pt>
                <c:pt idx="12">
                  <c:v>7.6850853705184834E-3</c:v>
                </c:pt>
                <c:pt idx="13">
                  <c:v>7.6264752570915873E-3</c:v>
                </c:pt>
                <c:pt idx="14">
                  <c:v>7.5687523545326912E-3</c:v>
                </c:pt>
                <c:pt idx="15">
                  <c:v>7.5118966689326988E-3</c:v>
                </c:pt>
                <c:pt idx="16">
                  <c:v>7.4558888026719748E-3</c:v>
                </c:pt>
                <c:pt idx="17">
                  <c:v>7.4007099323555028E-3</c:v>
                </c:pt>
                <c:pt idx="18">
                  <c:v>7.3463417877206406E-3</c:v>
                </c:pt>
                <c:pt idx="19">
                  <c:v>7.2927666314677939E-3</c:v>
                </c:pt>
                <c:pt idx="20">
                  <c:v>7.2399672399672396E-3</c:v>
                </c:pt>
                <c:pt idx="21">
                  <c:v>7.1879268847980229E-3</c:v>
                </c:pt>
                <c:pt idx="22">
                  <c:v>7.1366293150773412E-3</c:v>
                </c:pt>
                <c:pt idx="23">
                  <c:v>7.0860587405412344E-3</c:v>
                </c:pt>
                <c:pt idx="24">
                  <c:v>7.0361998153395536E-3</c:v>
                </c:pt>
                <c:pt idx="25">
                  <c:v>6.9870376225102749E-3</c:v>
                </c:pt>
                <c:pt idx="26">
                  <c:v>6.9385576591001856E-3</c:v>
                </c:pt>
                <c:pt idx="27">
                  <c:v>6.8907458219007239E-3</c:v>
                </c:pt>
                <c:pt idx="28">
                  <c:v>6.8435883937695485E-3</c:v>
                </c:pt>
                <c:pt idx="29">
                  <c:v>6.7970720305099352E-3</c:v>
                </c:pt>
                <c:pt idx="30">
                  <c:v>6.7511837482816554E-3</c:v>
                </c:pt>
                <c:pt idx="31">
                  <c:v>6.7059109115183892E-3</c:v>
                </c:pt>
                <c:pt idx="32">
                  <c:v>6.6612412213280289E-3</c:v>
                </c:pt>
                <c:pt idx="33">
                  <c:v>6.6171627043535549E-3</c:v>
                </c:pt>
                <c:pt idx="34">
                  <c:v>6.5736637020732333E-3</c:v>
                </c:pt>
                <c:pt idx="35">
                  <c:v>6.5307328605200944E-3</c:v>
                </c:pt>
                <c:pt idx="36">
                  <c:v>6.4883591204016331E-3</c:v>
                </c:pt>
                <c:pt idx="37">
                  <c:v>6.4465317076016571E-3</c:v>
                </c:pt>
                <c:pt idx="38">
                  <c:v>6.4052401240471844E-3</c:v>
                </c:pt>
                <c:pt idx="39">
                  <c:v>6.3644741389240877E-3</c:v>
                </c:pt>
                <c:pt idx="40">
                  <c:v>6.3874571490220898E-3</c:v>
                </c:pt>
                <c:pt idx="41">
                  <c:v>6.4176832731320556E-3</c:v>
                </c:pt>
                <c:pt idx="42">
                  <c:v>6.4470712380210737E-3</c:v>
                </c:pt>
                <c:pt idx="43">
                  <c:v>6.4756308834330381E-3</c:v>
                </c:pt>
                <c:pt idx="44">
                  <c:v>6.5033721446784458E-3</c:v>
                </c:pt>
                <c:pt idx="45">
                  <c:v>6.530305042723691E-3</c:v>
                </c:pt>
                <c:pt idx="46">
                  <c:v>6.5564396745696734E-3</c:v>
                </c:pt>
                <c:pt idx="47">
                  <c:v>6.5817862039206686E-3</c:v>
                </c:pt>
                <c:pt idx="48">
                  <c:v>6.6063548521438104E-3</c:v>
                </c:pt>
                <c:pt idx="49">
                  <c:v>6.6301558895189624E-3</c:v>
                </c:pt>
                <c:pt idx="50">
                  <c:v>6.6531996267782589E-3</c:v>
                </c:pt>
                <c:pt idx="51">
                  <c:v>6.675496406934006E-3</c:v>
                </c:pt>
                <c:pt idx="52">
                  <c:v>6.6970565973932987E-3</c:v>
                </c:pt>
                <c:pt idx="53">
                  <c:v>6.7178905823571397E-3</c:v>
                </c:pt>
                <c:pt idx="54">
                  <c:v>6.7380087555015122E-3</c:v>
                </c:pt>
                <c:pt idx="55">
                  <c:v>6.7574215129374863E-3</c:v>
                </c:pt>
                <c:pt idx="56">
                  <c:v>6.7761392464470273E-3</c:v>
                </c:pt>
                <c:pt idx="57">
                  <c:v>6.7941723369909475E-3</c:v>
                </c:pt>
                <c:pt idx="58">
                  <c:v>6.8115311484850359E-3</c:v>
                </c:pt>
                <c:pt idx="59">
                  <c:v>6.8282260218402438E-3</c:v>
                </c:pt>
                <c:pt idx="60">
                  <c:v>6.8442672692624832E-3</c:v>
                </c:pt>
                <c:pt idx="61">
                  <c:v>6.8596651688074125E-3</c:v>
                </c:pt>
                <c:pt idx="62">
                  <c:v>6.874429959185387E-3</c:v>
                </c:pt>
                <c:pt idx="63">
                  <c:v>6.8885718348115571E-3</c:v>
                </c:pt>
                <c:pt idx="64">
                  <c:v>6.9021009410959854E-3</c:v>
                </c:pt>
                <c:pt idx="65">
                  <c:v>6.9150273699684706E-3</c:v>
                </c:pt>
                <c:pt idx="66">
                  <c:v>6.9273611556327124E-3</c:v>
                </c:pt>
                <c:pt idx="67">
                  <c:v>6.9391122705443039E-3</c:v>
                </c:pt>
                <c:pt idx="68">
                  <c:v>6.9502906216069981E-3</c:v>
                </c:pt>
                <c:pt idx="69">
                  <c:v>6.960906046581632E-3</c:v>
                </c:pt>
                <c:pt idx="70">
                  <c:v>6.9709683107020129E-3</c:v>
                </c:pt>
                <c:pt idx="71">
                  <c:v>6.9804871034920991E-3</c:v>
                </c:pt>
                <c:pt idx="72">
                  <c:v>6.9894720357787281E-3</c:v>
                </c:pt>
                <c:pt idx="73">
                  <c:v>6.9979326368941989E-3</c:v>
                </c:pt>
                <c:pt idx="74">
                  <c:v>7.0058783520629865E-3</c:v>
                </c:pt>
                <c:pt idx="75">
                  <c:v>7.0133185399668951E-3</c:v>
                </c:pt>
                <c:pt idx="76">
                  <c:v>7.0202624704829861E-3</c:v>
                </c:pt>
                <c:pt idx="77">
                  <c:v>7.0267193225886787E-3</c:v>
                </c:pt>
                <c:pt idx="78">
                  <c:v>7.0326981824284122E-3</c:v>
                </c:pt>
                <c:pt idx="79">
                  <c:v>7.0382080415363913E-3</c:v>
                </c:pt>
                <c:pt idx="80">
                  <c:v>7.0432577952099316E-3</c:v>
                </c:pt>
                <c:pt idx="81">
                  <c:v>7.0478562410280351E-3</c:v>
                </c:pt>
                <c:pt idx="82">
                  <c:v>7.0520120775098777E-3</c:v>
                </c:pt>
                <c:pt idx="83">
                  <c:v>7.0557339029079852E-3</c:v>
                </c:pt>
                <c:pt idx="84">
                  <c:v>7.0590302141309716E-3</c:v>
                </c:pt>
                <c:pt idx="85">
                  <c:v>7.0619094057907663E-3</c:v>
                </c:pt>
                <c:pt idx="86">
                  <c:v>7.064379769369392E-3</c:v>
                </c:pt>
                <c:pt idx="87">
                  <c:v>7.0664494925004474E-3</c:v>
                </c:pt>
                <c:pt idx="88">
                  <c:v>7.0681266583605025E-3</c:v>
                </c:pt>
                <c:pt idx="89">
                  <c:v>7.0694192451658255E-3</c:v>
                </c:pt>
                <c:pt idx="90">
                  <c:v>7.0703351257697987E-3</c:v>
                </c:pt>
                <c:pt idx="91">
                  <c:v>7.0708820673566989E-3</c:v>
                </c:pt>
                <c:pt idx="92">
                  <c:v>7.0710677312274149E-3</c:v>
                </c:pt>
                <c:pt idx="93">
                  <c:v>7.0708996726729601E-3</c:v>
                </c:pt>
                <c:pt idx="94">
                  <c:v>7.070385340931613E-3</c:v>
                </c:pt>
                <c:pt idx="95">
                  <c:v>7.0695320792257587E-3</c:v>
                </c:pt>
                <c:pt idx="96">
                  <c:v>7.0683471248744554E-3</c:v>
                </c:pt>
                <c:pt idx="97">
                  <c:v>7.0668376094780595E-3</c:v>
                </c:pt>
                <c:pt idx="98">
                  <c:v>7.0650105591711409E-3</c:v>
                </c:pt>
                <c:pt idx="99">
                  <c:v>7.0628728949402413E-3</c:v>
                </c:pt>
                <c:pt idx="100">
                  <c:v>7.0604314330029328E-3</c:v>
                </c:pt>
                <c:pt idx="101">
                  <c:v>7.0576928852449173E-3</c:v>
                </c:pt>
                <c:pt idx="102">
                  <c:v>7.0546638597119042E-3</c:v>
                </c:pt>
                <c:pt idx="103">
                  <c:v>7.0513508611531649E-3</c:v>
                </c:pt>
                <c:pt idx="104">
                  <c:v>7.0477602916137168E-3</c:v>
                </c:pt>
                <c:pt idx="105">
                  <c:v>7.0438984510722783E-3</c:v>
                </c:pt>
                <c:pt idx="106">
                  <c:v>7.0397715381221295E-3</c:v>
                </c:pt>
                <c:pt idx="107">
                  <c:v>7.0353856506922023E-3</c:v>
                </c:pt>
                <c:pt idx="108">
                  <c:v>7.0307467868057803E-3</c:v>
                </c:pt>
                <c:pt idx="109">
                  <c:v>7.0258608453742863E-3</c:v>
                </c:pt>
                <c:pt idx="110">
                  <c:v>7.0207336270237484E-3</c:v>
                </c:pt>
                <c:pt idx="111">
                  <c:v>7.0153708349515913E-3</c:v>
                </c:pt>
                <c:pt idx="112">
                  <c:v>7.0097780758115761E-3</c:v>
                </c:pt>
                <c:pt idx="113">
                  <c:v>7.0039608606246298E-3</c:v>
                </c:pt>
                <c:pt idx="114">
                  <c:v>6.9979246057136311E-3</c:v>
                </c:pt>
                <c:pt idx="115">
                  <c:v>6.9916746336600652E-3</c:v>
                </c:pt>
                <c:pt idx="116">
                  <c:v>6.9852161742807208E-3</c:v>
                </c:pt>
                <c:pt idx="117">
                  <c:v>6.9785543656225675E-3</c:v>
                </c:pt>
                <c:pt idx="118">
                  <c:v>6.9716942549740988E-3</c:v>
                </c:pt>
                <c:pt idx="119">
                  <c:v>6.9646407998914771E-3</c:v>
                </c:pt>
                <c:pt idx="120">
                  <c:v>6.9573988692378649E-3</c:v>
                </c:pt>
                <c:pt idx="121">
                  <c:v>6.9499732442344581E-3</c:v>
                </c:pt>
                <c:pt idx="122">
                  <c:v>6.9423686195217464E-3</c:v>
                </c:pt>
                <c:pt idx="123">
                  <c:v>6.9345896042296174E-3</c:v>
                </c:pt>
                <c:pt idx="124">
                  <c:v>6.9266407230550095E-3</c:v>
                </c:pt>
                <c:pt idx="125">
                  <c:v>6.9185264173458249E-3</c:v>
                </c:pt>
                <c:pt idx="126">
                  <c:v>6.910251046189946E-3</c:v>
                </c:pt>
                <c:pt idx="127">
                  <c:v>6.9018188875081777E-3</c:v>
                </c:pt>
                <c:pt idx="128">
                  <c:v>6.8932341391500724E-3</c:v>
                </c:pt>
                <c:pt idx="129">
                  <c:v>6.8845009199916037E-3</c:v>
                </c:pt>
                <c:pt idx="130">
                  <c:v>6.8756232710336963E-3</c:v>
                </c:pt>
                <c:pt idx="131">
                  <c:v>6.8666051565007416E-3</c:v>
                </c:pt>
                <c:pt idx="132">
                  <c:v>6.8574504649381645E-3</c:v>
                </c:pt>
                <c:pt idx="133">
                  <c:v>6.8481630103082872E-3</c:v>
                </c:pt>
                <c:pt idx="134">
                  <c:v>6.8387465330836481E-3</c:v>
                </c:pt>
                <c:pt idx="135">
                  <c:v>6.8292047013371023E-3</c:v>
                </c:pt>
                <c:pt idx="136">
                  <c:v>6.8195411118279672E-3</c:v>
                </c:pt>
                <c:pt idx="137">
                  <c:v>6.8097592910836002E-3</c:v>
                </c:pt>
                <c:pt idx="138">
                  <c:v>6.7998626964757541E-3</c:v>
                </c:pt>
                <c:pt idx="139">
                  <c:v>6.7898547172912105E-3</c:v>
                </c:pt>
                <c:pt idx="140">
                  <c:v>6.7797386757960454E-3</c:v>
                </c:pt>
                <c:pt idx="141">
                  <c:v>6.769517828293172E-3</c:v>
                </c:pt>
                <c:pt idx="142">
                  <c:v>6.759195366172522E-3</c:v>
                </c:pt>
                <c:pt idx="143">
                  <c:v>6.7487744169535948E-3</c:v>
                </c:pt>
                <c:pt idx="144">
                  <c:v>6.7382580453198377E-3</c:v>
                </c:pt>
                <c:pt idx="145">
                  <c:v>6.7276492541445644E-3</c:v>
                </c:pt>
                <c:pt idx="146">
                  <c:v>6.7169509855080235E-3</c:v>
                </c:pt>
                <c:pt idx="147">
                  <c:v>6.7061661217053059E-3</c:v>
                </c:pt>
                <c:pt idx="148">
                  <c:v>6.6952974862447921E-3</c:v>
                </c:pt>
                <c:pt idx="149">
                  <c:v>6.6843478448368803E-3</c:v>
                </c:pt>
                <c:pt idx="150">
                  <c:v>6.6733199063727187E-3</c:v>
                </c:pt>
                <c:pt idx="151">
                  <c:v>6.6622163238927567E-3</c:v>
                </c:pt>
                <c:pt idx="152">
                  <c:v>6.6225165562913907E-3</c:v>
                </c:pt>
                <c:pt idx="153">
                  <c:v>6.5789473684210523E-3</c:v>
                </c:pt>
                <c:pt idx="154">
                  <c:v>6.5359477124183009E-3</c:v>
                </c:pt>
                <c:pt idx="155">
                  <c:v>6.4935064935064931E-3</c:v>
                </c:pt>
                <c:pt idx="156">
                  <c:v>6.4516129032258064E-3</c:v>
                </c:pt>
                <c:pt idx="157">
                  <c:v>6.41025641025641E-3</c:v>
                </c:pt>
                <c:pt idx="158">
                  <c:v>6.3694267515923561E-3</c:v>
                </c:pt>
                <c:pt idx="159">
                  <c:v>6.3291139240506328E-3</c:v>
                </c:pt>
                <c:pt idx="160">
                  <c:v>6.2893081761006284E-3</c:v>
                </c:pt>
                <c:pt idx="161">
                  <c:v>6.2499999999999995E-3</c:v>
                </c:pt>
                <c:pt idx="162">
                  <c:v>6.2111801242236021E-3</c:v>
                </c:pt>
                <c:pt idx="163">
                  <c:v>6.1728395061728392E-3</c:v>
                </c:pt>
                <c:pt idx="164">
                  <c:v>6.1349693251533744E-3</c:v>
                </c:pt>
                <c:pt idx="165">
                  <c:v>6.0975609756097554E-3</c:v>
                </c:pt>
                <c:pt idx="166">
                  <c:v>6.0606060606060615E-3</c:v>
                </c:pt>
                <c:pt idx="167">
                  <c:v>6.024096385542169E-3</c:v>
                </c:pt>
                <c:pt idx="168">
                  <c:v>5.9880239520958087E-3</c:v>
                </c:pt>
                <c:pt idx="169">
                  <c:v>5.9523809523809529E-3</c:v>
                </c:pt>
                <c:pt idx="170">
                  <c:v>5.9171597633136102E-3</c:v>
                </c:pt>
                <c:pt idx="171">
                  <c:v>5.8823529411764705E-3</c:v>
                </c:pt>
                <c:pt idx="172">
                  <c:v>5.8479532163742695E-3</c:v>
                </c:pt>
                <c:pt idx="173">
                  <c:v>5.8139534883720929E-3</c:v>
                </c:pt>
                <c:pt idx="174">
                  <c:v>5.7803468208092491E-3</c:v>
                </c:pt>
                <c:pt idx="175">
                  <c:v>5.7471264367816091E-3</c:v>
                </c:pt>
                <c:pt idx="176">
                  <c:v>5.7142857142857143E-3</c:v>
                </c:pt>
                <c:pt idx="177">
                  <c:v>5.681818181818182E-3</c:v>
                </c:pt>
                <c:pt idx="178">
                  <c:v>5.6497175141242938E-3</c:v>
                </c:pt>
                <c:pt idx="179">
                  <c:v>5.6179775280898875E-3</c:v>
                </c:pt>
                <c:pt idx="180">
                  <c:v>5.5865921787709499E-3</c:v>
                </c:pt>
                <c:pt idx="181">
                  <c:v>5.5555555555555558E-3</c:v>
                </c:pt>
                <c:pt idx="182">
                  <c:v>5.5248618784530384E-3</c:v>
                </c:pt>
                <c:pt idx="183">
                  <c:v>5.4945054945054941E-3</c:v>
                </c:pt>
                <c:pt idx="184">
                  <c:v>5.4644808743169399E-3</c:v>
                </c:pt>
                <c:pt idx="185">
                  <c:v>5.434782608695652E-3</c:v>
                </c:pt>
                <c:pt idx="186">
                  <c:v>5.4054054054054048E-3</c:v>
                </c:pt>
                <c:pt idx="187">
                  <c:v>5.3763440860215058E-3</c:v>
                </c:pt>
                <c:pt idx="188">
                  <c:v>5.3475935828877002E-3</c:v>
                </c:pt>
                <c:pt idx="189">
                  <c:v>5.3191489361702135E-3</c:v>
                </c:pt>
                <c:pt idx="190">
                  <c:v>5.2910052910052907E-3</c:v>
                </c:pt>
                <c:pt idx="191">
                  <c:v>5.2631578947368429E-3</c:v>
                </c:pt>
                <c:pt idx="192">
                  <c:v>5.2356020942408371E-3</c:v>
                </c:pt>
                <c:pt idx="193">
                  <c:v>5.2083333333333339E-3</c:v>
                </c:pt>
                <c:pt idx="194">
                  <c:v>5.1813471502590676E-3</c:v>
                </c:pt>
                <c:pt idx="195">
                  <c:v>5.1546391752577319E-3</c:v>
                </c:pt>
                <c:pt idx="196">
                  <c:v>5.1282051282051282E-3</c:v>
                </c:pt>
                <c:pt idx="197">
                  <c:v>5.1020408163265311E-3</c:v>
                </c:pt>
                <c:pt idx="198">
                  <c:v>5.0761421319796959E-3</c:v>
                </c:pt>
                <c:pt idx="199">
                  <c:v>5.0505050505050509E-3</c:v>
                </c:pt>
                <c:pt idx="200">
                  <c:v>5.0251256281407036E-3</c:v>
                </c:pt>
                <c:pt idx="201">
                  <c:v>5.0000000000000001E-3</c:v>
                </c:pt>
                <c:pt idx="202">
                  <c:v>4.9751243781094535E-3</c:v>
                </c:pt>
                <c:pt idx="203">
                  <c:v>4.9504950495049506E-3</c:v>
                </c:pt>
                <c:pt idx="204">
                  <c:v>4.9261083743842356E-3</c:v>
                </c:pt>
                <c:pt idx="205">
                  <c:v>4.9019607843137254E-3</c:v>
                </c:pt>
                <c:pt idx="206">
                  <c:v>4.8780487804878057E-3</c:v>
                </c:pt>
                <c:pt idx="207">
                  <c:v>4.8543689320388345E-3</c:v>
                </c:pt>
                <c:pt idx="208">
                  <c:v>4.830917874396135E-3</c:v>
                </c:pt>
                <c:pt idx="209">
                  <c:v>4.807692307692308E-3</c:v>
                </c:pt>
                <c:pt idx="210">
                  <c:v>4.7846889952153117E-3</c:v>
                </c:pt>
                <c:pt idx="211">
                  <c:v>4.7619047619047615E-3</c:v>
                </c:pt>
                <c:pt idx="212">
                  <c:v>4.7393364928909956E-3</c:v>
                </c:pt>
                <c:pt idx="213">
                  <c:v>4.7169811320754715E-3</c:v>
                </c:pt>
                <c:pt idx="214">
                  <c:v>4.6948356807511738E-3</c:v>
                </c:pt>
                <c:pt idx="215">
                  <c:v>4.6728971962616819E-3</c:v>
                </c:pt>
                <c:pt idx="216">
                  <c:v>4.6511627906976744E-3</c:v>
                </c:pt>
                <c:pt idx="217">
                  <c:v>4.6296296296296294E-3</c:v>
                </c:pt>
                <c:pt idx="218">
                  <c:v>4.608294930875576E-3</c:v>
                </c:pt>
                <c:pt idx="219">
                  <c:v>4.5871559633027517E-3</c:v>
                </c:pt>
                <c:pt idx="220">
                  <c:v>4.5662100456621011E-3</c:v>
                </c:pt>
                <c:pt idx="221">
                  <c:v>4.5454545454545452E-3</c:v>
                </c:pt>
                <c:pt idx="222">
                  <c:v>4.5248868778280547E-3</c:v>
                </c:pt>
                <c:pt idx="223">
                  <c:v>4.5045045045045053E-3</c:v>
                </c:pt>
                <c:pt idx="224">
                  <c:v>4.4843049327354259E-3</c:v>
                </c:pt>
                <c:pt idx="225">
                  <c:v>4.464285714285714E-3</c:v>
                </c:pt>
                <c:pt idx="226">
                  <c:v>4.4444444444444444E-3</c:v>
                </c:pt>
                <c:pt idx="227">
                  <c:v>4.4247787610619477E-3</c:v>
                </c:pt>
                <c:pt idx="228">
                  <c:v>4.4052863436123352E-3</c:v>
                </c:pt>
                <c:pt idx="229">
                  <c:v>4.3859649122807015E-3</c:v>
                </c:pt>
                <c:pt idx="230">
                  <c:v>4.3668122270742356E-3</c:v>
                </c:pt>
                <c:pt idx="231">
                  <c:v>4.3478260869565218E-3</c:v>
                </c:pt>
                <c:pt idx="232">
                  <c:v>4.329004329004329E-3</c:v>
                </c:pt>
                <c:pt idx="233">
                  <c:v>4.3103448275862068E-3</c:v>
                </c:pt>
                <c:pt idx="234">
                  <c:v>4.2918454935622317E-3</c:v>
                </c:pt>
                <c:pt idx="235">
                  <c:v>4.2735042735042739E-3</c:v>
                </c:pt>
                <c:pt idx="236">
                  <c:v>4.2553191489361703E-3</c:v>
                </c:pt>
                <c:pt idx="237">
                  <c:v>4.2372881355932203E-3</c:v>
                </c:pt>
                <c:pt idx="238">
                  <c:v>4.2194092827004216E-3</c:v>
                </c:pt>
                <c:pt idx="239">
                  <c:v>4.2016806722689082E-3</c:v>
                </c:pt>
                <c:pt idx="240">
                  <c:v>4.1841004184100415E-3</c:v>
                </c:pt>
                <c:pt idx="241">
                  <c:v>4.1666666666666666E-3</c:v>
                </c:pt>
                <c:pt idx="242">
                  <c:v>4.1493775933609959E-3</c:v>
                </c:pt>
                <c:pt idx="243">
                  <c:v>4.1322314049586778E-3</c:v>
                </c:pt>
                <c:pt idx="244">
                  <c:v>4.1152263374485592E-3</c:v>
                </c:pt>
                <c:pt idx="245">
                  <c:v>4.0983606557377051E-3</c:v>
                </c:pt>
                <c:pt idx="246">
                  <c:v>4.081632653061224E-3</c:v>
                </c:pt>
                <c:pt idx="247">
                  <c:v>4.0650406504065045E-3</c:v>
                </c:pt>
                <c:pt idx="248">
                  <c:v>4.0485829959514179E-3</c:v>
                </c:pt>
                <c:pt idx="249">
                  <c:v>4.0322580645161289E-3</c:v>
                </c:pt>
                <c:pt idx="250">
                  <c:v>4.0160642570281121E-3</c:v>
                </c:pt>
                <c:pt idx="251">
                  <c:v>4.0000000000000001E-3</c:v>
                </c:pt>
                <c:pt idx="252">
                  <c:v>3.9840637450199211E-3</c:v>
                </c:pt>
                <c:pt idx="253">
                  <c:v>3.968253968253968E-3</c:v>
                </c:pt>
                <c:pt idx="254">
                  <c:v>3.952569169960474E-3</c:v>
                </c:pt>
                <c:pt idx="255">
                  <c:v>3.937007874015748E-3</c:v>
                </c:pt>
                <c:pt idx="256">
                  <c:v>3.9215686274509803E-3</c:v>
                </c:pt>
                <c:pt idx="257">
                  <c:v>3.90625E-3</c:v>
                </c:pt>
                <c:pt idx="258">
                  <c:v>3.8910505836575872E-3</c:v>
                </c:pt>
                <c:pt idx="259">
                  <c:v>3.875968992248062E-3</c:v>
                </c:pt>
                <c:pt idx="260">
                  <c:v>3.8610038610038611E-3</c:v>
                </c:pt>
                <c:pt idx="261">
                  <c:v>3.8461538461538459E-3</c:v>
                </c:pt>
                <c:pt idx="262">
                  <c:v>3.8314176245210726E-3</c:v>
                </c:pt>
                <c:pt idx="263">
                  <c:v>3.8167938931297708E-3</c:v>
                </c:pt>
                <c:pt idx="264">
                  <c:v>3.8022813688212932E-3</c:v>
                </c:pt>
                <c:pt idx="265">
                  <c:v>3.787878787878788E-3</c:v>
                </c:pt>
                <c:pt idx="266">
                  <c:v>3.773584905660377E-3</c:v>
                </c:pt>
                <c:pt idx="267">
                  <c:v>3.7593984962406013E-3</c:v>
                </c:pt>
                <c:pt idx="268">
                  <c:v>3.7453183520599251E-3</c:v>
                </c:pt>
                <c:pt idx="269">
                  <c:v>3.7313432835820899E-3</c:v>
                </c:pt>
                <c:pt idx="270">
                  <c:v>3.7174721189591081E-3</c:v>
                </c:pt>
                <c:pt idx="271">
                  <c:v>3.7037037037037034E-3</c:v>
                </c:pt>
                <c:pt idx="272">
                  <c:v>3.690036900369004E-3</c:v>
                </c:pt>
                <c:pt idx="273">
                  <c:v>3.6764705882352945E-3</c:v>
                </c:pt>
                <c:pt idx="274">
                  <c:v>3.663003663003663E-3</c:v>
                </c:pt>
                <c:pt idx="275">
                  <c:v>3.6496350364963502E-3</c:v>
                </c:pt>
                <c:pt idx="276">
                  <c:v>3.6363636363636364E-3</c:v>
                </c:pt>
                <c:pt idx="277">
                  <c:v>3.6231884057971019E-3</c:v>
                </c:pt>
                <c:pt idx="278">
                  <c:v>3.6101083032490976E-3</c:v>
                </c:pt>
                <c:pt idx="279">
                  <c:v>3.5971223021582731E-3</c:v>
                </c:pt>
                <c:pt idx="280">
                  <c:v>3.5842293906810036E-3</c:v>
                </c:pt>
                <c:pt idx="281">
                  <c:v>3.5714285714285718E-3</c:v>
                </c:pt>
                <c:pt idx="282">
                  <c:v>3.5587188612099642E-3</c:v>
                </c:pt>
                <c:pt idx="283">
                  <c:v>3.5460992907801418E-3</c:v>
                </c:pt>
                <c:pt idx="284">
                  <c:v>3.5335689045936395E-3</c:v>
                </c:pt>
                <c:pt idx="285">
                  <c:v>3.5211267605633804E-3</c:v>
                </c:pt>
                <c:pt idx="286">
                  <c:v>3.5087719298245615E-3</c:v>
                </c:pt>
                <c:pt idx="287">
                  <c:v>3.4965034965034961E-3</c:v>
                </c:pt>
                <c:pt idx="288">
                  <c:v>3.4843205574912892E-3</c:v>
                </c:pt>
                <c:pt idx="289">
                  <c:v>3.4722222222222225E-3</c:v>
                </c:pt>
                <c:pt idx="290">
                  <c:v>3.4602076124567475E-3</c:v>
                </c:pt>
                <c:pt idx="291">
                  <c:v>3.448275862068965E-3</c:v>
                </c:pt>
                <c:pt idx="292">
                  <c:v>3.4364261168384879E-3</c:v>
                </c:pt>
                <c:pt idx="293">
                  <c:v>3.4246575342465756E-3</c:v>
                </c:pt>
                <c:pt idx="294">
                  <c:v>3.412969283276451E-3</c:v>
                </c:pt>
                <c:pt idx="295">
                  <c:v>3.4013605442176874E-3</c:v>
                </c:pt>
                <c:pt idx="296">
                  <c:v>3.3898305084745762E-3</c:v>
                </c:pt>
                <c:pt idx="297">
                  <c:v>3.3783783783783786E-3</c:v>
                </c:pt>
                <c:pt idx="298">
                  <c:v>3.3670033670033673E-3</c:v>
                </c:pt>
                <c:pt idx="299">
                  <c:v>3.3557046979865771E-3</c:v>
                </c:pt>
                <c:pt idx="300">
                  <c:v>3.3444816053511705E-3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FC-4447-A19D-ADD8687B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埃洛伊属性收益曲线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9-4622-872C-C6C2BE66D1A8}"/>
            </c:ext>
          </c:extLst>
        </c:ser>
        <c:ser>
          <c:idx val="2"/>
          <c:order val="1"/>
          <c:tx>
            <c:v>冰伤收益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曲线素材!$M$2:$M$302</c:f>
              <c:numCache>
                <c:formatCode>General</c:formatCode>
                <c:ptCount val="301"/>
                <c:pt idx="0">
                  <c:v>1.1645962732919254E-2</c:v>
                </c:pt>
                <c:pt idx="1">
                  <c:v>1.1511895625479662E-2</c:v>
                </c:pt>
                <c:pt idx="2">
                  <c:v>1.1380880121396054E-2</c:v>
                </c:pt>
                <c:pt idx="3">
                  <c:v>1.1252813203300824E-2</c:v>
                </c:pt>
                <c:pt idx="4">
                  <c:v>1.1127596439169139E-2</c:v>
                </c:pt>
                <c:pt idx="5">
                  <c:v>1.1005135730007337E-2</c:v>
                </c:pt>
                <c:pt idx="6">
                  <c:v>1.0885341074020317E-2</c:v>
                </c:pt>
                <c:pt idx="7">
                  <c:v>1.0768126346015794E-2</c:v>
                </c:pt>
                <c:pt idx="8">
                  <c:v>1.065340909090909E-2</c:v>
                </c:pt>
                <c:pt idx="9">
                  <c:v>1.0541110330288123E-2</c:v>
                </c:pt>
                <c:pt idx="10">
                  <c:v>1.0431154381084841E-2</c:v>
                </c:pt>
                <c:pt idx="11">
                  <c:v>1.0323468685478321E-2</c:v>
                </c:pt>
                <c:pt idx="12">
                  <c:v>1.0217983651226158E-2</c:v>
                </c:pt>
                <c:pt idx="13">
                  <c:v>1.0114632501685771E-2</c:v>
                </c:pt>
                <c:pt idx="14">
                  <c:v>1.0013351134846462E-2</c:v>
                </c:pt>
                <c:pt idx="15">
                  <c:v>9.9140779907468599E-3</c:v>
                </c:pt>
                <c:pt idx="16">
                  <c:v>9.8167539267015706E-3</c:v>
                </c:pt>
                <c:pt idx="17">
                  <c:v>9.7213220998055745E-3</c:v>
                </c:pt>
                <c:pt idx="18">
                  <c:v>9.6277278562259296E-3</c:v>
                </c:pt>
                <c:pt idx="19">
                  <c:v>9.5359186268277173E-3</c:v>
                </c:pt>
                <c:pt idx="20">
                  <c:v>9.4458438287153643E-3</c:v>
                </c:pt>
                <c:pt idx="21">
                  <c:v>9.3574547723019336E-3</c:v>
                </c:pt>
                <c:pt idx="22">
                  <c:v>9.270704573547589E-3</c:v>
                </c:pt>
                <c:pt idx="23">
                  <c:v>9.1855480710349054E-3</c:v>
                </c:pt>
                <c:pt idx="24">
                  <c:v>9.101941747572815E-3</c:v>
                </c:pt>
                <c:pt idx="25">
                  <c:v>9.019843656043294E-3</c:v>
                </c:pt>
                <c:pt idx="26">
                  <c:v>8.9392133492252664E-3</c:v>
                </c:pt>
                <c:pt idx="27">
                  <c:v>8.8600118133490835E-3</c:v>
                </c:pt>
                <c:pt idx="28">
                  <c:v>8.7822014051522242E-3</c:v>
                </c:pt>
                <c:pt idx="29">
                  <c:v>8.7057457922228663E-3</c:v>
                </c:pt>
                <c:pt idx="30">
                  <c:v>8.6306098964326807E-3</c:v>
                </c:pt>
                <c:pt idx="31">
                  <c:v>8.5567598402738164E-3</c:v>
                </c:pt>
                <c:pt idx="32">
                  <c:v>8.4841628959276012E-3</c:v>
                </c:pt>
                <c:pt idx="33">
                  <c:v>8.4127874369040925E-3</c:v>
                </c:pt>
                <c:pt idx="34">
                  <c:v>8.3426028921023358E-3</c:v>
                </c:pt>
                <c:pt idx="35">
                  <c:v>8.2735797021511303E-3</c:v>
                </c:pt>
                <c:pt idx="36">
                  <c:v>8.2056892778993428E-3</c:v>
                </c:pt>
                <c:pt idx="37">
                  <c:v>8.1389039609332612E-3</c:v>
                </c:pt>
                <c:pt idx="38">
                  <c:v>8.0731969860064583E-3</c:v>
                </c:pt>
                <c:pt idx="39">
                  <c:v>8.0085424452749597E-3</c:v>
                </c:pt>
                <c:pt idx="40">
                  <c:v>7.9449152542372878E-3</c:v>
                </c:pt>
                <c:pt idx="41">
                  <c:v>7.8822911192853382E-3</c:v>
                </c:pt>
                <c:pt idx="42">
                  <c:v>7.8206465067778945E-3</c:v>
                </c:pt>
                <c:pt idx="43">
                  <c:v>7.7599586135540608E-3</c:v>
                </c:pt>
                <c:pt idx="44">
                  <c:v>7.7002053388090345E-3</c:v>
                </c:pt>
                <c:pt idx="45">
                  <c:v>7.641365257259297E-3</c:v>
                </c:pt>
                <c:pt idx="46">
                  <c:v>7.5834175935288167E-3</c:v>
                </c:pt>
                <c:pt idx="47">
                  <c:v>7.5263421976919211E-3</c:v>
                </c:pt>
                <c:pt idx="48">
                  <c:v>7.47011952191235E-3</c:v>
                </c:pt>
                <c:pt idx="49">
                  <c:v>7.4147305981216022E-3</c:v>
                </c:pt>
                <c:pt idx="50">
                  <c:v>7.3601570166830213E-3</c:v>
                </c:pt>
                <c:pt idx="51">
                  <c:v>7.306380905991232E-3</c:v>
                </c:pt>
                <c:pt idx="52">
                  <c:v>7.2533849129593807E-3</c:v>
                </c:pt>
                <c:pt idx="53">
                  <c:v>7.2011521843494946E-3</c:v>
                </c:pt>
                <c:pt idx="54">
                  <c:v>7.1496663489037183E-3</c:v>
                </c:pt>
                <c:pt idx="55">
                  <c:v>7.0989115002366302E-3</c:v>
                </c:pt>
                <c:pt idx="56">
                  <c:v>7.0488721804511274E-3</c:v>
                </c:pt>
                <c:pt idx="57">
                  <c:v>6.9995333644423709E-3</c:v>
                </c:pt>
                <c:pt idx="58">
                  <c:v>6.9508804448563466E-3</c:v>
                </c:pt>
                <c:pt idx="59">
                  <c:v>6.9028992176714214E-3</c:v>
                </c:pt>
                <c:pt idx="60">
                  <c:v>6.8555758683729439E-3</c:v>
                </c:pt>
                <c:pt idx="61">
                  <c:v>6.8088969586926904E-3</c:v>
                </c:pt>
                <c:pt idx="62">
                  <c:v>6.762849413886384E-3</c:v>
                </c:pt>
                <c:pt idx="63">
                  <c:v>6.7174205105239599E-3</c:v>
                </c:pt>
                <c:pt idx="64">
                  <c:v>6.6725978647686826E-3</c:v>
                </c:pt>
                <c:pt idx="65">
                  <c:v>6.6283694211224037E-3</c:v>
                </c:pt>
                <c:pt idx="66">
                  <c:v>6.5847234416154515E-3</c:v>
                </c:pt>
                <c:pt idx="67">
                  <c:v>6.5416484954208456E-3</c:v>
                </c:pt>
                <c:pt idx="68">
                  <c:v>6.4991334488734842E-3</c:v>
                </c:pt>
                <c:pt idx="69">
                  <c:v>6.4571674558760207E-3</c:v>
                </c:pt>
                <c:pt idx="70">
                  <c:v>6.4157399486740796E-3</c:v>
                </c:pt>
                <c:pt idx="71">
                  <c:v>6.3748406289842758E-3</c:v>
                </c:pt>
                <c:pt idx="72">
                  <c:v>6.3344594594594581E-3</c:v>
                </c:pt>
                <c:pt idx="73">
                  <c:v>6.29458665547629E-3</c:v>
                </c:pt>
                <c:pt idx="74">
                  <c:v>6.255212677231026E-3</c:v>
                </c:pt>
                <c:pt idx="75">
                  <c:v>6.2163282221301278E-3</c:v>
                </c:pt>
                <c:pt idx="76">
                  <c:v>6.1779242174629326E-3</c:v>
                </c:pt>
                <c:pt idx="77">
                  <c:v>6.139991813344247E-3</c:v>
                </c:pt>
                <c:pt idx="78">
                  <c:v>6.1025223759153778E-3</c:v>
                </c:pt>
                <c:pt idx="79">
                  <c:v>6.0655074807925598E-3</c:v>
                </c:pt>
                <c:pt idx="80">
                  <c:v>6.0289389067524103E-3</c:v>
                </c:pt>
                <c:pt idx="81">
                  <c:v>5.9928086296444265E-3</c:v>
                </c:pt>
                <c:pt idx="82">
                  <c:v>5.9571088165210487E-3</c:v>
                </c:pt>
                <c:pt idx="83">
                  <c:v>5.9218318199763115E-3</c:v>
                </c:pt>
                <c:pt idx="84">
                  <c:v>5.8869701726844579E-3</c:v>
                </c:pt>
                <c:pt idx="85">
                  <c:v>5.8525165821303165E-3</c:v>
                </c:pt>
                <c:pt idx="86">
                  <c:v>5.8184639255236606E-3</c:v>
                </c:pt>
                <c:pt idx="87">
                  <c:v>5.7848052448900887E-3</c:v>
                </c:pt>
                <c:pt idx="88">
                  <c:v>5.751533742331289E-3</c:v>
                </c:pt>
                <c:pt idx="89">
                  <c:v>5.7186427754479597E-3</c:v>
                </c:pt>
                <c:pt idx="90">
                  <c:v>5.6861258529188781E-3</c:v>
                </c:pt>
                <c:pt idx="91">
                  <c:v>5.6539766302299271E-3</c:v>
                </c:pt>
                <c:pt idx="92">
                  <c:v>5.6221889055472259E-3</c:v>
                </c:pt>
                <c:pt idx="93">
                  <c:v>5.5907566157286622E-3</c:v>
                </c:pt>
                <c:pt idx="94">
                  <c:v>5.5596738324684945E-3</c:v>
                </c:pt>
                <c:pt idx="95">
                  <c:v>5.5289347585698485E-3</c:v>
                </c:pt>
                <c:pt idx="96">
                  <c:v>5.4985337243401763E-3</c:v>
                </c:pt>
                <c:pt idx="97">
                  <c:v>5.4684651841049939E-3</c:v>
                </c:pt>
                <c:pt idx="98">
                  <c:v>5.4387237128353874E-3</c:v>
                </c:pt>
                <c:pt idx="99">
                  <c:v>5.4093040028849624E-3</c:v>
                </c:pt>
                <c:pt idx="100">
                  <c:v>5.3802008608321373E-3</c:v>
                </c:pt>
                <c:pt idx="101">
                  <c:v>5.3514092044238317E-3</c:v>
                </c:pt>
                <c:pt idx="102">
                  <c:v>5.3229240596167487E-3</c:v>
                </c:pt>
                <c:pt idx="103">
                  <c:v>5.2947405577126712E-3</c:v>
                </c:pt>
                <c:pt idx="104">
                  <c:v>5.2668539325842695E-3</c:v>
                </c:pt>
                <c:pt idx="105">
                  <c:v>5.2392595179881233E-3</c:v>
                </c:pt>
                <c:pt idx="106">
                  <c:v>5.2119527449617786E-3</c:v>
                </c:pt>
                <c:pt idx="107">
                  <c:v>5.1849291393017633E-3</c:v>
                </c:pt>
                <c:pt idx="108">
                  <c:v>5.1581843191196687E-3</c:v>
                </c:pt>
                <c:pt idx="109">
                  <c:v>5.1317139924734858E-3</c:v>
                </c:pt>
                <c:pt idx="110">
                  <c:v>5.1055139550714775E-3</c:v>
                </c:pt>
                <c:pt idx="111">
                  <c:v>5.0795800880460542E-3</c:v>
                </c:pt>
                <c:pt idx="112">
                  <c:v>5.0539083557951479E-3</c:v>
                </c:pt>
                <c:pt idx="113">
                  <c:v>5.0284948038887027E-3</c:v>
                </c:pt>
                <c:pt idx="114">
                  <c:v>5.0033355570380245E-3</c:v>
                </c:pt>
                <c:pt idx="115">
                  <c:v>4.9784268171257882E-3</c:v>
                </c:pt>
                <c:pt idx="116">
                  <c:v>4.9537648612945828E-3</c:v>
                </c:pt>
                <c:pt idx="117">
                  <c:v>4.9293460400920142E-3</c:v>
                </c:pt>
                <c:pt idx="118">
                  <c:v>4.9051667756703733E-3</c:v>
                </c:pt>
                <c:pt idx="119">
                  <c:v>4.8812235600390486E-3</c:v>
                </c:pt>
                <c:pt idx="120">
                  <c:v>4.8575129533678756E-3</c:v>
                </c:pt>
                <c:pt idx="121">
                  <c:v>4.8340315823396712E-3</c:v>
                </c:pt>
                <c:pt idx="122">
                  <c:v>4.8107761385503519E-3</c:v>
                </c:pt>
                <c:pt idx="123">
                  <c:v>4.7877433769549947E-3</c:v>
                </c:pt>
                <c:pt idx="124">
                  <c:v>4.7649301143583228E-3</c:v>
                </c:pt>
                <c:pt idx="125">
                  <c:v>4.7423332279481496E-3</c:v>
                </c:pt>
                <c:pt idx="126">
                  <c:v>4.7199496538703582E-3</c:v>
                </c:pt>
                <c:pt idx="127">
                  <c:v>4.6977763858440328E-3</c:v>
                </c:pt>
                <c:pt idx="128">
                  <c:v>4.6758104738154607E-3</c:v>
                </c:pt>
                <c:pt idx="129">
                  <c:v>4.6540490226497054E-3</c:v>
                </c:pt>
                <c:pt idx="130">
                  <c:v>4.6324891908585538E-3</c:v>
                </c:pt>
                <c:pt idx="131">
                  <c:v>4.6111281893636636E-3</c:v>
                </c:pt>
                <c:pt idx="132">
                  <c:v>4.5899632802937577E-3</c:v>
                </c:pt>
                <c:pt idx="133">
                  <c:v>4.5689917758148027E-3</c:v>
                </c:pt>
                <c:pt idx="134">
                  <c:v>4.5482110369921159E-3</c:v>
                </c:pt>
                <c:pt idx="135">
                  <c:v>4.5276184726833688E-3</c:v>
                </c:pt>
                <c:pt idx="136">
                  <c:v>4.5072115384615381E-3</c:v>
                </c:pt>
                <c:pt idx="137">
                  <c:v>4.4869877355668561E-3</c:v>
                </c:pt>
                <c:pt idx="138">
                  <c:v>4.4669446098868377E-3</c:v>
                </c:pt>
                <c:pt idx="139">
                  <c:v>4.4470797509635332E-3</c:v>
                </c:pt>
                <c:pt idx="140">
                  <c:v>4.427390791027155E-3</c:v>
                </c:pt>
                <c:pt idx="141">
                  <c:v>4.4078754040552453E-3</c:v>
                </c:pt>
                <c:pt idx="142">
                  <c:v>4.388531304856641E-3</c:v>
                </c:pt>
                <c:pt idx="143">
                  <c:v>4.3693562481794349E-3</c:v>
                </c:pt>
                <c:pt idx="144">
                  <c:v>4.3503480278422263E-3</c:v>
                </c:pt>
                <c:pt idx="145">
                  <c:v>4.3315044758879583E-3</c:v>
                </c:pt>
                <c:pt idx="146">
                  <c:v>4.3128234617596318E-3</c:v>
                </c:pt>
                <c:pt idx="147">
                  <c:v>4.2943028914972795E-3</c:v>
                </c:pt>
                <c:pt idx="148">
                  <c:v>4.2759407069555304E-3</c:v>
                </c:pt>
                <c:pt idx="149">
                  <c:v>4.2577348850411584E-3</c:v>
                </c:pt>
                <c:pt idx="150">
                  <c:v>4.2396834369700393E-3</c:v>
                </c:pt>
                <c:pt idx="151">
                  <c:v>4.2217844075429214E-3</c:v>
                </c:pt>
                <c:pt idx="152">
                  <c:v>4.2040358744394619E-3</c:v>
                </c:pt>
                <c:pt idx="153">
                  <c:v>4.186435947530002E-3</c:v>
                </c:pt>
                <c:pt idx="154">
                  <c:v>4.168982768204558E-3</c:v>
                </c:pt>
                <c:pt idx="155">
                  <c:v>4.1516745087185171E-3</c:v>
                </c:pt>
                <c:pt idx="156">
                  <c:v>4.1345093715545751E-3</c:v>
                </c:pt>
                <c:pt idx="157">
                  <c:v>4.1174855888004395E-3</c:v>
                </c:pt>
                <c:pt idx="158">
                  <c:v>4.1006014215418255E-3</c:v>
                </c:pt>
                <c:pt idx="159">
                  <c:v>4.0838551592703512E-3</c:v>
                </c:pt>
                <c:pt idx="160">
                  <c:v>4.0672451193058566E-3</c:v>
                </c:pt>
                <c:pt idx="161">
                  <c:v>4.0507696462327835E-3</c:v>
                </c:pt>
                <c:pt idx="162">
                  <c:v>4.0344271113501879E-3</c:v>
                </c:pt>
                <c:pt idx="163">
                  <c:v>4.0182159121350119E-3</c:v>
                </c:pt>
                <c:pt idx="164">
                  <c:v>4.0021344717182496E-3</c:v>
                </c:pt>
                <c:pt idx="165">
                  <c:v>3.9861812383736378E-3</c:v>
                </c:pt>
                <c:pt idx="166">
                  <c:v>3.9703546850185286E-3</c:v>
                </c:pt>
                <c:pt idx="167">
                  <c:v>3.9546533087266014E-3</c:v>
                </c:pt>
                <c:pt idx="168">
                  <c:v>3.9390756302521007E-3</c:v>
                </c:pt>
                <c:pt idx="169">
                  <c:v>3.9236201935652628E-3</c:v>
                </c:pt>
                <c:pt idx="170">
                  <c:v>3.9082855653986446E-3</c:v>
                </c:pt>
                <c:pt idx="171">
                  <c:v>3.8930703348040488E-3</c:v>
                </c:pt>
                <c:pt idx="172">
                  <c:v>3.8779731127197513E-3</c:v>
                </c:pt>
                <c:pt idx="173">
                  <c:v>3.8629925315477724E-3</c:v>
                </c:pt>
                <c:pt idx="174">
                  <c:v>3.8481272447408931E-3</c:v>
                </c:pt>
                <c:pt idx="175">
                  <c:v>3.8333759263991817E-3</c:v>
                </c:pt>
                <c:pt idx="176">
                  <c:v>3.8187372708757637E-3</c:v>
                </c:pt>
                <c:pt idx="177">
                  <c:v>3.8042099923915802E-3</c:v>
                </c:pt>
                <c:pt idx="178">
                  <c:v>3.7897928246589181E-3</c:v>
                </c:pt>
                <c:pt idx="179">
                  <c:v>3.7754845205134661E-3</c:v>
                </c:pt>
                <c:pt idx="180">
                  <c:v>3.7612838515546643E-3</c:v>
                </c:pt>
                <c:pt idx="181">
                  <c:v>3.7471896077941541E-3</c:v>
                </c:pt>
                <c:pt idx="182">
                  <c:v>3.7332005973120955E-3</c:v>
                </c:pt>
                <c:pt idx="183">
                  <c:v>3.7193156459211498E-3</c:v>
                </c:pt>
                <c:pt idx="184">
                  <c:v>3.7055335968379445E-3</c:v>
                </c:pt>
                <c:pt idx="185">
                  <c:v>3.6918533103618019E-3</c:v>
                </c:pt>
                <c:pt idx="186">
                  <c:v>3.6782736635605686E-3</c:v>
                </c:pt>
                <c:pt idx="187">
                  <c:v>3.6647935499633522E-3</c:v>
                </c:pt>
                <c:pt idx="188">
                  <c:v>3.6514118792599806E-3</c:v>
                </c:pt>
                <c:pt idx="189">
                  <c:v>3.6381275770070334E-3</c:v>
                </c:pt>
                <c:pt idx="190">
                  <c:v>3.6249395843402608E-3</c:v>
                </c:pt>
                <c:pt idx="191">
                  <c:v>3.6118468576932339E-3</c:v>
                </c:pt>
                <c:pt idx="192">
                  <c:v>3.5988483685220726E-3</c:v>
                </c:pt>
                <c:pt idx="193">
                  <c:v>3.5859431030360986E-3</c:v>
                </c:pt>
                <c:pt idx="194">
                  <c:v>3.5731300619342545E-3</c:v>
                </c:pt>
                <c:pt idx="195">
                  <c:v>3.5604082601471635E-3</c:v>
                </c:pt>
                <c:pt idx="196">
                  <c:v>3.5477767265846738E-3</c:v>
                </c:pt>
                <c:pt idx="197">
                  <c:v>3.5352345038887575E-3</c:v>
                </c:pt>
                <c:pt idx="198">
                  <c:v>3.5227806481916393E-3</c:v>
                </c:pt>
                <c:pt idx="199">
                  <c:v>3.5104142288790077E-3</c:v>
                </c:pt>
                <c:pt idx="200">
                  <c:v>3.4981343283582086E-3</c:v>
                </c:pt>
                <c:pt idx="201">
                  <c:v>3.4859400418312805E-3</c:v>
                </c:pt>
                <c:pt idx="202">
                  <c:v>3.4738304770727192E-3</c:v>
                </c:pt>
                <c:pt idx="203">
                  <c:v>3.461804754211862E-3</c:v>
                </c:pt>
                <c:pt idx="204">
                  <c:v>3.4498620055197784E-3</c:v>
                </c:pt>
                <c:pt idx="205">
                  <c:v>3.4380013752005503E-3</c:v>
                </c:pt>
                <c:pt idx="206">
                  <c:v>3.4262220191868431E-3</c:v>
                </c:pt>
                <c:pt idx="207">
                  <c:v>3.4145231049396759E-3</c:v>
                </c:pt>
                <c:pt idx="208">
                  <c:v>3.4029038112522681E-3</c:v>
                </c:pt>
                <c:pt idx="209">
                  <c:v>3.3913633280578791E-3</c:v>
                </c:pt>
                <c:pt idx="210">
                  <c:v>3.3799008562415498E-3</c:v>
                </c:pt>
                <c:pt idx="211">
                  <c:v>3.3685156074556477E-3</c:v>
                </c:pt>
                <c:pt idx="212">
                  <c:v>3.3572068039391225E-3</c:v>
                </c:pt>
                <c:pt idx="213">
                  <c:v>3.3459736783403964E-3</c:v>
                </c:pt>
                <c:pt idx="214">
                  <c:v>3.3348154735437971E-3</c:v>
                </c:pt>
                <c:pt idx="215">
                  <c:v>3.3237314424994458E-3</c:v>
                </c:pt>
                <c:pt idx="216">
                  <c:v>3.3127208480565368E-3</c:v>
                </c:pt>
                <c:pt idx="217">
                  <c:v>3.3017829627999119E-3</c:v>
                </c:pt>
                <c:pt idx="218">
                  <c:v>3.2909170688898638E-3</c:v>
                </c:pt>
                <c:pt idx="219">
                  <c:v>3.2801224579050948E-3</c:v>
                </c:pt>
                <c:pt idx="220">
                  <c:v>3.2693984306887531E-3</c:v>
                </c:pt>
                <c:pt idx="221">
                  <c:v>3.2587442971974798E-3</c:v>
                </c:pt>
                <c:pt idx="222">
                  <c:v>3.2481593763533994E-3</c:v>
                </c:pt>
                <c:pt idx="223">
                  <c:v>3.2376429958989855E-3</c:v>
                </c:pt>
                <c:pt idx="224">
                  <c:v>3.2271944922547331E-3</c:v>
                </c:pt>
                <c:pt idx="225">
                  <c:v>3.2168132103795838E-3</c:v>
                </c:pt>
                <c:pt idx="226">
                  <c:v>3.2064985036340315E-3</c:v>
                </c:pt>
                <c:pt idx="227">
                  <c:v>3.1962497336458558E-3</c:v>
                </c:pt>
                <c:pt idx="228">
                  <c:v>3.1860662701784196E-3</c:v>
                </c:pt>
                <c:pt idx="229">
                  <c:v>3.1759474910014814E-3</c:v>
                </c:pt>
                <c:pt idx="230">
                  <c:v>3.1658927817644579E-3</c:v>
                </c:pt>
                <c:pt idx="231">
                  <c:v>3.1559015358720807E-3</c:v>
                </c:pt>
                <c:pt idx="232">
                  <c:v>3.1459731543624155E-3</c:v>
                </c:pt>
                <c:pt idx="233">
                  <c:v>3.1361070457871631E-3</c:v>
                </c:pt>
                <c:pt idx="234">
                  <c:v>3.1263026260942056E-3</c:v>
                </c:pt>
                <c:pt idx="235">
                  <c:v>3.116559318512362E-3</c:v>
                </c:pt>
                <c:pt idx="236">
                  <c:v>3.1068765534382763E-3</c:v>
                </c:pt>
                <c:pt idx="237">
                  <c:v>3.0972537683254179E-3</c:v>
                </c:pt>
                <c:pt idx="238">
                  <c:v>3.0876904075751335E-3</c:v>
                </c:pt>
                <c:pt idx="239">
                  <c:v>3.0781859224297144E-3</c:v>
                </c:pt>
                <c:pt idx="240">
                  <c:v>3.0687397708674302E-3</c:v>
                </c:pt>
                <c:pt idx="241">
                  <c:v>3.0593514174994895E-3</c:v>
                </c:pt>
                <c:pt idx="242">
                  <c:v>3.0500203334688897E-3</c:v>
                </c:pt>
                <c:pt idx="243">
                  <c:v>3.040745996351105E-3</c:v>
                </c:pt>
                <c:pt idx="244">
                  <c:v>3.0315278900565883E-3</c:v>
                </c:pt>
                <c:pt idx="245">
                  <c:v>3.0223655047350393E-3</c:v>
                </c:pt>
                <c:pt idx="246">
                  <c:v>3.013258336681398E-3</c:v>
                </c:pt>
                <c:pt idx="247">
                  <c:v>3.0042058882435406E-3</c:v>
                </c:pt>
                <c:pt idx="248">
                  <c:v>2.9952076677316293E-3</c:v>
                </c:pt>
                <c:pt idx="249">
                  <c:v>2.9862631893290861E-3</c:v>
                </c:pt>
                <c:pt idx="250">
                  <c:v>2.9773719730051603E-3</c:v>
                </c:pt>
                <c:pt idx="251">
                  <c:v>2.9685335444290519E-3</c:v>
                </c:pt>
                <c:pt idx="252">
                  <c:v>2.9597474348855564E-3</c:v>
                </c:pt>
                <c:pt idx="253">
                  <c:v>2.951013181192209E-3</c:v>
                </c:pt>
                <c:pt idx="254">
                  <c:v>2.9423303256178889E-3</c:v>
                </c:pt>
                <c:pt idx="255">
                  <c:v>2.9336984158028555E-3</c:v>
                </c:pt>
                <c:pt idx="256">
                  <c:v>2.9251170046801869E-3</c:v>
                </c:pt>
                <c:pt idx="257">
                  <c:v>2.9165856503985997E-3</c:v>
                </c:pt>
                <c:pt idx="258">
                  <c:v>2.9081039162466072E-3</c:v>
                </c:pt>
                <c:pt idx="259">
                  <c:v>2.8996713705780009E-3</c:v>
                </c:pt>
                <c:pt idx="260">
                  <c:v>2.8912875867386271E-3</c:v>
                </c:pt>
                <c:pt idx="261">
                  <c:v>2.882952142994426E-3</c:v>
                </c:pt>
                <c:pt idx="262">
                  <c:v>2.8746646224607126E-3</c:v>
                </c:pt>
                <c:pt idx="263">
                  <c:v>2.8664246130326769E-3</c:v>
                </c:pt>
                <c:pt idx="264">
                  <c:v>2.8582317073170731E-3</c:v>
                </c:pt>
                <c:pt idx="265">
                  <c:v>2.8500855025650768E-3</c:v>
                </c:pt>
                <c:pt idx="266">
                  <c:v>2.84198560060629E-3</c:v>
                </c:pt>
                <c:pt idx="267">
                  <c:v>2.8339316077838654E-3</c:v>
                </c:pt>
                <c:pt idx="268">
                  <c:v>2.8259231348907311E-3</c:v>
                </c:pt>
                <c:pt idx="269">
                  <c:v>2.8179597971068945E-3</c:v>
                </c:pt>
                <c:pt idx="270">
                  <c:v>2.8100412139378042E-3</c:v>
                </c:pt>
                <c:pt idx="271">
                  <c:v>2.8021670091537454E-3</c:v>
                </c:pt>
                <c:pt idx="272">
                  <c:v>2.794336810730253E-3</c:v>
                </c:pt>
                <c:pt idx="273">
                  <c:v>2.7865502507895224E-3</c:v>
                </c:pt>
                <c:pt idx="274">
                  <c:v>2.7788069655427937E-3</c:v>
                </c:pt>
                <c:pt idx="275">
                  <c:v>2.7711065952336963E-3</c:v>
                </c:pt>
                <c:pt idx="276">
                  <c:v>2.763448784082535E-3</c:v>
                </c:pt>
                <c:pt idx="277">
                  <c:v>2.7558331802314895E-3</c:v>
                </c:pt>
                <c:pt idx="278">
                  <c:v>2.748259435690729E-3</c:v>
                </c:pt>
                <c:pt idx="279">
                  <c:v>2.7407272062854012E-3</c:v>
                </c:pt>
                <c:pt idx="280">
                  <c:v>2.7332361516034984E-3</c:v>
                </c:pt>
                <c:pt idx="281">
                  <c:v>2.7257859349445754E-3</c:v>
                </c:pt>
                <c:pt idx="282">
                  <c:v>2.7183762232693004E-3</c:v>
                </c:pt>
                <c:pt idx="283">
                  <c:v>2.7110066871498281E-3</c:v>
                </c:pt>
                <c:pt idx="284">
                  <c:v>2.7036770007209804E-3</c:v>
                </c:pt>
                <c:pt idx="285">
                  <c:v>2.696386841632213E-3</c:v>
                </c:pt>
                <c:pt idx="286">
                  <c:v>2.6891358910003582E-3</c:v>
                </c:pt>
                <c:pt idx="287">
                  <c:v>2.6819238333631325E-3</c:v>
                </c:pt>
                <c:pt idx="288">
                  <c:v>2.6747503566333804E-3</c:v>
                </c:pt>
                <c:pt idx="289">
                  <c:v>2.6676151520540633E-3</c:v>
                </c:pt>
                <c:pt idx="290">
                  <c:v>2.6605179141539551E-3</c:v>
                </c:pt>
                <c:pt idx="291">
                  <c:v>2.6534583407040505E-3</c:v>
                </c:pt>
                <c:pt idx="292">
                  <c:v>2.6464361326746645E-3</c:v>
                </c:pt>
                <c:pt idx="293">
                  <c:v>2.639450994193208E-3</c:v>
                </c:pt>
                <c:pt idx="294">
                  <c:v>2.6325026325026324E-3</c:v>
                </c:pt>
                <c:pt idx="295">
                  <c:v>2.625590757920532E-3</c:v>
                </c:pt>
                <c:pt idx="296">
                  <c:v>2.6187150837988825E-3</c:v>
                </c:pt>
                <c:pt idx="297">
                  <c:v>2.6118753264844155E-3</c:v>
                </c:pt>
                <c:pt idx="298">
                  <c:v>2.6050712052796111E-3</c:v>
                </c:pt>
                <c:pt idx="299">
                  <c:v>2.5983024424042957E-3</c:v>
                </c:pt>
                <c:pt idx="300">
                  <c:v>2.5915687629578434E-3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9-4622-872C-C6C2BE66D1A8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E9-4622-872C-C6C2BE66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申鹤属性收益曲线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曲线素材!$M$2:$M$302</c:f>
              <c:numCache>
                <c:formatCode>General</c:formatCode>
                <c:ptCount val="301"/>
                <c:pt idx="0">
                  <c:v>1.1645962732919254E-2</c:v>
                </c:pt>
                <c:pt idx="1">
                  <c:v>1.1511895625479662E-2</c:v>
                </c:pt>
                <c:pt idx="2">
                  <c:v>1.1380880121396054E-2</c:v>
                </c:pt>
                <c:pt idx="3">
                  <c:v>1.1252813203300824E-2</c:v>
                </c:pt>
                <c:pt idx="4">
                  <c:v>1.1127596439169139E-2</c:v>
                </c:pt>
                <c:pt idx="5">
                  <c:v>1.1005135730007337E-2</c:v>
                </c:pt>
                <c:pt idx="6">
                  <c:v>1.0885341074020317E-2</c:v>
                </c:pt>
                <c:pt idx="7">
                  <c:v>1.0768126346015794E-2</c:v>
                </c:pt>
                <c:pt idx="8">
                  <c:v>1.065340909090909E-2</c:v>
                </c:pt>
                <c:pt idx="9">
                  <c:v>1.0541110330288123E-2</c:v>
                </c:pt>
                <c:pt idx="10">
                  <c:v>1.0431154381084841E-2</c:v>
                </c:pt>
                <c:pt idx="11">
                  <c:v>1.0323468685478321E-2</c:v>
                </c:pt>
                <c:pt idx="12">
                  <c:v>1.0217983651226158E-2</c:v>
                </c:pt>
                <c:pt idx="13">
                  <c:v>1.0114632501685771E-2</c:v>
                </c:pt>
                <c:pt idx="14">
                  <c:v>1.0013351134846462E-2</c:v>
                </c:pt>
                <c:pt idx="15">
                  <c:v>9.9140779907468599E-3</c:v>
                </c:pt>
                <c:pt idx="16">
                  <c:v>9.8167539267015706E-3</c:v>
                </c:pt>
                <c:pt idx="17">
                  <c:v>9.7213220998055745E-3</c:v>
                </c:pt>
                <c:pt idx="18">
                  <c:v>9.6277278562259296E-3</c:v>
                </c:pt>
                <c:pt idx="19">
                  <c:v>9.5359186268277173E-3</c:v>
                </c:pt>
                <c:pt idx="20">
                  <c:v>9.4458438287153643E-3</c:v>
                </c:pt>
                <c:pt idx="21">
                  <c:v>9.3574547723019336E-3</c:v>
                </c:pt>
                <c:pt idx="22">
                  <c:v>9.270704573547589E-3</c:v>
                </c:pt>
                <c:pt idx="23">
                  <c:v>9.1855480710349054E-3</c:v>
                </c:pt>
                <c:pt idx="24">
                  <c:v>9.101941747572815E-3</c:v>
                </c:pt>
                <c:pt idx="25">
                  <c:v>9.019843656043294E-3</c:v>
                </c:pt>
                <c:pt idx="26">
                  <c:v>8.9392133492252664E-3</c:v>
                </c:pt>
                <c:pt idx="27">
                  <c:v>8.8600118133490835E-3</c:v>
                </c:pt>
                <c:pt idx="28">
                  <c:v>8.7822014051522242E-3</c:v>
                </c:pt>
                <c:pt idx="29">
                  <c:v>8.7057457922228663E-3</c:v>
                </c:pt>
                <c:pt idx="30">
                  <c:v>8.6306098964326807E-3</c:v>
                </c:pt>
                <c:pt idx="31">
                  <c:v>8.5567598402738164E-3</c:v>
                </c:pt>
                <c:pt idx="32">
                  <c:v>8.4841628959276012E-3</c:v>
                </c:pt>
                <c:pt idx="33">
                  <c:v>8.4127874369040925E-3</c:v>
                </c:pt>
                <c:pt idx="34">
                  <c:v>8.3426028921023358E-3</c:v>
                </c:pt>
                <c:pt idx="35">
                  <c:v>8.2735797021511303E-3</c:v>
                </c:pt>
                <c:pt idx="36">
                  <c:v>8.2056892778993428E-3</c:v>
                </c:pt>
                <c:pt idx="37">
                  <c:v>8.1389039609332612E-3</c:v>
                </c:pt>
                <c:pt idx="38">
                  <c:v>8.0731969860064583E-3</c:v>
                </c:pt>
                <c:pt idx="39">
                  <c:v>8.0085424452749597E-3</c:v>
                </c:pt>
                <c:pt idx="40">
                  <c:v>7.9449152542372878E-3</c:v>
                </c:pt>
                <c:pt idx="41">
                  <c:v>7.8822911192853382E-3</c:v>
                </c:pt>
                <c:pt idx="42">
                  <c:v>7.8206465067778945E-3</c:v>
                </c:pt>
                <c:pt idx="43">
                  <c:v>7.7599586135540608E-3</c:v>
                </c:pt>
                <c:pt idx="44">
                  <c:v>7.7002053388090345E-3</c:v>
                </c:pt>
                <c:pt idx="45">
                  <c:v>7.641365257259297E-3</c:v>
                </c:pt>
                <c:pt idx="46">
                  <c:v>7.5834175935288167E-3</c:v>
                </c:pt>
                <c:pt idx="47">
                  <c:v>7.5263421976919211E-3</c:v>
                </c:pt>
                <c:pt idx="48">
                  <c:v>7.47011952191235E-3</c:v>
                </c:pt>
                <c:pt idx="49">
                  <c:v>7.4147305981216022E-3</c:v>
                </c:pt>
                <c:pt idx="50">
                  <c:v>7.3601570166830213E-3</c:v>
                </c:pt>
                <c:pt idx="51">
                  <c:v>7.306380905991232E-3</c:v>
                </c:pt>
                <c:pt idx="52">
                  <c:v>7.2533849129593807E-3</c:v>
                </c:pt>
                <c:pt idx="53">
                  <c:v>7.2011521843494946E-3</c:v>
                </c:pt>
                <c:pt idx="54">
                  <c:v>7.1496663489037183E-3</c:v>
                </c:pt>
                <c:pt idx="55">
                  <c:v>7.0989115002366302E-3</c:v>
                </c:pt>
                <c:pt idx="56">
                  <c:v>7.0488721804511274E-3</c:v>
                </c:pt>
                <c:pt idx="57">
                  <c:v>6.9995333644423709E-3</c:v>
                </c:pt>
                <c:pt idx="58">
                  <c:v>6.9508804448563466E-3</c:v>
                </c:pt>
                <c:pt idx="59">
                  <c:v>6.9028992176714214E-3</c:v>
                </c:pt>
                <c:pt idx="60">
                  <c:v>6.8555758683729439E-3</c:v>
                </c:pt>
                <c:pt idx="61">
                  <c:v>6.8088969586926904E-3</c:v>
                </c:pt>
                <c:pt idx="62">
                  <c:v>6.762849413886384E-3</c:v>
                </c:pt>
                <c:pt idx="63">
                  <c:v>6.7174205105239599E-3</c:v>
                </c:pt>
                <c:pt idx="64">
                  <c:v>6.6725978647686826E-3</c:v>
                </c:pt>
                <c:pt idx="65">
                  <c:v>6.6283694211224037E-3</c:v>
                </c:pt>
                <c:pt idx="66">
                  <c:v>6.5847234416154515E-3</c:v>
                </c:pt>
                <c:pt idx="67">
                  <c:v>6.5416484954208456E-3</c:v>
                </c:pt>
                <c:pt idx="68">
                  <c:v>6.4991334488734842E-3</c:v>
                </c:pt>
                <c:pt idx="69">
                  <c:v>6.4571674558760207E-3</c:v>
                </c:pt>
                <c:pt idx="70">
                  <c:v>6.4157399486740796E-3</c:v>
                </c:pt>
                <c:pt idx="71">
                  <c:v>6.3748406289842758E-3</c:v>
                </c:pt>
                <c:pt idx="72">
                  <c:v>6.3344594594594581E-3</c:v>
                </c:pt>
                <c:pt idx="73">
                  <c:v>6.29458665547629E-3</c:v>
                </c:pt>
                <c:pt idx="74">
                  <c:v>6.255212677231026E-3</c:v>
                </c:pt>
                <c:pt idx="75">
                  <c:v>6.2163282221301278E-3</c:v>
                </c:pt>
                <c:pt idx="76">
                  <c:v>6.1779242174629326E-3</c:v>
                </c:pt>
                <c:pt idx="77">
                  <c:v>6.139991813344247E-3</c:v>
                </c:pt>
                <c:pt idx="78">
                  <c:v>6.1025223759153778E-3</c:v>
                </c:pt>
                <c:pt idx="79">
                  <c:v>6.0655074807925598E-3</c:v>
                </c:pt>
                <c:pt idx="80">
                  <c:v>6.0289389067524103E-3</c:v>
                </c:pt>
                <c:pt idx="81">
                  <c:v>5.9928086296444265E-3</c:v>
                </c:pt>
                <c:pt idx="82">
                  <c:v>5.9571088165210487E-3</c:v>
                </c:pt>
                <c:pt idx="83">
                  <c:v>5.9218318199763115E-3</c:v>
                </c:pt>
                <c:pt idx="84">
                  <c:v>5.8869701726844579E-3</c:v>
                </c:pt>
                <c:pt idx="85">
                  <c:v>5.8525165821303165E-3</c:v>
                </c:pt>
                <c:pt idx="86">
                  <c:v>5.8184639255236606E-3</c:v>
                </c:pt>
                <c:pt idx="87">
                  <c:v>5.7848052448900887E-3</c:v>
                </c:pt>
                <c:pt idx="88">
                  <c:v>5.751533742331289E-3</c:v>
                </c:pt>
                <c:pt idx="89">
                  <c:v>5.7186427754479597E-3</c:v>
                </c:pt>
                <c:pt idx="90">
                  <c:v>5.6861258529188781E-3</c:v>
                </c:pt>
                <c:pt idx="91">
                  <c:v>5.6539766302299271E-3</c:v>
                </c:pt>
                <c:pt idx="92">
                  <c:v>5.6221889055472259E-3</c:v>
                </c:pt>
                <c:pt idx="93">
                  <c:v>5.5907566157286622E-3</c:v>
                </c:pt>
                <c:pt idx="94">
                  <c:v>5.5596738324684945E-3</c:v>
                </c:pt>
                <c:pt idx="95">
                  <c:v>5.5289347585698485E-3</c:v>
                </c:pt>
                <c:pt idx="96">
                  <c:v>5.4985337243401763E-3</c:v>
                </c:pt>
                <c:pt idx="97">
                  <c:v>5.4684651841049939E-3</c:v>
                </c:pt>
                <c:pt idx="98">
                  <c:v>5.4387237128353874E-3</c:v>
                </c:pt>
                <c:pt idx="99">
                  <c:v>5.4093040028849624E-3</c:v>
                </c:pt>
                <c:pt idx="100">
                  <c:v>5.3802008608321373E-3</c:v>
                </c:pt>
                <c:pt idx="101">
                  <c:v>5.3514092044238317E-3</c:v>
                </c:pt>
                <c:pt idx="102">
                  <c:v>5.3229240596167487E-3</c:v>
                </c:pt>
                <c:pt idx="103">
                  <c:v>5.2947405577126712E-3</c:v>
                </c:pt>
                <c:pt idx="104">
                  <c:v>5.2668539325842695E-3</c:v>
                </c:pt>
                <c:pt idx="105">
                  <c:v>5.2392595179881233E-3</c:v>
                </c:pt>
                <c:pt idx="106">
                  <c:v>5.2119527449617786E-3</c:v>
                </c:pt>
                <c:pt idx="107">
                  <c:v>5.1849291393017633E-3</c:v>
                </c:pt>
                <c:pt idx="108">
                  <c:v>5.1581843191196687E-3</c:v>
                </c:pt>
                <c:pt idx="109">
                  <c:v>5.1317139924734858E-3</c:v>
                </c:pt>
                <c:pt idx="110">
                  <c:v>5.1055139550714775E-3</c:v>
                </c:pt>
                <c:pt idx="111">
                  <c:v>5.0795800880460542E-3</c:v>
                </c:pt>
                <c:pt idx="112">
                  <c:v>5.0539083557951479E-3</c:v>
                </c:pt>
                <c:pt idx="113">
                  <c:v>5.0284948038887027E-3</c:v>
                </c:pt>
                <c:pt idx="114">
                  <c:v>5.0033355570380245E-3</c:v>
                </c:pt>
                <c:pt idx="115">
                  <c:v>4.9784268171257882E-3</c:v>
                </c:pt>
                <c:pt idx="116">
                  <c:v>4.9537648612945828E-3</c:v>
                </c:pt>
                <c:pt idx="117">
                  <c:v>4.9293460400920142E-3</c:v>
                </c:pt>
                <c:pt idx="118">
                  <c:v>4.9051667756703733E-3</c:v>
                </c:pt>
                <c:pt idx="119">
                  <c:v>4.8812235600390486E-3</c:v>
                </c:pt>
                <c:pt idx="120">
                  <c:v>4.8575129533678756E-3</c:v>
                </c:pt>
                <c:pt idx="121">
                  <c:v>4.8340315823396712E-3</c:v>
                </c:pt>
                <c:pt idx="122">
                  <c:v>4.8107761385503519E-3</c:v>
                </c:pt>
                <c:pt idx="123">
                  <c:v>4.7877433769549947E-3</c:v>
                </c:pt>
                <c:pt idx="124">
                  <c:v>4.7649301143583228E-3</c:v>
                </c:pt>
                <c:pt idx="125">
                  <c:v>4.7423332279481496E-3</c:v>
                </c:pt>
                <c:pt idx="126">
                  <c:v>4.7199496538703582E-3</c:v>
                </c:pt>
                <c:pt idx="127">
                  <c:v>4.6977763858440328E-3</c:v>
                </c:pt>
                <c:pt idx="128">
                  <c:v>4.6758104738154607E-3</c:v>
                </c:pt>
                <c:pt idx="129">
                  <c:v>4.6540490226497054E-3</c:v>
                </c:pt>
                <c:pt idx="130">
                  <c:v>4.6324891908585538E-3</c:v>
                </c:pt>
                <c:pt idx="131">
                  <c:v>4.6111281893636636E-3</c:v>
                </c:pt>
                <c:pt idx="132">
                  <c:v>4.5899632802937577E-3</c:v>
                </c:pt>
                <c:pt idx="133">
                  <c:v>4.5689917758148027E-3</c:v>
                </c:pt>
                <c:pt idx="134">
                  <c:v>4.5482110369921159E-3</c:v>
                </c:pt>
                <c:pt idx="135">
                  <c:v>4.5276184726833688E-3</c:v>
                </c:pt>
                <c:pt idx="136">
                  <c:v>4.5072115384615381E-3</c:v>
                </c:pt>
                <c:pt idx="137">
                  <c:v>4.4869877355668561E-3</c:v>
                </c:pt>
                <c:pt idx="138">
                  <c:v>4.4669446098868377E-3</c:v>
                </c:pt>
                <c:pt idx="139">
                  <c:v>4.4470797509635332E-3</c:v>
                </c:pt>
                <c:pt idx="140">
                  <c:v>4.427390791027155E-3</c:v>
                </c:pt>
                <c:pt idx="141">
                  <c:v>4.4078754040552453E-3</c:v>
                </c:pt>
                <c:pt idx="142">
                  <c:v>4.388531304856641E-3</c:v>
                </c:pt>
                <c:pt idx="143">
                  <c:v>4.3693562481794349E-3</c:v>
                </c:pt>
                <c:pt idx="144">
                  <c:v>4.3503480278422263E-3</c:v>
                </c:pt>
                <c:pt idx="145">
                  <c:v>4.3315044758879583E-3</c:v>
                </c:pt>
                <c:pt idx="146">
                  <c:v>4.3128234617596318E-3</c:v>
                </c:pt>
                <c:pt idx="147">
                  <c:v>4.2943028914972795E-3</c:v>
                </c:pt>
                <c:pt idx="148">
                  <c:v>4.2759407069555304E-3</c:v>
                </c:pt>
                <c:pt idx="149">
                  <c:v>4.2577348850411584E-3</c:v>
                </c:pt>
                <c:pt idx="150">
                  <c:v>4.2396834369700393E-3</c:v>
                </c:pt>
                <c:pt idx="151">
                  <c:v>4.2217844075429214E-3</c:v>
                </c:pt>
                <c:pt idx="152">
                  <c:v>4.2040358744394619E-3</c:v>
                </c:pt>
                <c:pt idx="153">
                  <c:v>4.186435947530002E-3</c:v>
                </c:pt>
                <c:pt idx="154">
                  <c:v>4.168982768204558E-3</c:v>
                </c:pt>
                <c:pt idx="155">
                  <c:v>4.1516745087185171E-3</c:v>
                </c:pt>
                <c:pt idx="156">
                  <c:v>4.1345093715545751E-3</c:v>
                </c:pt>
                <c:pt idx="157">
                  <c:v>4.1174855888004395E-3</c:v>
                </c:pt>
                <c:pt idx="158">
                  <c:v>4.1006014215418255E-3</c:v>
                </c:pt>
                <c:pt idx="159">
                  <c:v>4.0838551592703512E-3</c:v>
                </c:pt>
                <c:pt idx="160">
                  <c:v>4.0672451193058566E-3</c:v>
                </c:pt>
                <c:pt idx="161">
                  <c:v>4.0507696462327835E-3</c:v>
                </c:pt>
                <c:pt idx="162">
                  <c:v>4.0344271113501879E-3</c:v>
                </c:pt>
                <c:pt idx="163">
                  <c:v>4.0182159121350119E-3</c:v>
                </c:pt>
                <c:pt idx="164">
                  <c:v>4.0021344717182496E-3</c:v>
                </c:pt>
                <c:pt idx="165">
                  <c:v>3.9861812383736378E-3</c:v>
                </c:pt>
                <c:pt idx="166">
                  <c:v>3.9703546850185286E-3</c:v>
                </c:pt>
                <c:pt idx="167">
                  <c:v>3.9546533087266014E-3</c:v>
                </c:pt>
                <c:pt idx="168">
                  <c:v>3.9390756302521007E-3</c:v>
                </c:pt>
                <c:pt idx="169">
                  <c:v>3.9236201935652628E-3</c:v>
                </c:pt>
                <c:pt idx="170">
                  <c:v>3.9082855653986446E-3</c:v>
                </c:pt>
                <c:pt idx="171">
                  <c:v>3.8930703348040488E-3</c:v>
                </c:pt>
                <c:pt idx="172">
                  <c:v>3.8779731127197513E-3</c:v>
                </c:pt>
                <c:pt idx="173">
                  <c:v>3.8629925315477724E-3</c:v>
                </c:pt>
                <c:pt idx="174">
                  <c:v>3.8481272447408931E-3</c:v>
                </c:pt>
                <c:pt idx="175">
                  <c:v>3.8333759263991817E-3</c:v>
                </c:pt>
                <c:pt idx="176">
                  <c:v>3.8187372708757637E-3</c:v>
                </c:pt>
                <c:pt idx="177">
                  <c:v>3.8042099923915802E-3</c:v>
                </c:pt>
                <c:pt idx="178">
                  <c:v>3.7897928246589181E-3</c:v>
                </c:pt>
                <c:pt idx="179">
                  <c:v>3.7754845205134661E-3</c:v>
                </c:pt>
                <c:pt idx="180">
                  <c:v>3.7612838515546643E-3</c:v>
                </c:pt>
                <c:pt idx="181">
                  <c:v>3.7471896077941541E-3</c:v>
                </c:pt>
                <c:pt idx="182">
                  <c:v>3.7332005973120955E-3</c:v>
                </c:pt>
                <c:pt idx="183">
                  <c:v>3.7193156459211498E-3</c:v>
                </c:pt>
                <c:pt idx="184">
                  <c:v>3.7055335968379445E-3</c:v>
                </c:pt>
                <c:pt idx="185">
                  <c:v>3.6918533103618019E-3</c:v>
                </c:pt>
                <c:pt idx="186">
                  <c:v>3.6782736635605686E-3</c:v>
                </c:pt>
                <c:pt idx="187">
                  <c:v>3.6647935499633522E-3</c:v>
                </c:pt>
                <c:pt idx="188">
                  <c:v>3.6514118792599806E-3</c:v>
                </c:pt>
                <c:pt idx="189">
                  <c:v>3.6381275770070334E-3</c:v>
                </c:pt>
                <c:pt idx="190">
                  <c:v>3.6249395843402608E-3</c:v>
                </c:pt>
                <c:pt idx="191">
                  <c:v>3.6118468576932339E-3</c:v>
                </c:pt>
                <c:pt idx="192">
                  <c:v>3.5988483685220726E-3</c:v>
                </c:pt>
                <c:pt idx="193">
                  <c:v>3.5859431030360986E-3</c:v>
                </c:pt>
                <c:pt idx="194">
                  <c:v>3.5731300619342545E-3</c:v>
                </c:pt>
                <c:pt idx="195">
                  <c:v>3.5604082601471635E-3</c:v>
                </c:pt>
                <c:pt idx="196">
                  <c:v>3.5477767265846738E-3</c:v>
                </c:pt>
                <c:pt idx="197">
                  <c:v>3.5352345038887575E-3</c:v>
                </c:pt>
                <c:pt idx="198">
                  <c:v>3.5227806481916393E-3</c:v>
                </c:pt>
                <c:pt idx="199">
                  <c:v>3.5104142288790077E-3</c:v>
                </c:pt>
                <c:pt idx="200">
                  <c:v>3.4981343283582086E-3</c:v>
                </c:pt>
                <c:pt idx="201">
                  <c:v>3.4859400418312805E-3</c:v>
                </c:pt>
                <c:pt idx="202">
                  <c:v>3.4738304770727192E-3</c:v>
                </c:pt>
                <c:pt idx="203">
                  <c:v>3.461804754211862E-3</c:v>
                </c:pt>
                <c:pt idx="204">
                  <c:v>3.4498620055197784E-3</c:v>
                </c:pt>
                <c:pt idx="205">
                  <c:v>3.4380013752005503E-3</c:v>
                </c:pt>
                <c:pt idx="206">
                  <c:v>3.4262220191868431E-3</c:v>
                </c:pt>
                <c:pt idx="207">
                  <c:v>3.4145231049396759E-3</c:v>
                </c:pt>
                <c:pt idx="208">
                  <c:v>3.4029038112522681E-3</c:v>
                </c:pt>
                <c:pt idx="209">
                  <c:v>3.3913633280578791E-3</c:v>
                </c:pt>
                <c:pt idx="210">
                  <c:v>3.3799008562415498E-3</c:v>
                </c:pt>
                <c:pt idx="211">
                  <c:v>3.3685156074556477E-3</c:v>
                </c:pt>
                <c:pt idx="212">
                  <c:v>3.3572068039391225E-3</c:v>
                </c:pt>
                <c:pt idx="213">
                  <c:v>3.3459736783403964E-3</c:v>
                </c:pt>
                <c:pt idx="214">
                  <c:v>3.3348154735437971E-3</c:v>
                </c:pt>
                <c:pt idx="215">
                  <c:v>3.3237314424994458E-3</c:v>
                </c:pt>
                <c:pt idx="216">
                  <c:v>3.3127208480565368E-3</c:v>
                </c:pt>
                <c:pt idx="217">
                  <c:v>3.3017829627999119E-3</c:v>
                </c:pt>
                <c:pt idx="218">
                  <c:v>3.2909170688898638E-3</c:v>
                </c:pt>
                <c:pt idx="219">
                  <c:v>3.2801224579050948E-3</c:v>
                </c:pt>
                <c:pt idx="220">
                  <c:v>3.2693984306887531E-3</c:v>
                </c:pt>
                <c:pt idx="221">
                  <c:v>3.2587442971974798E-3</c:v>
                </c:pt>
                <c:pt idx="222">
                  <c:v>3.2481593763533994E-3</c:v>
                </c:pt>
                <c:pt idx="223">
                  <c:v>3.2376429958989855E-3</c:v>
                </c:pt>
                <c:pt idx="224">
                  <c:v>3.2271944922547331E-3</c:v>
                </c:pt>
                <c:pt idx="225">
                  <c:v>3.2168132103795838E-3</c:v>
                </c:pt>
                <c:pt idx="226">
                  <c:v>3.2064985036340315E-3</c:v>
                </c:pt>
                <c:pt idx="227">
                  <c:v>3.1962497336458558E-3</c:v>
                </c:pt>
                <c:pt idx="228">
                  <c:v>3.1860662701784196E-3</c:v>
                </c:pt>
                <c:pt idx="229">
                  <c:v>3.1759474910014814E-3</c:v>
                </c:pt>
                <c:pt idx="230">
                  <c:v>3.1658927817644579E-3</c:v>
                </c:pt>
                <c:pt idx="231">
                  <c:v>3.1559015358720807E-3</c:v>
                </c:pt>
                <c:pt idx="232">
                  <c:v>3.1459731543624155E-3</c:v>
                </c:pt>
                <c:pt idx="233">
                  <c:v>3.1361070457871631E-3</c:v>
                </c:pt>
                <c:pt idx="234">
                  <c:v>3.1263026260942056E-3</c:v>
                </c:pt>
                <c:pt idx="235">
                  <c:v>3.116559318512362E-3</c:v>
                </c:pt>
                <c:pt idx="236">
                  <c:v>3.1068765534382763E-3</c:v>
                </c:pt>
                <c:pt idx="237">
                  <c:v>3.0972537683254179E-3</c:v>
                </c:pt>
                <c:pt idx="238">
                  <c:v>3.0876904075751335E-3</c:v>
                </c:pt>
                <c:pt idx="239">
                  <c:v>3.0781859224297144E-3</c:v>
                </c:pt>
                <c:pt idx="240">
                  <c:v>3.0687397708674302E-3</c:v>
                </c:pt>
                <c:pt idx="241">
                  <c:v>3.0593514174994895E-3</c:v>
                </c:pt>
                <c:pt idx="242">
                  <c:v>3.0500203334688897E-3</c:v>
                </c:pt>
                <c:pt idx="243">
                  <c:v>3.040745996351105E-3</c:v>
                </c:pt>
                <c:pt idx="244">
                  <c:v>3.0315278900565883E-3</c:v>
                </c:pt>
                <c:pt idx="245">
                  <c:v>3.0223655047350393E-3</c:v>
                </c:pt>
                <c:pt idx="246">
                  <c:v>3.013258336681398E-3</c:v>
                </c:pt>
                <c:pt idx="247">
                  <c:v>3.0042058882435406E-3</c:v>
                </c:pt>
                <c:pt idx="248">
                  <c:v>2.9952076677316293E-3</c:v>
                </c:pt>
                <c:pt idx="249">
                  <c:v>2.9862631893290861E-3</c:v>
                </c:pt>
                <c:pt idx="250">
                  <c:v>2.9773719730051603E-3</c:v>
                </c:pt>
                <c:pt idx="251">
                  <c:v>2.9685335444290519E-3</c:v>
                </c:pt>
                <c:pt idx="252">
                  <c:v>2.9597474348855564E-3</c:v>
                </c:pt>
                <c:pt idx="253">
                  <c:v>2.951013181192209E-3</c:v>
                </c:pt>
                <c:pt idx="254">
                  <c:v>2.9423303256178889E-3</c:v>
                </c:pt>
                <c:pt idx="255">
                  <c:v>2.9336984158028555E-3</c:v>
                </c:pt>
                <c:pt idx="256">
                  <c:v>2.9251170046801869E-3</c:v>
                </c:pt>
                <c:pt idx="257">
                  <c:v>2.9165856503985997E-3</c:v>
                </c:pt>
                <c:pt idx="258">
                  <c:v>2.9081039162466072E-3</c:v>
                </c:pt>
                <c:pt idx="259">
                  <c:v>2.8996713705780009E-3</c:v>
                </c:pt>
                <c:pt idx="260">
                  <c:v>2.8912875867386271E-3</c:v>
                </c:pt>
                <c:pt idx="261">
                  <c:v>2.882952142994426E-3</c:v>
                </c:pt>
                <c:pt idx="262">
                  <c:v>2.8746646224607126E-3</c:v>
                </c:pt>
                <c:pt idx="263">
                  <c:v>2.8664246130326769E-3</c:v>
                </c:pt>
                <c:pt idx="264">
                  <c:v>2.8582317073170731E-3</c:v>
                </c:pt>
                <c:pt idx="265">
                  <c:v>2.8500855025650768E-3</c:v>
                </c:pt>
                <c:pt idx="266">
                  <c:v>2.84198560060629E-3</c:v>
                </c:pt>
                <c:pt idx="267">
                  <c:v>2.8339316077838654E-3</c:v>
                </c:pt>
                <c:pt idx="268">
                  <c:v>2.8259231348907311E-3</c:v>
                </c:pt>
                <c:pt idx="269">
                  <c:v>2.8179597971068945E-3</c:v>
                </c:pt>
                <c:pt idx="270">
                  <c:v>2.8100412139378042E-3</c:v>
                </c:pt>
                <c:pt idx="271">
                  <c:v>2.8021670091537454E-3</c:v>
                </c:pt>
                <c:pt idx="272">
                  <c:v>2.794336810730253E-3</c:v>
                </c:pt>
                <c:pt idx="273">
                  <c:v>2.7865502507895224E-3</c:v>
                </c:pt>
                <c:pt idx="274">
                  <c:v>2.7788069655427937E-3</c:v>
                </c:pt>
                <c:pt idx="275">
                  <c:v>2.7711065952336963E-3</c:v>
                </c:pt>
                <c:pt idx="276">
                  <c:v>2.763448784082535E-3</c:v>
                </c:pt>
                <c:pt idx="277">
                  <c:v>2.7558331802314895E-3</c:v>
                </c:pt>
                <c:pt idx="278">
                  <c:v>2.748259435690729E-3</c:v>
                </c:pt>
                <c:pt idx="279">
                  <c:v>2.7407272062854012E-3</c:v>
                </c:pt>
                <c:pt idx="280">
                  <c:v>2.7332361516034984E-3</c:v>
                </c:pt>
                <c:pt idx="281">
                  <c:v>2.7257859349445754E-3</c:v>
                </c:pt>
                <c:pt idx="282">
                  <c:v>2.7183762232693004E-3</c:v>
                </c:pt>
                <c:pt idx="283">
                  <c:v>2.7110066871498281E-3</c:v>
                </c:pt>
                <c:pt idx="284">
                  <c:v>2.7036770007209804E-3</c:v>
                </c:pt>
                <c:pt idx="285">
                  <c:v>2.696386841632213E-3</c:v>
                </c:pt>
                <c:pt idx="286">
                  <c:v>2.6891358910003582E-3</c:v>
                </c:pt>
                <c:pt idx="287">
                  <c:v>2.6819238333631325E-3</c:v>
                </c:pt>
                <c:pt idx="288">
                  <c:v>2.6747503566333804E-3</c:v>
                </c:pt>
                <c:pt idx="289">
                  <c:v>2.6676151520540633E-3</c:v>
                </c:pt>
                <c:pt idx="290">
                  <c:v>2.6605179141539551E-3</c:v>
                </c:pt>
                <c:pt idx="291">
                  <c:v>2.6534583407040505E-3</c:v>
                </c:pt>
                <c:pt idx="292">
                  <c:v>2.6464361326746645E-3</c:v>
                </c:pt>
                <c:pt idx="293">
                  <c:v>2.639450994193208E-3</c:v>
                </c:pt>
                <c:pt idx="294">
                  <c:v>2.6325026325026324E-3</c:v>
                </c:pt>
                <c:pt idx="295">
                  <c:v>2.625590757920532E-3</c:v>
                </c:pt>
                <c:pt idx="296">
                  <c:v>2.6187150837988825E-3</c:v>
                </c:pt>
                <c:pt idx="297">
                  <c:v>2.6118753264844155E-3</c:v>
                </c:pt>
                <c:pt idx="298">
                  <c:v>2.6050712052796111E-3</c:v>
                </c:pt>
                <c:pt idx="299">
                  <c:v>2.5983024424042957E-3</c:v>
                </c:pt>
                <c:pt idx="300">
                  <c:v>2.5915687629578434E-3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6-4CAE-97CA-FF492F7A5D95}"/>
            </c:ext>
          </c:extLst>
        </c:ser>
        <c:ser>
          <c:idx val="2"/>
          <c:order val="1"/>
          <c:tx>
            <c:v>冰伤收益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6-4CAE-97CA-FF492F7A5D95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6-4CAE-97CA-FF492F7A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钟离属性收益曲线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生命收益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曲线素材!$AB$2:$AB$302</c:f>
              <c:numCache>
                <c:formatCode>General</c:formatCode>
                <c:ptCount val="301"/>
                <c:pt idx="0">
                  <c:v>6.0888279686379665E-3</c:v>
                </c:pt>
                <c:pt idx="1">
                  <c:v>6.0519785126049719E-3</c:v>
                </c:pt>
                <c:pt idx="2">
                  <c:v>6.0155723977128872E-3</c:v>
                </c:pt>
                <c:pt idx="3">
                  <c:v>5.9796016709516842E-3</c:v>
                </c:pt>
                <c:pt idx="4">
                  <c:v>5.9440585684040759E-3</c:v>
                </c:pt>
                <c:pt idx="5">
                  <c:v>5.9089355096575424E-3</c:v>
                </c:pt>
                <c:pt idx="6">
                  <c:v>5.8742250924170847E-3</c:v>
                </c:pt>
                <c:pt idx="7">
                  <c:v>5.8399200873027191E-3</c:v>
                </c:pt>
                <c:pt idx="8">
                  <c:v>5.8060134328292712E-3</c:v>
                </c:pt>
                <c:pt idx="9">
                  <c:v>5.7724982305615846E-3</c:v>
                </c:pt>
                <c:pt idx="10">
                  <c:v>5.7393677404353749E-3</c:v>
                </c:pt>
                <c:pt idx="11">
                  <c:v>5.7066153762379557E-3</c:v>
                </c:pt>
                <c:pt idx="12">
                  <c:v>5.6742347012432859E-3</c:v>
                </c:pt>
                <c:pt idx="13">
                  <c:v>5.6422194239957868E-3</c:v>
                </c:pt>
                <c:pt idx="14">
                  <c:v>5.610563394233381E-3</c:v>
                </c:pt>
                <c:pt idx="15">
                  <c:v>5.5792605989497535E-3</c:v>
                </c:pt>
                <c:pt idx="16">
                  <c:v>5.5483051585876186E-3</c:v>
                </c:pt>
                <c:pt idx="17">
                  <c:v>5.5176913233547786E-3</c:v>
                </c:pt>
                <c:pt idx="18">
                  <c:v>5.4874134696656363E-3</c:v>
                </c:pt>
                <c:pt idx="19">
                  <c:v>5.457466096696173E-3</c:v>
                </c:pt>
                <c:pt idx="20">
                  <c:v>5.4278438230539461E-3</c:v>
                </c:pt>
                <c:pt idx="21">
                  <c:v>5.3985413835515583E-3</c:v>
                </c:pt>
                <c:pt idx="22">
                  <c:v>5.369553626089818E-3</c:v>
                </c:pt>
                <c:pt idx="23">
                  <c:v>5.3408755086359339E-3</c:v>
                </c:pt>
                <c:pt idx="24">
                  <c:v>5.3125020963002978E-3</c:v>
                </c:pt>
                <c:pt idx="25">
                  <c:v>5.2844285585056383E-3</c:v>
                </c:pt>
                <c:pt idx="26">
                  <c:v>5.2566501662449916E-3</c:v>
                </c:pt>
                <c:pt idx="27">
                  <c:v>5.2291622894269363E-3</c:v>
                </c:pt>
                <c:pt idx="28">
                  <c:v>5.2019603943016524E-3</c:v>
                </c:pt>
                <c:pt idx="29">
                  <c:v>5.1750400409700248E-3</c:v>
                </c:pt>
                <c:pt idx="30">
                  <c:v>5.1483968809640235E-3</c:v>
                </c:pt>
                <c:pt idx="31">
                  <c:v>5.1220266549099058E-3</c:v>
                </c:pt>
                <c:pt idx="32">
                  <c:v>5.0959251902538139E-3</c:v>
                </c:pt>
                <c:pt idx="33">
                  <c:v>5.0700883990641987E-3</c:v>
                </c:pt>
                <c:pt idx="34">
                  <c:v>5.0445122758953076E-3</c:v>
                </c:pt>
                <c:pt idx="35">
                  <c:v>5.0191928957177279E-3</c:v>
                </c:pt>
                <c:pt idx="36">
                  <c:v>4.9941264119106599E-3</c:v>
                </c:pt>
                <c:pt idx="37">
                  <c:v>4.9693090543136975E-3</c:v>
                </c:pt>
                <c:pt idx="38">
                  <c:v>4.9447371273356744E-3</c:v>
                </c:pt>
                <c:pt idx="39">
                  <c:v>4.9204070081210194E-3</c:v>
                </c:pt>
                <c:pt idx="40">
                  <c:v>4.8963151447685149E-3</c:v>
                </c:pt>
                <c:pt idx="41">
                  <c:v>4.8724580546037899E-3</c:v>
                </c:pt>
                <c:pt idx="42">
                  <c:v>4.848832322498442E-3</c:v>
                </c:pt>
                <c:pt idx="43">
                  <c:v>4.825434599243561E-3</c:v>
                </c:pt>
                <c:pt idx="44">
                  <c:v>4.8022615999643303E-3</c:v>
                </c:pt>
                <c:pt idx="45">
                  <c:v>4.7793101025845885E-3</c:v>
                </c:pt>
                <c:pt idx="46">
                  <c:v>4.7565769463311369E-3</c:v>
                </c:pt>
                <c:pt idx="47">
                  <c:v>4.7340590302851204E-3</c:v>
                </c:pt>
                <c:pt idx="48">
                  <c:v>4.7117533119700461E-3</c:v>
                </c:pt>
                <c:pt idx="49">
                  <c:v>4.689656805982434E-3</c:v>
                </c:pt>
                <c:pt idx="50">
                  <c:v>4.6677665826595494E-3</c:v>
                </c:pt>
                <c:pt idx="51">
                  <c:v>4.6460797667837728E-3</c:v>
                </c:pt>
                <c:pt idx="52">
                  <c:v>4.6245935363249391E-3</c:v>
                </c:pt>
                <c:pt idx="53">
                  <c:v>4.6033051212155396E-3</c:v>
                </c:pt>
                <c:pt idx="54">
                  <c:v>4.5822118021603409E-3</c:v>
                </c:pt>
                <c:pt idx="55">
                  <c:v>4.5613109094775339E-3</c:v>
                </c:pt>
                <c:pt idx="56">
                  <c:v>4.5405998219738564E-3</c:v>
                </c:pt>
                <c:pt idx="57">
                  <c:v>4.520075965848136E-3</c:v>
                </c:pt>
                <c:pt idx="58">
                  <c:v>4.4997368136243665E-3</c:v>
                </c:pt>
                <c:pt idx="59">
                  <c:v>4.4795798831145373E-3</c:v>
                </c:pt>
                <c:pt idx="60">
                  <c:v>4.4596027364098845E-3</c:v>
                </c:pt>
                <c:pt idx="61">
                  <c:v>4.4398029788961235E-3</c:v>
                </c:pt>
                <c:pt idx="62">
                  <c:v>4.4201782582973248E-3</c:v>
                </c:pt>
                <c:pt idx="63">
                  <c:v>4.400726263746213E-3</c:v>
                </c:pt>
                <c:pt idx="64">
                  <c:v>4.3814447248722299E-3</c:v>
                </c:pt>
                <c:pt idx="65">
                  <c:v>4.36233141092357E-3</c:v>
                </c:pt>
                <c:pt idx="66">
                  <c:v>4.3433841299038711E-3</c:v>
                </c:pt>
                <c:pt idx="67">
                  <c:v>4.3246007277348841E-3</c:v>
                </c:pt>
                <c:pt idx="68">
                  <c:v>4.305979087440015E-3</c:v>
                </c:pt>
                <c:pt idx="69">
                  <c:v>4.2875171283480729E-3</c:v>
                </c:pt>
                <c:pt idx="70">
                  <c:v>4.2692128053205547E-3</c:v>
                </c:pt>
                <c:pt idx="71">
                  <c:v>4.2510641079944733E-3</c:v>
                </c:pt>
                <c:pt idx="72">
                  <c:v>4.2330690600469456E-3</c:v>
                </c:pt>
                <c:pt idx="73">
                  <c:v>4.2152257184766562E-3</c:v>
                </c:pt>
                <c:pt idx="74">
                  <c:v>4.1975321729073034E-3</c:v>
                </c:pt>
                <c:pt idx="75">
                  <c:v>4.179986544903036E-3</c:v>
                </c:pt>
                <c:pt idx="76">
                  <c:v>4.1625869873036514E-3</c:v>
                </c:pt>
                <c:pt idx="77">
                  <c:v>4.1453316835800003E-3</c:v>
                </c:pt>
                <c:pt idx="78">
                  <c:v>4.1282188471958303E-3</c:v>
                </c:pt>
                <c:pt idx="79">
                  <c:v>4.1112467209967196E-3</c:v>
                </c:pt>
                <c:pt idx="80">
                  <c:v>4.094413576605449E-3</c:v>
                </c:pt>
                <c:pt idx="81">
                  <c:v>4.0777177138364706E-3</c:v>
                </c:pt>
                <c:pt idx="82">
                  <c:v>4.0611574601223666E-3</c:v>
                </c:pt>
                <c:pt idx="83">
                  <c:v>4.0447311699576272E-3</c:v>
                </c:pt>
                <c:pt idx="84">
                  <c:v>4.0284372243499789E-3</c:v>
                </c:pt>
                <c:pt idx="85">
                  <c:v>4.012274030291918E-3</c:v>
                </c:pt>
                <c:pt idx="86">
                  <c:v>3.9962400202402382E-3</c:v>
                </c:pt>
                <c:pt idx="87">
                  <c:v>3.9803336516075483E-3</c:v>
                </c:pt>
                <c:pt idx="88">
                  <c:v>3.9645534062708876E-3</c:v>
                </c:pt>
                <c:pt idx="89">
                  <c:v>3.9488977900863365E-3</c:v>
                </c:pt>
                <c:pt idx="90">
                  <c:v>3.9333653324171713E-3</c:v>
                </c:pt>
                <c:pt idx="91">
                  <c:v>3.917954585676231E-3</c:v>
                </c:pt>
                <c:pt idx="92">
                  <c:v>3.9026641248718352E-3</c:v>
                </c:pt>
                <c:pt idx="93">
                  <c:v>3.8874925471721333E-3</c:v>
                </c:pt>
                <c:pt idx="94">
                  <c:v>3.8724384714752258E-3</c:v>
                </c:pt>
                <c:pt idx="95">
                  <c:v>3.8575005379879457E-3</c:v>
                </c:pt>
                <c:pt idx="96">
                  <c:v>3.842677407819739E-3</c:v>
                </c:pt>
                <c:pt idx="97">
                  <c:v>3.827967762580986E-3</c:v>
                </c:pt>
                <c:pt idx="98">
                  <c:v>3.8133703039904265E-3</c:v>
                </c:pt>
                <c:pt idx="99">
                  <c:v>3.7988837534963515E-3</c:v>
                </c:pt>
                <c:pt idx="100">
                  <c:v>3.7845068519020142E-3</c:v>
                </c:pt>
                <c:pt idx="101">
                  <c:v>3.770238358998812E-3</c:v>
                </c:pt>
                <c:pt idx="102">
                  <c:v>3.7560770532139021E-3</c:v>
                </c:pt>
                <c:pt idx="103">
                  <c:v>3.7420217312558179E-3</c:v>
                </c:pt>
                <c:pt idx="104">
                  <c:v>3.7280712077809586E-3</c:v>
                </c:pt>
                <c:pt idx="105">
                  <c:v>3.7142243150525278E-3</c:v>
                </c:pt>
                <c:pt idx="106">
                  <c:v>3.7004799026212343E-3</c:v>
                </c:pt>
                <c:pt idx="107">
                  <c:v>3.6868368370013282E-3</c:v>
                </c:pt>
                <c:pt idx="108">
                  <c:v>3.6732940013639581E-3</c:v>
                </c:pt>
                <c:pt idx="109">
                  <c:v>3.6598502952289724E-3</c:v>
                </c:pt>
                <c:pt idx="110">
                  <c:v>3.646504634166714E-3</c:v>
                </c:pt>
                <c:pt idx="111">
                  <c:v>3.633255949509806E-3</c:v>
                </c:pt>
                <c:pt idx="112">
                  <c:v>3.62010318806405E-3</c:v>
                </c:pt>
                <c:pt idx="113">
                  <c:v>3.6070453118308698E-3</c:v>
                </c:pt>
                <c:pt idx="114">
                  <c:v>3.5940812977359737E-3</c:v>
                </c:pt>
                <c:pt idx="115">
                  <c:v>3.5812101373577931E-3</c:v>
                </c:pt>
                <c:pt idx="116">
                  <c:v>3.5684308366712436E-3</c:v>
                </c:pt>
                <c:pt idx="117">
                  <c:v>3.5557424157872664E-3</c:v>
                </c:pt>
                <c:pt idx="118">
                  <c:v>3.5431439087061367E-3</c:v>
                </c:pt>
                <c:pt idx="119">
                  <c:v>3.5306343630685522E-3</c:v>
                </c:pt>
                <c:pt idx="120">
                  <c:v>3.5182128399193768E-3</c:v>
                </c:pt>
                <c:pt idx="121">
                  <c:v>3.5058784134698318E-3</c:v>
                </c:pt>
                <c:pt idx="122">
                  <c:v>3.493630170869011E-3</c:v>
                </c:pt>
                <c:pt idx="123">
                  <c:v>3.4814672119787282E-3</c:v>
                </c:pt>
                <c:pt idx="124">
                  <c:v>3.4693886491508064E-3</c:v>
                </c:pt>
                <c:pt idx="125">
                  <c:v>3.4573936070150246E-3</c:v>
                </c:pt>
                <c:pt idx="126">
                  <c:v>3.4454812222641795E-3</c:v>
                </c:pt>
                <c:pt idx="127">
                  <c:v>3.4336506434484715E-3</c:v>
                </c:pt>
                <c:pt idx="128">
                  <c:v>3.42190103077189E-3</c:v>
                </c:pt>
                <c:pt idx="129">
                  <c:v>3.4102315558959262E-3</c:v>
                </c:pt>
                <c:pt idx="130">
                  <c:v>3.3986414017403987E-3</c:v>
                </c:pt>
                <c:pt idx="131">
                  <c:v>3.3871297622971586E-3</c:v>
                </c:pt>
                <c:pt idx="132">
                  <c:v>3.3756958424409067E-3</c:v>
                </c:pt>
                <c:pt idx="133">
                  <c:v>3.3643388577462296E-3</c:v>
                </c:pt>
                <c:pt idx="134">
                  <c:v>3.3530580343090755E-3</c:v>
                </c:pt>
                <c:pt idx="135">
                  <c:v>3.3418526085706723E-3</c:v>
                </c:pt>
                <c:pt idx="136">
                  <c:v>3.3307218271438899E-3</c:v>
                </c:pt>
                <c:pt idx="137">
                  <c:v>3.3196649466473716E-3</c:v>
                </c:pt>
                <c:pt idx="138">
                  <c:v>3.308681233536781E-3</c:v>
                </c:pt>
                <c:pt idx="139">
                  <c:v>3.2977699639444857E-3</c:v>
                </c:pt>
                <c:pt idx="140">
                  <c:v>3.2869304235203511E-3</c:v>
                </c:pt>
                <c:pt idx="141">
                  <c:v>3.276161907274977E-3</c:v>
                </c:pt>
                <c:pt idx="142">
                  <c:v>3.2654637194275971E-3</c:v>
                </c:pt>
                <c:pt idx="143">
                  <c:v>3.2548351732568648E-3</c:v>
                </c:pt>
                <c:pt idx="144">
                  <c:v>3.2442755909516396E-3</c:v>
                </c:pt>
                <c:pt idx="145">
                  <c:v>3.2337843034693226E-3</c:v>
                </c:pt>
                <c:pt idx="146">
                  <c:v>3.2233606503939694E-3</c:v>
                </c:pt>
                <c:pt idx="147">
                  <c:v>3.2130039797957366E-3</c:v>
                </c:pt>
                <c:pt idx="148">
                  <c:v>3.2027136480980989E-3</c:v>
                </c:pt>
                <c:pt idx="149">
                  <c:v>3.1924890199428457E-3</c:v>
                </c:pt>
                <c:pt idx="150">
                  <c:v>3.182329468057965E-3</c:v>
                </c:pt>
                <c:pt idx="151">
                  <c:v>3.1722343731328539E-3</c:v>
                </c:pt>
                <c:pt idx="152">
                  <c:v>3.1622031236890891E-3</c:v>
                </c:pt>
                <c:pt idx="153">
                  <c:v>3.1522351159587458E-3</c:v>
                </c:pt>
                <c:pt idx="154">
                  <c:v>3.1423297537629402E-3</c:v>
                </c:pt>
                <c:pt idx="155">
                  <c:v>3.1324864483930348E-3</c:v>
                </c:pt>
                <c:pt idx="156">
                  <c:v>3.1227046184931773E-3</c:v>
                </c:pt>
                <c:pt idx="157">
                  <c:v>3.1129836899475016E-3</c:v>
                </c:pt>
                <c:pt idx="158">
                  <c:v>3.1033230957657754E-3</c:v>
                </c:pt>
                <c:pt idx="159">
                  <c:v>3.0937222759743754E-3</c:v>
                </c:pt>
                <c:pt idx="160">
                  <c:v>3.0841806775097069E-3</c:v>
                </c:pt>
                <c:pt idx="161">
                  <c:v>3.0746977541071807E-3</c:v>
                </c:pt>
                <c:pt idx="162">
                  <c:v>3.0652729662019595E-3</c:v>
                </c:pt>
                <c:pt idx="163">
                  <c:v>3.0559057808250412E-3</c:v>
                </c:pt>
                <c:pt idx="164">
                  <c:v>3.0465956715006737E-3</c:v>
                </c:pt>
                <c:pt idx="165">
                  <c:v>3.0373421181506544E-3</c:v>
                </c:pt>
                <c:pt idx="166">
                  <c:v>3.0281446069959639E-3</c:v>
                </c:pt>
                <c:pt idx="167">
                  <c:v>3.0190026304621753E-3</c:v>
                </c:pt>
                <c:pt idx="168">
                  <c:v>3.0099156870850852E-3</c:v>
                </c:pt>
                <c:pt idx="169">
                  <c:v>3.0008832814212294E-3</c:v>
                </c:pt>
                <c:pt idx="170">
                  <c:v>2.9919049239555129E-3</c:v>
                </c:pt>
                <c:pt idx="171">
                  <c:v>2.9829801310132797E-3</c:v>
                </c:pt>
                <c:pt idx="172">
                  <c:v>2.9741084246750482E-3</c:v>
                </c:pt>
                <c:pt idx="173">
                  <c:v>2.9652893326890251E-3</c:v>
                </c:pt>
                <c:pt idx="174">
                  <c:v>2.9565223883891711E-3</c:v>
                </c:pt>
                <c:pt idx="175">
                  <c:v>2.9478071306106024E-3</c:v>
                </c:pt>
                <c:pt idx="176">
                  <c:v>2.9391431036118743E-3</c:v>
                </c:pt>
                <c:pt idx="177">
                  <c:v>2.9305298569930471E-3</c:v>
                </c:pt>
                <c:pt idx="178">
                  <c:v>2.9219669456175268E-3</c:v>
                </c:pt>
                <c:pt idx="179">
                  <c:v>2.9134539295381234E-3</c:v>
                </c:pt>
                <c:pt idx="180">
                  <c:v>2.9049903739175598E-3</c:v>
                </c:pt>
                <c:pt idx="181">
                  <c:v>2.8965758489594151E-3</c:v>
                </c:pt>
                <c:pt idx="182">
                  <c:v>2.8882099298297437E-3</c:v>
                </c:pt>
                <c:pt idx="183">
                  <c:v>2.8798921965909052E-3</c:v>
                </c:pt>
                <c:pt idx="184">
                  <c:v>2.8716222341269582E-3</c:v>
                </c:pt>
                <c:pt idx="185">
                  <c:v>2.8633996320783783E-3</c:v>
                </c:pt>
                <c:pt idx="186">
                  <c:v>2.8552239847710048E-3</c:v>
                </c:pt>
                <c:pt idx="187">
                  <c:v>2.8470948911507588E-3</c:v>
                </c:pt>
                <c:pt idx="188">
                  <c:v>2.8390119547185844E-3</c:v>
                </c:pt>
                <c:pt idx="189">
                  <c:v>2.8309747834647236E-3</c:v>
                </c:pt>
                <c:pt idx="190">
                  <c:v>2.8229829898065439E-3</c:v>
                </c:pt>
                <c:pt idx="191">
                  <c:v>2.8150361905250332E-3</c:v>
                </c:pt>
                <c:pt idx="192">
                  <c:v>2.8071340067044037E-3</c:v>
                </c:pt>
                <c:pt idx="193">
                  <c:v>2.7992760636721403E-3</c:v>
                </c:pt>
                <c:pt idx="194">
                  <c:v>2.7914619909381599E-3</c:v>
                </c:pt>
                <c:pt idx="195">
                  <c:v>2.7836914221386344E-3</c:v>
                </c:pt>
                <c:pt idx="196">
                  <c:v>2.7759639949775927E-3</c:v>
                </c:pt>
                <c:pt idx="197">
                  <c:v>2.7682793511709658E-3</c:v>
                </c:pt>
                <c:pt idx="198">
                  <c:v>2.7606371363899651E-3</c:v>
                </c:pt>
                <c:pt idx="199">
                  <c:v>2.7530370002093463E-3</c:v>
                </c:pt>
                <c:pt idx="200">
                  <c:v>2.7454785960512318E-3</c:v>
                </c:pt>
                <c:pt idx="201">
                  <c:v>2.7379615811333746E-3</c:v>
                </c:pt>
                <c:pt idx="202">
                  <c:v>2.7304856164178659E-3</c:v>
                </c:pt>
                <c:pt idx="203">
                  <c:v>2.7230503665591765E-3</c:v>
                </c:pt>
                <c:pt idx="204">
                  <c:v>2.7156554998548632E-3</c:v>
                </c:pt>
                <c:pt idx="205">
                  <c:v>2.7083006881956084E-3</c:v>
                </c:pt>
                <c:pt idx="206">
                  <c:v>2.7009856070172589E-3</c:v>
                </c:pt>
                <c:pt idx="207">
                  <c:v>2.6937099352528637E-3</c:v>
                </c:pt>
                <c:pt idx="208">
                  <c:v>2.6864733552849351E-3</c:v>
                </c:pt>
                <c:pt idx="209">
                  <c:v>2.6792755529005952E-3</c:v>
                </c:pt>
                <c:pt idx="210">
                  <c:v>2.6721162172451685E-3</c:v>
                </c:pt>
                <c:pt idx="211">
                  <c:v>2.6649950407777734E-3</c:v>
                </c:pt>
                <c:pt idx="212">
                  <c:v>2.6579117192271351E-3</c:v>
                </c:pt>
                <c:pt idx="213">
                  <c:v>2.6508659515487309E-3</c:v>
                </c:pt>
                <c:pt idx="214">
                  <c:v>2.6438574398803816E-3</c:v>
                </c:pt>
                <c:pt idx="215">
                  <c:v>2.6368858895033931E-3</c:v>
                </c:pt>
                <c:pt idx="216">
                  <c:v>2.6299510087981481E-3</c:v>
                </c:pt>
                <c:pt idx="217">
                  <c:v>2.6230525092054702E-3</c:v>
                </c:pt>
                <c:pt idx="218">
                  <c:v>2.6161901051853231E-3</c:v>
                </c:pt>
                <c:pt idx="219">
                  <c:v>2.6093635141788418E-3</c:v>
                </c:pt>
                <c:pt idx="220">
                  <c:v>2.6025724565676978E-3</c:v>
                </c:pt>
                <c:pt idx="221">
                  <c:v>2.5958166556374618E-3</c:v>
                </c:pt>
                <c:pt idx="222">
                  <c:v>2.5890958375391904E-3</c:v>
                </c:pt>
                <c:pt idx="223">
                  <c:v>2.5824097312532324E-3</c:v>
                </c:pt>
                <c:pt idx="224">
                  <c:v>2.5757580685517034E-3</c:v>
                </c:pt>
                <c:pt idx="225">
                  <c:v>2.5691405839634029E-3</c:v>
                </c:pt>
                <c:pt idx="226">
                  <c:v>2.562557014738065E-3</c:v>
                </c:pt>
                <c:pt idx="227">
                  <c:v>2.5560071008121632E-3</c:v>
                </c:pt>
                <c:pt idx="228">
                  <c:v>2.5494905847740501E-3</c:v>
                </c:pt>
                <c:pt idx="229">
                  <c:v>2.5430072118304281E-3</c:v>
                </c:pt>
                <c:pt idx="230">
                  <c:v>2.536556729773265E-3</c:v>
                </c:pt>
                <c:pt idx="231">
                  <c:v>2.5301388889473753E-3</c:v>
                </c:pt>
                <c:pt idx="232">
                  <c:v>2.5237534422171137E-3</c:v>
                </c:pt>
                <c:pt idx="233">
                  <c:v>2.5174001449357331E-3</c:v>
                </c:pt>
                <c:pt idx="234">
                  <c:v>2.5110787549142977E-3</c:v>
                </c:pt>
                <c:pt idx="235">
                  <c:v>2.5047890323894872E-3</c:v>
                </c:pt>
                <c:pt idx="236">
                  <c:v>2.498530739994953E-3</c:v>
                </c:pt>
                <c:pt idx="237">
                  <c:v>2.4923036427300094E-3</c:v>
                </c:pt>
                <c:pt idx="238">
                  <c:v>2.4861075079321004E-3</c:v>
                </c:pt>
                <c:pt idx="239">
                  <c:v>2.4799421052446036E-3</c:v>
                </c:pt>
                <c:pt idx="240">
                  <c:v>2.4738072065930705E-3</c:v>
                </c:pt>
                <c:pt idx="241">
                  <c:v>2.4677025861514768E-3</c:v>
                </c:pt>
                <c:pt idx="242">
                  <c:v>2.4616280203195728E-3</c:v>
                </c:pt>
                <c:pt idx="243">
                  <c:v>2.4555832876924644E-3</c:v>
                </c:pt>
                <c:pt idx="244">
                  <c:v>2.4495681690346327E-3</c:v>
                </c:pt>
                <c:pt idx="245">
                  <c:v>2.4435824472532897E-3</c:v>
                </c:pt>
                <c:pt idx="246">
                  <c:v>2.4376259073728423E-3</c:v>
                </c:pt>
                <c:pt idx="247">
                  <c:v>2.4316983365093581E-3</c:v>
                </c:pt>
                <c:pt idx="248">
                  <c:v>2.4257995238421426E-3</c:v>
                </c:pt>
                <c:pt idx="249">
                  <c:v>2.4199292605942002E-3</c:v>
                </c:pt>
                <c:pt idx="250">
                  <c:v>2.4140873400024798E-3</c:v>
                </c:pt>
                <c:pt idx="251">
                  <c:v>2.4082735572963365E-3</c:v>
                </c:pt>
                <c:pt idx="252">
                  <c:v>2.4024877096735509E-3</c:v>
                </c:pt>
                <c:pt idx="253">
                  <c:v>2.3967295962752377E-3</c:v>
                </c:pt>
                <c:pt idx="254">
                  <c:v>2.3909990181638641E-3</c:v>
                </c:pt>
                <c:pt idx="255">
                  <c:v>2.3852957782994899E-3</c:v>
                </c:pt>
                <c:pt idx="256">
                  <c:v>2.3796196815195625E-3</c:v>
                </c:pt>
                <c:pt idx="257">
                  <c:v>2.3739705345120488E-3</c:v>
                </c:pt>
                <c:pt idx="258">
                  <c:v>2.36834814579856E-3</c:v>
                </c:pt>
                <c:pt idx="259">
                  <c:v>2.3627523257090388E-3</c:v>
                </c:pt>
                <c:pt idx="260">
                  <c:v>2.3571828863622191E-3</c:v>
                </c:pt>
                <c:pt idx="261">
                  <c:v>2.3516396416438656E-3</c:v>
                </c:pt>
                <c:pt idx="262">
                  <c:v>2.3461224071867903E-3</c:v>
                </c:pt>
                <c:pt idx="263">
                  <c:v>2.3406310003504238E-3</c:v>
                </c:pt>
                <c:pt idx="264">
                  <c:v>2.335165240197945E-3</c:v>
                </c:pt>
                <c:pt idx="265">
                  <c:v>2.3297249474814041E-3</c:v>
                </c:pt>
                <c:pt idx="266">
                  <c:v>2.3243099446179638E-3</c:v>
                </c:pt>
                <c:pt idx="267">
                  <c:v>2.3189200556714695E-3</c:v>
                </c:pt>
                <c:pt idx="268">
                  <c:v>2.3135551063357962E-3</c:v>
                </c:pt>
                <c:pt idx="269">
                  <c:v>2.3082149239117555E-3</c:v>
                </c:pt>
                <c:pt idx="270">
                  <c:v>2.3028993372933293E-3</c:v>
                </c:pt>
                <c:pt idx="271">
                  <c:v>2.2976081769450207E-3</c:v>
                </c:pt>
                <c:pt idx="272">
                  <c:v>2.2923412748878658E-3</c:v>
                </c:pt>
                <c:pt idx="273">
                  <c:v>2.2870984646772285E-3</c:v>
                </c:pt>
                <c:pt idx="274">
                  <c:v>2.281879581390367E-3</c:v>
                </c:pt>
                <c:pt idx="275">
                  <c:v>2.2766844616040061E-3</c:v>
                </c:pt>
                <c:pt idx="276">
                  <c:v>2.2715129433812375E-3</c:v>
                </c:pt>
                <c:pt idx="277">
                  <c:v>2.2663648662535341E-3</c:v>
                </c:pt>
                <c:pt idx="278">
                  <c:v>2.2612400712016534E-3</c:v>
                </c:pt>
                <c:pt idx="279">
                  <c:v>2.2561384006440921E-3</c:v>
                </c:pt>
                <c:pt idx="280">
                  <c:v>2.2510596984164355E-3</c:v>
                </c:pt>
                <c:pt idx="281">
                  <c:v>2.2460038097578128E-3</c:v>
                </c:pt>
                <c:pt idx="282">
                  <c:v>2.2409705812944658E-3</c:v>
                </c:pt>
                <c:pt idx="283">
                  <c:v>2.2359598610253162E-3</c:v>
                </c:pt>
                <c:pt idx="284">
                  <c:v>2.2309714983037576E-3</c:v>
                </c:pt>
                <c:pt idx="285">
                  <c:v>2.2260053438265537E-3</c:v>
                </c:pt>
                <c:pt idx="286">
                  <c:v>2.2210612496162963E-3</c:v>
                </c:pt>
                <c:pt idx="287">
                  <c:v>2.2161390690058624E-3</c:v>
                </c:pt>
                <c:pt idx="288">
                  <c:v>2.2112386566286446E-3</c:v>
                </c:pt>
                <c:pt idx="289">
                  <c:v>2.2063598683963459E-3</c:v>
                </c:pt>
                <c:pt idx="290">
                  <c:v>2.2015025614949835E-3</c:v>
                </c:pt>
                <c:pt idx="291">
                  <c:v>2.1966665943609076E-3</c:v>
                </c:pt>
                <c:pt idx="292">
                  <c:v>2.1918518266732523E-3</c:v>
                </c:pt>
                <c:pt idx="293">
                  <c:v>2.1870581193395022E-3</c:v>
                </c:pt>
                <c:pt idx="294">
                  <c:v>2.1822853344797277E-3</c:v>
                </c:pt>
                <c:pt idx="295">
                  <c:v>2.1775333354168147E-3</c:v>
                </c:pt>
                <c:pt idx="296">
                  <c:v>2.1728019866595893E-3</c:v>
                </c:pt>
                <c:pt idx="297">
                  <c:v>2.1680911538930481E-3</c:v>
                </c:pt>
                <c:pt idx="298">
                  <c:v>2.1634007039643688E-3</c:v>
                </c:pt>
                <c:pt idx="299">
                  <c:v>2.1587305048706984E-3</c:v>
                </c:pt>
                <c:pt idx="300">
                  <c:v>2.1540804257456081E-3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1-4F40-8F0E-C688230A5672}"/>
            </c:ext>
          </c:extLst>
        </c:ser>
        <c:ser>
          <c:idx val="2"/>
          <c:order val="1"/>
          <c:tx>
            <c:v>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曲线素材!$M$2:$M$302</c:f>
              <c:numCache>
                <c:formatCode>General</c:formatCode>
                <c:ptCount val="301"/>
                <c:pt idx="0">
                  <c:v>1.1645962732919254E-2</c:v>
                </c:pt>
                <c:pt idx="1">
                  <c:v>1.1511895625479662E-2</c:v>
                </c:pt>
                <c:pt idx="2">
                  <c:v>1.1380880121396054E-2</c:v>
                </c:pt>
                <c:pt idx="3">
                  <c:v>1.1252813203300824E-2</c:v>
                </c:pt>
                <c:pt idx="4">
                  <c:v>1.1127596439169139E-2</c:v>
                </c:pt>
                <c:pt idx="5">
                  <c:v>1.1005135730007337E-2</c:v>
                </c:pt>
                <c:pt idx="6">
                  <c:v>1.0885341074020317E-2</c:v>
                </c:pt>
                <c:pt idx="7">
                  <c:v>1.0768126346015794E-2</c:v>
                </c:pt>
                <c:pt idx="8">
                  <c:v>1.065340909090909E-2</c:v>
                </c:pt>
                <c:pt idx="9">
                  <c:v>1.0541110330288123E-2</c:v>
                </c:pt>
                <c:pt idx="10">
                  <c:v>1.0431154381084841E-2</c:v>
                </c:pt>
                <c:pt idx="11">
                  <c:v>1.0323468685478321E-2</c:v>
                </c:pt>
                <c:pt idx="12">
                  <c:v>1.0217983651226158E-2</c:v>
                </c:pt>
                <c:pt idx="13">
                  <c:v>1.0114632501685771E-2</c:v>
                </c:pt>
                <c:pt idx="14">
                  <c:v>1.0013351134846462E-2</c:v>
                </c:pt>
                <c:pt idx="15">
                  <c:v>9.9140779907468599E-3</c:v>
                </c:pt>
                <c:pt idx="16">
                  <c:v>9.8167539267015706E-3</c:v>
                </c:pt>
                <c:pt idx="17">
                  <c:v>9.7213220998055745E-3</c:v>
                </c:pt>
                <c:pt idx="18">
                  <c:v>9.6277278562259296E-3</c:v>
                </c:pt>
                <c:pt idx="19">
                  <c:v>9.5359186268277173E-3</c:v>
                </c:pt>
                <c:pt idx="20">
                  <c:v>9.4458438287153643E-3</c:v>
                </c:pt>
                <c:pt idx="21">
                  <c:v>9.3574547723019336E-3</c:v>
                </c:pt>
                <c:pt idx="22">
                  <c:v>9.270704573547589E-3</c:v>
                </c:pt>
                <c:pt idx="23">
                  <c:v>9.1855480710349054E-3</c:v>
                </c:pt>
                <c:pt idx="24">
                  <c:v>9.101941747572815E-3</c:v>
                </c:pt>
                <c:pt idx="25">
                  <c:v>9.019843656043294E-3</c:v>
                </c:pt>
                <c:pt idx="26">
                  <c:v>8.9392133492252664E-3</c:v>
                </c:pt>
                <c:pt idx="27">
                  <c:v>8.8600118133490835E-3</c:v>
                </c:pt>
                <c:pt idx="28">
                  <c:v>8.7822014051522242E-3</c:v>
                </c:pt>
                <c:pt idx="29">
                  <c:v>8.7057457922228663E-3</c:v>
                </c:pt>
                <c:pt idx="30">
                  <c:v>8.6306098964326807E-3</c:v>
                </c:pt>
                <c:pt idx="31">
                  <c:v>8.5567598402738164E-3</c:v>
                </c:pt>
                <c:pt idx="32">
                  <c:v>8.4841628959276012E-3</c:v>
                </c:pt>
                <c:pt idx="33">
                  <c:v>8.4127874369040925E-3</c:v>
                </c:pt>
                <c:pt idx="34">
                  <c:v>8.3426028921023358E-3</c:v>
                </c:pt>
                <c:pt idx="35">
                  <c:v>8.2735797021511303E-3</c:v>
                </c:pt>
                <c:pt idx="36">
                  <c:v>8.2056892778993428E-3</c:v>
                </c:pt>
                <c:pt idx="37">
                  <c:v>8.1389039609332612E-3</c:v>
                </c:pt>
                <c:pt idx="38">
                  <c:v>8.0731969860064583E-3</c:v>
                </c:pt>
                <c:pt idx="39">
                  <c:v>8.0085424452749597E-3</c:v>
                </c:pt>
                <c:pt idx="40">
                  <c:v>7.9449152542372878E-3</c:v>
                </c:pt>
                <c:pt idx="41">
                  <c:v>7.8822911192853382E-3</c:v>
                </c:pt>
                <c:pt idx="42">
                  <c:v>7.8206465067778945E-3</c:v>
                </c:pt>
                <c:pt idx="43">
                  <c:v>7.7599586135540608E-3</c:v>
                </c:pt>
                <c:pt idx="44">
                  <c:v>7.7002053388090345E-3</c:v>
                </c:pt>
                <c:pt idx="45">
                  <c:v>7.641365257259297E-3</c:v>
                </c:pt>
                <c:pt idx="46">
                  <c:v>7.5834175935288167E-3</c:v>
                </c:pt>
                <c:pt idx="47">
                  <c:v>7.5263421976919211E-3</c:v>
                </c:pt>
                <c:pt idx="48">
                  <c:v>7.47011952191235E-3</c:v>
                </c:pt>
                <c:pt idx="49">
                  <c:v>7.4147305981216022E-3</c:v>
                </c:pt>
                <c:pt idx="50">
                  <c:v>7.3601570166830213E-3</c:v>
                </c:pt>
                <c:pt idx="51">
                  <c:v>7.306380905991232E-3</c:v>
                </c:pt>
                <c:pt idx="52">
                  <c:v>7.2533849129593807E-3</c:v>
                </c:pt>
                <c:pt idx="53">
                  <c:v>7.2011521843494946E-3</c:v>
                </c:pt>
                <c:pt idx="54">
                  <c:v>7.1496663489037183E-3</c:v>
                </c:pt>
                <c:pt idx="55">
                  <c:v>7.0989115002366302E-3</c:v>
                </c:pt>
                <c:pt idx="56">
                  <c:v>7.0488721804511274E-3</c:v>
                </c:pt>
                <c:pt idx="57">
                  <c:v>6.9995333644423709E-3</c:v>
                </c:pt>
                <c:pt idx="58">
                  <c:v>6.9508804448563466E-3</c:v>
                </c:pt>
                <c:pt idx="59">
                  <c:v>6.9028992176714214E-3</c:v>
                </c:pt>
                <c:pt idx="60">
                  <c:v>6.8555758683729439E-3</c:v>
                </c:pt>
                <c:pt idx="61">
                  <c:v>6.8088969586926904E-3</c:v>
                </c:pt>
                <c:pt idx="62">
                  <c:v>6.762849413886384E-3</c:v>
                </c:pt>
                <c:pt idx="63">
                  <c:v>6.7174205105239599E-3</c:v>
                </c:pt>
                <c:pt idx="64">
                  <c:v>6.6725978647686826E-3</c:v>
                </c:pt>
                <c:pt idx="65">
                  <c:v>6.6283694211224037E-3</c:v>
                </c:pt>
                <c:pt idx="66">
                  <c:v>6.5847234416154515E-3</c:v>
                </c:pt>
                <c:pt idx="67">
                  <c:v>6.5416484954208456E-3</c:v>
                </c:pt>
                <c:pt idx="68">
                  <c:v>6.4991334488734842E-3</c:v>
                </c:pt>
                <c:pt idx="69">
                  <c:v>6.4571674558760207E-3</c:v>
                </c:pt>
                <c:pt idx="70">
                  <c:v>6.4157399486740796E-3</c:v>
                </c:pt>
                <c:pt idx="71">
                  <c:v>6.3748406289842758E-3</c:v>
                </c:pt>
                <c:pt idx="72">
                  <c:v>6.3344594594594581E-3</c:v>
                </c:pt>
                <c:pt idx="73">
                  <c:v>6.29458665547629E-3</c:v>
                </c:pt>
                <c:pt idx="74">
                  <c:v>6.255212677231026E-3</c:v>
                </c:pt>
                <c:pt idx="75">
                  <c:v>6.2163282221301278E-3</c:v>
                </c:pt>
                <c:pt idx="76">
                  <c:v>6.1779242174629326E-3</c:v>
                </c:pt>
                <c:pt idx="77">
                  <c:v>6.139991813344247E-3</c:v>
                </c:pt>
                <c:pt idx="78">
                  <c:v>6.1025223759153778E-3</c:v>
                </c:pt>
                <c:pt idx="79">
                  <c:v>6.0655074807925598E-3</c:v>
                </c:pt>
                <c:pt idx="80">
                  <c:v>6.0289389067524103E-3</c:v>
                </c:pt>
                <c:pt idx="81">
                  <c:v>5.9928086296444265E-3</c:v>
                </c:pt>
                <c:pt idx="82">
                  <c:v>5.9571088165210487E-3</c:v>
                </c:pt>
                <c:pt idx="83">
                  <c:v>5.9218318199763115E-3</c:v>
                </c:pt>
                <c:pt idx="84">
                  <c:v>5.8869701726844579E-3</c:v>
                </c:pt>
                <c:pt idx="85">
                  <c:v>5.8525165821303165E-3</c:v>
                </c:pt>
                <c:pt idx="86">
                  <c:v>5.8184639255236606E-3</c:v>
                </c:pt>
                <c:pt idx="87">
                  <c:v>5.7848052448900887E-3</c:v>
                </c:pt>
                <c:pt idx="88">
                  <c:v>5.751533742331289E-3</c:v>
                </c:pt>
                <c:pt idx="89">
                  <c:v>5.7186427754479597E-3</c:v>
                </c:pt>
                <c:pt idx="90">
                  <c:v>5.6861258529188781E-3</c:v>
                </c:pt>
                <c:pt idx="91">
                  <c:v>5.6539766302299271E-3</c:v>
                </c:pt>
                <c:pt idx="92">
                  <c:v>5.6221889055472259E-3</c:v>
                </c:pt>
                <c:pt idx="93">
                  <c:v>5.5907566157286622E-3</c:v>
                </c:pt>
                <c:pt idx="94">
                  <c:v>5.5596738324684945E-3</c:v>
                </c:pt>
                <c:pt idx="95">
                  <c:v>5.5289347585698485E-3</c:v>
                </c:pt>
                <c:pt idx="96">
                  <c:v>5.4985337243401763E-3</c:v>
                </c:pt>
                <c:pt idx="97">
                  <c:v>5.4684651841049939E-3</c:v>
                </c:pt>
                <c:pt idx="98">
                  <c:v>5.4387237128353874E-3</c:v>
                </c:pt>
                <c:pt idx="99">
                  <c:v>5.4093040028849624E-3</c:v>
                </c:pt>
                <c:pt idx="100">
                  <c:v>5.3802008608321373E-3</c:v>
                </c:pt>
                <c:pt idx="101">
                  <c:v>5.3514092044238317E-3</c:v>
                </c:pt>
                <c:pt idx="102">
                  <c:v>5.3229240596167487E-3</c:v>
                </c:pt>
                <c:pt idx="103">
                  <c:v>5.2947405577126712E-3</c:v>
                </c:pt>
                <c:pt idx="104">
                  <c:v>5.2668539325842695E-3</c:v>
                </c:pt>
                <c:pt idx="105">
                  <c:v>5.2392595179881233E-3</c:v>
                </c:pt>
                <c:pt idx="106">
                  <c:v>5.2119527449617786E-3</c:v>
                </c:pt>
                <c:pt idx="107">
                  <c:v>5.1849291393017633E-3</c:v>
                </c:pt>
                <c:pt idx="108">
                  <c:v>5.1581843191196687E-3</c:v>
                </c:pt>
                <c:pt idx="109">
                  <c:v>5.1317139924734858E-3</c:v>
                </c:pt>
                <c:pt idx="110">
                  <c:v>5.1055139550714775E-3</c:v>
                </c:pt>
                <c:pt idx="111">
                  <c:v>5.0795800880460542E-3</c:v>
                </c:pt>
                <c:pt idx="112">
                  <c:v>5.0539083557951479E-3</c:v>
                </c:pt>
                <c:pt idx="113">
                  <c:v>5.0284948038887027E-3</c:v>
                </c:pt>
                <c:pt idx="114">
                  <c:v>5.0033355570380245E-3</c:v>
                </c:pt>
                <c:pt idx="115">
                  <c:v>4.9784268171257882E-3</c:v>
                </c:pt>
                <c:pt idx="116">
                  <c:v>4.9537648612945828E-3</c:v>
                </c:pt>
                <c:pt idx="117">
                  <c:v>4.9293460400920142E-3</c:v>
                </c:pt>
                <c:pt idx="118">
                  <c:v>4.9051667756703733E-3</c:v>
                </c:pt>
                <c:pt idx="119">
                  <c:v>4.8812235600390486E-3</c:v>
                </c:pt>
                <c:pt idx="120">
                  <c:v>4.8575129533678756E-3</c:v>
                </c:pt>
                <c:pt idx="121">
                  <c:v>4.8340315823396712E-3</c:v>
                </c:pt>
                <c:pt idx="122">
                  <c:v>4.8107761385503519E-3</c:v>
                </c:pt>
                <c:pt idx="123">
                  <c:v>4.7877433769549947E-3</c:v>
                </c:pt>
                <c:pt idx="124">
                  <c:v>4.7649301143583228E-3</c:v>
                </c:pt>
                <c:pt idx="125">
                  <c:v>4.7423332279481496E-3</c:v>
                </c:pt>
                <c:pt idx="126">
                  <c:v>4.7199496538703582E-3</c:v>
                </c:pt>
                <c:pt idx="127">
                  <c:v>4.6977763858440328E-3</c:v>
                </c:pt>
                <c:pt idx="128">
                  <c:v>4.6758104738154607E-3</c:v>
                </c:pt>
                <c:pt idx="129">
                  <c:v>4.6540490226497054E-3</c:v>
                </c:pt>
                <c:pt idx="130">
                  <c:v>4.6324891908585538E-3</c:v>
                </c:pt>
                <c:pt idx="131">
                  <c:v>4.6111281893636636E-3</c:v>
                </c:pt>
                <c:pt idx="132">
                  <c:v>4.5899632802937577E-3</c:v>
                </c:pt>
                <c:pt idx="133">
                  <c:v>4.5689917758148027E-3</c:v>
                </c:pt>
                <c:pt idx="134">
                  <c:v>4.5482110369921159E-3</c:v>
                </c:pt>
                <c:pt idx="135">
                  <c:v>4.5276184726833688E-3</c:v>
                </c:pt>
                <c:pt idx="136">
                  <c:v>4.5072115384615381E-3</c:v>
                </c:pt>
                <c:pt idx="137">
                  <c:v>4.4869877355668561E-3</c:v>
                </c:pt>
                <c:pt idx="138">
                  <c:v>4.4669446098868377E-3</c:v>
                </c:pt>
                <c:pt idx="139">
                  <c:v>4.4470797509635332E-3</c:v>
                </c:pt>
                <c:pt idx="140">
                  <c:v>4.427390791027155E-3</c:v>
                </c:pt>
                <c:pt idx="141">
                  <c:v>4.4078754040552453E-3</c:v>
                </c:pt>
                <c:pt idx="142">
                  <c:v>4.388531304856641E-3</c:v>
                </c:pt>
                <c:pt idx="143">
                  <c:v>4.3693562481794349E-3</c:v>
                </c:pt>
                <c:pt idx="144">
                  <c:v>4.3503480278422263E-3</c:v>
                </c:pt>
                <c:pt idx="145">
                  <c:v>4.3315044758879583E-3</c:v>
                </c:pt>
                <c:pt idx="146">
                  <c:v>4.3128234617596318E-3</c:v>
                </c:pt>
                <c:pt idx="147">
                  <c:v>4.2943028914972795E-3</c:v>
                </c:pt>
                <c:pt idx="148">
                  <c:v>4.2759407069555304E-3</c:v>
                </c:pt>
                <c:pt idx="149">
                  <c:v>4.2577348850411584E-3</c:v>
                </c:pt>
                <c:pt idx="150">
                  <c:v>4.2396834369700393E-3</c:v>
                </c:pt>
                <c:pt idx="151">
                  <c:v>4.2217844075429214E-3</c:v>
                </c:pt>
                <c:pt idx="152">
                  <c:v>4.2040358744394619E-3</c:v>
                </c:pt>
                <c:pt idx="153">
                  <c:v>4.186435947530002E-3</c:v>
                </c:pt>
                <c:pt idx="154">
                  <c:v>4.168982768204558E-3</c:v>
                </c:pt>
                <c:pt idx="155">
                  <c:v>4.1516745087185171E-3</c:v>
                </c:pt>
                <c:pt idx="156">
                  <c:v>4.1345093715545751E-3</c:v>
                </c:pt>
                <c:pt idx="157">
                  <c:v>4.1174855888004395E-3</c:v>
                </c:pt>
                <c:pt idx="158">
                  <c:v>4.1006014215418255E-3</c:v>
                </c:pt>
                <c:pt idx="159">
                  <c:v>4.0838551592703512E-3</c:v>
                </c:pt>
                <c:pt idx="160">
                  <c:v>4.0672451193058566E-3</c:v>
                </c:pt>
                <c:pt idx="161">
                  <c:v>4.0507696462327835E-3</c:v>
                </c:pt>
                <c:pt idx="162">
                  <c:v>4.0344271113501879E-3</c:v>
                </c:pt>
                <c:pt idx="163">
                  <c:v>4.0182159121350119E-3</c:v>
                </c:pt>
                <c:pt idx="164">
                  <c:v>4.0021344717182496E-3</c:v>
                </c:pt>
                <c:pt idx="165">
                  <c:v>3.9861812383736378E-3</c:v>
                </c:pt>
                <c:pt idx="166">
                  <c:v>3.9703546850185286E-3</c:v>
                </c:pt>
                <c:pt idx="167">
                  <c:v>3.9546533087266014E-3</c:v>
                </c:pt>
                <c:pt idx="168">
                  <c:v>3.9390756302521007E-3</c:v>
                </c:pt>
                <c:pt idx="169">
                  <c:v>3.9236201935652628E-3</c:v>
                </c:pt>
                <c:pt idx="170">
                  <c:v>3.9082855653986446E-3</c:v>
                </c:pt>
                <c:pt idx="171">
                  <c:v>3.8930703348040488E-3</c:v>
                </c:pt>
                <c:pt idx="172">
                  <c:v>3.8779731127197513E-3</c:v>
                </c:pt>
                <c:pt idx="173">
                  <c:v>3.8629925315477724E-3</c:v>
                </c:pt>
                <c:pt idx="174">
                  <c:v>3.8481272447408931E-3</c:v>
                </c:pt>
                <c:pt idx="175">
                  <c:v>3.8333759263991817E-3</c:v>
                </c:pt>
                <c:pt idx="176">
                  <c:v>3.8187372708757637E-3</c:v>
                </c:pt>
                <c:pt idx="177">
                  <c:v>3.8042099923915802E-3</c:v>
                </c:pt>
                <c:pt idx="178">
                  <c:v>3.7897928246589181E-3</c:v>
                </c:pt>
                <c:pt idx="179">
                  <c:v>3.7754845205134661E-3</c:v>
                </c:pt>
                <c:pt idx="180">
                  <c:v>3.7612838515546643E-3</c:v>
                </c:pt>
                <c:pt idx="181">
                  <c:v>3.7471896077941541E-3</c:v>
                </c:pt>
                <c:pt idx="182">
                  <c:v>3.7332005973120955E-3</c:v>
                </c:pt>
                <c:pt idx="183">
                  <c:v>3.7193156459211498E-3</c:v>
                </c:pt>
                <c:pt idx="184">
                  <c:v>3.7055335968379445E-3</c:v>
                </c:pt>
                <c:pt idx="185">
                  <c:v>3.6918533103618019E-3</c:v>
                </c:pt>
                <c:pt idx="186">
                  <c:v>3.6782736635605686E-3</c:v>
                </c:pt>
                <c:pt idx="187">
                  <c:v>3.6647935499633522E-3</c:v>
                </c:pt>
                <c:pt idx="188">
                  <c:v>3.6514118792599806E-3</c:v>
                </c:pt>
                <c:pt idx="189">
                  <c:v>3.6381275770070334E-3</c:v>
                </c:pt>
                <c:pt idx="190">
                  <c:v>3.6249395843402608E-3</c:v>
                </c:pt>
                <c:pt idx="191">
                  <c:v>3.6118468576932339E-3</c:v>
                </c:pt>
                <c:pt idx="192">
                  <c:v>3.5988483685220726E-3</c:v>
                </c:pt>
                <c:pt idx="193">
                  <c:v>3.5859431030360986E-3</c:v>
                </c:pt>
                <c:pt idx="194">
                  <c:v>3.5731300619342545E-3</c:v>
                </c:pt>
                <c:pt idx="195">
                  <c:v>3.5604082601471635E-3</c:v>
                </c:pt>
                <c:pt idx="196">
                  <c:v>3.5477767265846738E-3</c:v>
                </c:pt>
                <c:pt idx="197">
                  <c:v>3.5352345038887575E-3</c:v>
                </c:pt>
                <c:pt idx="198">
                  <c:v>3.5227806481916393E-3</c:v>
                </c:pt>
                <c:pt idx="199">
                  <c:v>3.5104142288790077E-3</c:v>
                </c:pt>
                <c:pt idx="200">
                  <c:v>3.4981343283582086E-3</c:v>
                </c:pt>
                <c:pt idx="201">
                  <c:v>3.4859400418312805E-3</c:v>
                </c:pt>
                <c:pt idx="202">
                  <c:v>3.4738304770727192E-3</c:v>
                </c:pt>
                <c:pt idx="203">
                  <c:v>3.461804754211862E-3</c:v>
                </c:pt>
                <c:pt idx="204">
                  <c:v>3.4498620055197784E-3</c:v>
                </c:pt>
                <c:pt idx="205">
                  <c:v>3.4380013752005503E-3</c:v>
                </c:pt>
                <c:pt idx="206">
                  <c:v>3.4262220191868431E-3</c:v>
                </c:pt>
                <c:pt idx="207">
                  <c:v>3.4145231049396759E-3</c:v>
                </c:pt>
                <c:pt idx="208">
                  <c:v>3.4029038112522681E-3</c:v>
                </c:pt>
                <c:pt idx="209">
                  <c:v>3.3913633280578791E-3</c:v>
                </c:pt>
                <c:pt idx="210">
                  <c:v>3.3799008562415498E-3</c:v>
                </c:pt>
                <c:pt idx="211">
                  <c:v>3.3685156074556477E-3</c:v>
                </c:pt>
                <c:pt idx="212">
                  <c:v>3.3572068039391225E-3</c:v>
                </c:pt>
                <c:pt idx="213">
                  <c:v>3.3459736783403964E-3</c:v>
                </c:pt>
                <c:pt idx="214">
                  <c:v>3.3348154735437971E-3</c:v>
                </c:pt>
                <c:pt idx="215">
                  <c:v>3.3237314424994458E-3</c:v>
                </c:pt>
                <c:pt idx="216">
                  <c:v>3.3127208480565368E-3</c:v>
                </c:pt>
                <c:pt idx="217">
                  <c:v>3.3017829627999119E-3</c:v>
                </c:pt>
                <c:pt idx="218">
                  <c:v>3.2909170688898638E-3</c:v>
                </c:pt>
                <c:pt idx="219">
                  <c:v>3.2801224579050948E-3</c:v>
                </c:pt>
                <c:pt idx="220">
                  <c:v>3.2693984306887531E-3</c:v>
                </c:pt>
                <c:pt idx="221">
                  <c:v>3.2587442971974798E-3</c:v>
                </c:pt>
                <c:pt idx="222">
                  <c:v>3.2481593763533994E-3</c:v>
                </c:pt>
                <c:pt idx="223">
                  <c:v>3.2376429958989855E-3</c:v>
                </c:pt>
                <c:pt idx="224">
                  <c:v>3.2271944922547331E-3</c:v>
                </c:pt>
                <c:pt idx="225">
                  <c:v>3.2168132103795838E-3</c:v>
                </c:pt>
                <c:pt idx="226">
                  <c:v>3.2064985036340315E-3</c:v>
                </c:pt>
                <c:pt idx="227">
                  <c:v>3.1962497336458558E-3</c:v>
                </c:pt>
                <c:pt idx="228">
                  <c:v>3.1860662701784196E-3</c:v>
                </c:pt>
                <c:pt idx="229">
                  <c:v>3.1759474910014814E-3</c:v>
                </c:pt>
                <c:pt idx="230">
                  <c:v>3.1658927817644579E-3</c:v>
                </c:pt>
                <c:pt idx="231">
                  <c:v>3.1559015358720807E-3</c:v>
                </c:pt>
                <c:pt idx="232">
                  <c:v>3.1459731543624155E-3</c:v>
                </c:pt>
                <c:pt idx="233">
                  <c:v>3.1361070457871631E-3</c:v>
                </c:pt>
                <c:pt idx="234">
                  <c:v>3.1263026260942056E-3</c:v>
                </c:pt>
                <c:pt idx="235">
                  <c:v>3.116559318512362E-3</c:v>
                </c:pt>
                <c:pt idx="236">
                  <c:v>3.1068765534382763E-3</c:v>
                </c:pt>
                <c:pt idx="237">
                  <c:v>3.0972537683254179E-3</c:v>
                </c:pt>
                <c:pt idx="238">
                  <c:v>3.0876904075751335E-3</c:v>
                </c:pt>
                <c:pt idx="239">
                  <c:v>3.0781859224297144E-3</c:v>
                </c:pt>
                <c:pt idx="240">
                  <c:v>3.0687397708674302E-3</c:v>
                </c:pt>
                <c:pt idx="241">
                  <c:v>3.0593514174994895E-3</c:v>
                </c:pt>
                <c:pt idx="242">
                  <c:v>3.0500203334688897E-3</c:v>
                </c:pt>
                <c:pt idx="243">
                  <c:v>3.040745996351105E-3</c:v>
                </c:pt>
                <c:pt idx="244">
                  <c:v>3.0315278900565883E-3</c:v>
                </c:pt>
                <c:pt idx="245">
                  <c:v>3.0223655047350393E-3</c:v>
                </c:pt>
                <c:pt idx="246">
                  <c:v>3.013258336681398E-3</c:v>
                </c:pt>
                <c:pt idx="247">
                  <c:v>3.0042058882435406E-3</c:v>
                </c:pt>
                <c:pt idx="248">
                  <c:v>2.9952076677316293E-3</c:v>
                </c:pt>
                <c:pt idx="249">
                  <c:v>2.9862631893290861E-3</c:v>
                </c:pt>
                <c:pt idx="250">
                  <c:v>2.9773719730051603E-3</c:v>
                </c:pt>
                <c:pt idx="251">
                  <c:v>2.9685335444290519E-3</c:v>
                </c:pt>
                <c:pt idx="252">
                  <c:v>2.9597474348855564E-3</c:v>
                </c:pt>
                <c:pt idx="253">
                  <c:v>2.951013181192209E-3</c:v>
                </c:pt>
                <c:pt idx="254">
                  <c:v>2.9423303256178889E-3</c:v>
                </c:pt>
                <c:pt idx="255">
                  <c:v>2.9336984158028555E-3</c:v>
                </c:pt>
                <c:pt idx="256">
                  <c:v>2.9251170046801869E-3</c:v>
                </c:pt>
                <c:pt idx="257">
                  <c:v>2.9165856503985997E-3</c:v>
                </c:pt>
                <c:pt idx="258">
                  <c:v>2.9081039162466072E-3</c:v>
                </c:pt>
                <c:pt idx="259">
                  <c:v>2.8996713705780009E-3</c:v>
                </c:pt>
                <c:pt idx="260">
                  <c:v>2.8912875867386271E-3</c:v>
                </c:pt>
                <c:pt idx="261">
                  <c:v>2.882952142994426E-3</c:v>
                </c:pt>
                <c:pt idx="262">
                  <c:v>2.8746646224607126E-3</c:v>
                </c:pt>
                <c:pt idx="263">
                  <c:v>2.8664246130326769E-3</c:v>
                </c:pt>
                <c:pt idx="264">
                  <c:v>2.8582317073170731E-3</c:v>
                </c:pt>
                <c:pt idx="265">
                  <c:v>2.8500855025650768E-3</c:v>
                </c:pt>
                <c:pt idx="266">
                  <c:v>2.84198560060629E-3</c:v>
                </c:pt>
                <c:pt idx="267">
                  <c:v>2.8339316077838654E-3</c:v>
                </c:pt>
                <c:pt idx="268">
                  <c:v>2.8259231348907311E-3</c:v>
                </c:pt>
                <c:pt idx="269">
                  <c:v>2.8179597971068945E-3</c:v>
                </c:pt>
                <c:pt idx="270">
                  <c:v>2.8100412139378042E-3</c:v>
                </c:pt>
                <c:pt idx="271">
                  <c:v>2.8021670091537454E-3</c:v>
                </c:pt>
                <c:pt idx="272">
                  <c:v>2.794336810730253E-3</c:v>
                </c:pt>
                <c:pt idx="273">
                  <c:v>2.7865502507895224E-3</c:v>
                </c:pt>
                <c:pt idx="274">
                  <c:v>2.7788069655427937E-3</c:v>
                </c:pt>
                <c:pt idx="275">
                  <c:v>2.7711065952336963E-3</c:v>
                </c:pt>
                <c:pt idx="276">
                  <c:v>2.763448784082535E-3</c:v>
                </c:pt>
                <c:pt idx="277">
                  <c:v>2.7558331802314895E-3</c:v>
                </c:pt>
                <c:pt idx="278">
                  <c:v>2.748259435690729E-3</c:v>
                </c:pt>
                <c:pt idx="279">
                  <c:v>2.7407272062854012E-3</c:v>
                </c:pt>
                <c:pt idx="280">
                  <c:v>2.7332361516034984E-3</c:v>
                </c:pt>
                <c:pt idx="281">
                  <c:v>2.7257859349445754E-3</c:v>
                </c:pt>
                <c:pt idx="282">
                  <c:v>2.7183762232693004E-3</c:v>
                </c:pt>
                <c:pt idx="283">
                  <c:v>2.7110066871498281E-3</c:v>
                </c:pt>
                <c:pt idx="284">
                  <c:v>2.7036770007209804E-3</c:v>
                </c:pt>
                <c:pt idx="285">
                  <c:v>2.696386841632213E-3</c:v>
                </c:pt>
                <c:pt idx="286">
                  <c:v>2.6891358910003582E-3</c:v>
                </c:pt>
                <c:pt idx="287">
                  <c:v>2.6819238333631325E-3</c:v>
                </c:pt>
                <c:pt idx="288">
                  <c:v>2.6747503566333804E-3</c:v>
                </c:pt>
                <c:pt idx="289">
                  <c:v>2.6676151520540633E-3</c:v>
                </c:pt>
                <c:pt idx="290">
                  <c:v>2.6605179141539551E-3</c:v>
                </c:pt>
                <c:pt idx="291">
                  <c:v>2.6534583407040505E-3</c:v>
                </c:pt>
                <c:pt idx="292">
                  <c:v>2.6464361326746645E-3</c:v>
                </c:pt>
                <c:pt idx="293">
                  <c:v>2.639450994193208E-3</c:v>
                </c:pt>
                <c:pt idx="294">
                  <c:v>2.6325026325026324E-3</c:v>
                </c:pt>
                <c:pt idx="295">
                  <c:v>2.625590757920532E-3</c:v>
                </c:pt>
                <c:pt idx="296">
                  <c:v>2.6187150837988825E-3</c:v>
                </c:pt>
                <c:pt idx="297">
                  <c:v>2.6118753264844155E-3</c:v>
                </c:pt>
                <c:pt idx="298">
                  <c:v>2.6050712052796111E-3</c:v>
                </c:pt>
                <c:pt idx="299">
                  <c:v>2.5983024424042957E-3</c:v>
                </c:pt>
                <c:pt idx="300">
                  <c:v>2.5915687629578434E-3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51-4F40-8F0E-C688230A5672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51-4F40-8F0E-C688230A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凝光属性收益曲线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5-4501-9F82-0FAB9406BC79}"/>
            </c:ext>
          </c:extLst>
        </c:ser>
        <c:ser>
          <c:idx val="2"/>
          <c:order val="1"/>
          <c:tx>
            <c:v>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95-4501-9F82-0FAB9406BC79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95-4501-9F82-0FAB9406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诺艾尔属性收益曲线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防御收益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曲线素材!$AC$2:$AC$302</c:f>
              <c:numCache>
                <c:formatCode>General</c:formatCode>
                <c:ptCount val="301"/>
                <c:pt idx="0">
                  <c:v>8.4480016290588988E-3</c:v>
                </c:pt>
                <c:pt idx="1">
                  <c:v>8.3772307698679604E-3</c:v>
                </c:pt>
                <c:pt idx="2">
                  <c:v>8.3076357877223117E-3</c:v>
                </c:pt>
                <c:pt idx="3">
                  <c:v>8.2391876178067314E-3</c:v>
                </c:pt>
                <c:pt idx="4">
                  <c:v>8.1718581453611439E-3</c:v>
                </c:pt>
                <c:pt idx="5">
                  <c:v>8.1056201671747541E-3</c:v>
                </c:pt>
                <c:pt idx="6">
                  <c:v>8.0404473549413602E-3</c:v>
                </c:pt>
                <c:pt idx="7">
                  <c:v>7.9763142203661541E-3</c:v>
                </c:pt>
                <c:pt idx="8">
                  <c:v>7.9131960819291969E-3</c:v>
                </c:pt>
                <c:pt idx="9">
                  <c:v>7.851069033216751E-3</c:v>
                </c:pt>
                <c:pt idx="10">
                  <c:v>7.7899099127292093E-3</c:v>
                </c:pt>
                <c:pt idx="11">
                  <c:v>7.7296962750934561E-3</c:v>
                </c:pt>
                <c:pt idx="12">
                  <c:v>7.6704063635961717E-3</c:v>
                </c:pt>
                <c:pt idx="13">
                  <c:v>7.612019083974797E-3</c:v>
                </c:pt>
                <c:pt idx="14">
                  <c:v>7.5545139793935512E-3</c:v>
                </c:pt>
                <c:pt idx="15">
                  <c:v>7.4978712065481012E-3</c:v>
                </c:pt>
                <c:pt idx="16">
                  <c:v>7.4420715128349357E-3</c:v>
                </c:pt>
                <c:pt idx="17">
                  <c:v>7.3870962145341501E-3</c:v>
                </c:pt>
                <c:pt idx="18">
                  <c:v>7.3329271759512427E-3</c:v>
                </c:pt>
                <c:pt idx="19">
                  <c:v>7.2795467894701815E-3</c:v>
                </c:pt>
                <c:pt idx="20">
                  <c:v>7.2269379564713354E-3</c:v>
                </c:pt>
                <c:pt idx="21">
                  <c:v>7.1750840690716355E-3</c:v>
                </c:pt>
                <c:pt idx="22">
                  <c:v>7.12396899264367E-3</c:v>
                </c:pt>
                <c:pt idx="23">
                  <c:v>7.0735770490792937E-3</c:v>
                </c:pt>
                <c:pt idx="24">
                  <c:v>7.0238930007540112E-3</c:v>
                </c:pt>
                <c:pt idx="25">
                  <c:v>6.9749020351681512E-3</c:v>
                </c:pt>
                <c:pt idx="26">
                  <c:v>6.9265897502226448E-3</c:v>
                </c:pt>
                <c:pt idx="27">
                  <c:v>6.8789421401025397E-3</c:v>
                </c:pt>
                <c:pt idx="28">
                  <c:v>6.8319455817413832E-3</c:v>
                </c:pt>
                <c:pt idx="29">
                  <c:v>6.7855868218344995E-3</c:v>
                </c:pt>
                <c:pt idx="30">
                  <c:v>6.7398529643782901E-3</c:v>
                </c:pt>
                <c:pt idx="31">
                  <c:v>6.6947314587106899E-3</c:v>
                </c:pt>
                <c:pt idx="32">
                  <c:v>6.6502100880270199E-3</c:v>
                </c:pt>
                <c:pt idx="33">
                  <c:v>6.6062769583545844E-3</c:v>
                </c:pt>
                <c:pt idx="34">
                  <c:v>6.5629204879553704E-3</c:v>
                </c:pt>
                <c:pt idx="35">
                  <c:v>6.5201293971508534E-3</c:v>
                </c:pt>
                <c:pt idx="36">
                  <c:v>6.4778926985353813E-3</c:v>
                </c:pt>
                <c:pt idx="37">
                  <c:v>6.4361996875728078E-3</c:v>
                </c:pt>
                <c:pt idx="38">
                  <c:v>6.395039933550839E-3</c:v>
                </c:pt>
                <c:pt idx="39">
                  <c:v>6.3544032708793274E-3</c:v>
                </c:pt>
                <c:pt idx="40">
                  <c:v>6.3142797907240755E-3</c:v>
                </c:pt>
                <c:pt idx="41">
                  <c:v>6.2746598329472825E-3</c:v>
                </c:pt>
                <c:pt idx="42">
                  <c:v>6.2355339783561892E-3</c:v>
                </c:pt>
                <c:pt idx="43">
                  <c:v>6.1968930412372725E-3</c:v>
                </c:pt>
                <c:pt idx="44">
                  <c:v>6.1587280621659968E-3</c:v>
                </c:pt>
                <c:pt idx="45">
                  <c:v>6.1210303010812428E-3</c:v>
                </c:pt>
                <c:pt idx="46">
                  <c:v>6.0837912306133113E-3</c:v>
                </c:pt>
                <c:pt idx="47">
                  <c:v>6.0470025296519569E-3</c:v>
                </c:pt>
                <c:pt idx="48">
                  <c:v>6.0106560771486794E-3</c:v>
                </c:pt>
                <c:pt idx="49">
                  <c:v>5.9747439461392826E-3</c:v>
                </c:pt>
                <c:pt idx="50">
                  <c:v>5.9392583979813729E-3</c:v>
                </c:pt>
                <c:pt idx="51">
                  <c:v>5.9041918767941404E-3</c:v>
                </c:pt>
                <c:pt idx="52">
                  <c:v>5.8695370040937611E-3</c:v>
                </c:pt>
                <c:pt idx="53">
                  <c:v>5.8352865736206461E-3</c:v>
                </c:pt>
                <c:pt idx="54">
                  <c:v>5.8014335463396627E-3</c:v>
                </c:pt>
                <c:pt idx="55">
                  <c:v>5.7679710456213229E-3</c:v>
                </c:pt>
                <c:pt idx="56">
                  <c:v>5.7348923525819551E-3</c:v>
                </c:pt>
                <c:pt idx="57">
                  <c:v>5.7021909015873007E-3</c:v>
                </c:pt>
                <c:pt idx="58">
                  <c:v>5.6698602759090999E-3</c:v>
                </c:pt>
                <c:pt idx="59">
                  <c:v>5.6378942035244517E-3</c:v>
                </c:pt>
                <c:pt idx="60">
                  <c:v>5.6062865530634998E-3</c:v>
                </c:pt>
                <c:pt idx="61">
                  <c:v>5.5750313298861265E-3</c:v>
                </c:pt>
                <c:pt idx="62">
                  <c:v>5.5441226722912074E-3</c:v>
                </c:pt>
                <c:pt idx="63">
                  <c:v>5.5135548478544294E-3</c:v>
                </c:pt>
                <c:pt idx="64">
                  <c:v>5.4833222498811285E-3</c:v>
                </c:pt>
                <c:pt idx="65">
                  <c:v>5.4534193939803632E-3</c:v>
                </c:pt>
                <c:pt idx="66">
                  <c:v>5.4238409147460143E-3</c:v>
                </c:pt>
                <c:pt idx="67">
                  <c:v>5.3945815625491278E-3</c:v>
                </c:pt>
                <c:pt idx="68">
                  <c:v>5.3656362004308455E-3</c:v>
                </c:pt>
                <c:pt idx="69">
                  <c:v>5.3369998010963648E-3</c:v>
                </c:pt>
                <c:pt idx="70">
                  <c:v>5.3086674440034898E-3</c:v>
                </c:pt>
                <c:pt idx="71">
                  <c:v>5.2806343125451072E-3</c:v>
                </c:pt>
                <c:pt idx="72">
                  <c:v>5.2528956913171498E-3</c:v>
                </c:pt>
                <c:pt idx="73">
                  <c:v>5.225446963477598E-3</c:v>
                </c:pt>
                <c:pt idx="74">
                  <c:v>5.1982836081816419E-3</c:v>
                </c:pt>
                <c:pt idx="75">
                  <c:v>5.1714011981023322E-3</c:v>
                </c:pt>
                <c:pt idx="76">
                  <c:v>5.1447953970222837E-3</c:v>
                </c:pt>
                <c:pt idx="77">
                  <c:v>5.1184619575033174E-3</c:v>
                </c:pt>
                <c:pt idx="78">
                  <c:v>5.0923967186267127E-3</c:v>
                </c:pt>
                <c:pt idx="79">
                  <c:v>5.0665956037991844E-3</c:v>
                </c:pt>
                <c:pt idx="80">
                  <c:v>5.0410546186299143E-3</c:v>
                </c:pt>
                <c:pt idx="81">
                  <c:v>5.0157698488675351E-3</c:v>
                </c:pt>
                <c:pt idx="82">
                  <c:v>4.9907374583997299E-3</c:v>
                </c:pt>
                <c:pt idx="83">
                  <c:v>4.9659536873161159E-3</c:v>
                </c:pt>
                <c:pt idx="84">
                  <c:v>4.9414148500206423E-3</c:v>
                </c:pt>
                <c:pt idx="85">
                  <c:v>4.9171173334103813E-3</c:v>
                </c:pt>
                <c:pt idx="86">
                  <c:v>4.893057595096062E-3</c:v>
                </c:pt>
                <c:pt idx="87">
                  <c:v>4.8692321616849998E-3</c:v>
                </c:pt>
                <c:pt idx="88">
                  <c:v>4.8456376271073243E-3</c:v>
                </c:pt>
                <c:pt idx="89">
                  <c:v>4.8222706509928326E-3</c:v>
                </c:pt>
                <c:pt idx="90">
                  <c:v>4.7991279570949175E-3</c:v>
                </c:pt>
                <c:pt idx="91">
                  <c:v>4.7762063317593473E-3</c:v>
                </c:pt>
                <c:pt idx="92">
                  <c:v>4.7535026224359012E-3</c:v>
                </c:pt>
                <c:pt idx="93">
                  <c:v>4.7310137362339688E-3</c:v>
                </c:pt>
                <c:pt idx="94">
                  <c:v>4.7087366385170082E-3</c:v>
                </c:pt>
                <c:pt idx="95">
                  <c:v>4.6866683515374152E-3</c:v>
                </c:pt>
                <c:pt idx="96">
                  <c:v>4.6648059531106956E-3</c:v>
                </c:pt>
                <c:pt idx="97">
                  <c:v>4.6431465753253853E-3</c:v>
                </c:pt>
                <c:pt idx="98">
                  <c:v>4.6216874032865007E-3</c:v>
                </c:pt>
                <c:pt idx="99">
                  <c:v>4.6004256738996219E-3</c:v>
                </c:pt>
                <c:pt idx="100">
                  <c:v>4.5793586746822879E-3</c:v>
                </c:pt>
                <c:pt idx="101">
                  <c:v>4.5584837426122515E-3</c:v>
                </c:pt>
                <c:pt idx="102">
                  <c:v>4.5377982630034897E-3</c:v>
                </c:pt>
                <c:pt idx="103">
                  <c:v>4.5172996684146316E-3</c:v>
                </c:pt>
                <c:pt idx="104">
                  <c:v>4.4969854375882523E-3</c:v>
                </c:pt>
                <c:pt idx="105">
                  <c:v>4.4768530944163665E-3</c:v>
                </c:pt>
                <c:pt idx="106">
                  <c:v>4.4569002069336783E-3</c:v>
                </c:pt>
                <c:pt idx="107">
                  <c:v>4.4371243863383647E-3</c:v>
                </c:pt>
                <c:pt idx="108">
                  <c:v>4.4175232860381719E-3</c:v>
                </c:pt>
                <c:pt idx="109">
                  <c:v>4.3980946007251553E-3</c:v>
                </c:pt>
                <c:pt idx="110">
                  <c:v>4.3788360654684055E-3</c:v>
                </c:pt>
                <c:pt idx="111">
                  <c:v>4.3597454548345294E-3</c:v>
                </c:pt>
                <c:pt idx="112">
                  <c:v>4.3408205820318901E-3</c:v>
                </c:pt>
                <c:pt idx="113">
                  <c:v>4.3220592980737216E-3</c:v>
                </c:pt>
                <c:pt idx="114">
                  <c:v>4.3034594909669988E-3</c:v>
                </c:pt>
                <c:pt idx="115">
                  <c:v>4.2850190849170744E-3</c:v>
                </c:pt>
                <c:pt idx="116">
                  <c:v>4.2667360395574061E-3</c:v>
                </c:pt>
                <c:pt idx="117">
                  <c:v>4.248608349195937E-3</c:v>
                </c:pt>
                <c:pt idx="118">
                  <c:v>4.2306340420823485E-3</c:v>
                </c:pt>
                <c:pt idx="119">
                  <c:v>4.2128111796926326E-3</c:v>
                </c:pt>
                <c:pt idx="120">
                  <c:v>4.195137856032316E-3</c:v>
                </c:pt>
                <c:pt idx="121">
                  <c:v>4.1776121969567814E-3</c:v>
                </c:pt>
                <c:pt idx="122">
                  <c:v>4.1602323595100188E-3</c:v>
                </c:pt>
                <c:pt idx="123">
                  <c:v>4.1429965312751449E-3</c:v>
                </c:pt>
                <c:pt idx="124">
                  <c:v>4.1259029297486816E-3</c:v>
                </c:pt>
                <c:pt idx="125">
                  <c:v>4.1089498017234938E-3</c:v>
                </c:pt>
                <c:pt idx="126">
                  <c:v>4.0921354226899354E-3</c:v>
                </c:pt>
                <c:pt idx="127">
                  <c:v>4.0754580962507614E-3</c:v>
                </c:pt>
                <c:pt idx="128">
                  <c:v>4.0589161535504736E-3</c:v>
                </c:pt>
                <c:pt idx="129">
                  <c:v>4.042507952720209E-3</c:v>
                </c:pt>
                <c:pt idx="130">
                  <c:v>4.0262318783326201E-3</c:v>
                </c:pt>
                <c:pt idx="131">
                  <c:v>4.0100863408722986E-3</c:v>
                </c:pt>
                <c:pt idx="132">
                  <c:v>3.9940697762186339E-3</c:v>
                </c:pt>
                <c:pt idx="133">
                  <c:v>3.9781806451388846E-3</c:v>
                </c:pt>
                <c:pt idx="134">
                  <c:v>3.9624174327999029E-3</c:v>
                </c:pt>
                <c:pt idx="135">
                  <c:v>3.9467786482805245E-3</c:v>
                </c:pt>
                <c:pt idx="136">
                  <c:v>3.931262824105719E-3</c:v>
                </c:pt>
                <c:pt idx="137">
                  <c:v>3.9158685157856254E-3</c:v>
                </c:pt>
                <c:pt idx="138">
                  <c:v>3.9005943013679101E-3</c:v>
                </c:pt>
                <c:pt idx="139">
                  <c:v>3.8854387810003388E-3</c:v>
                </c:pt>
                <c:pt idx="140">
                  <c:v>3.8704005765024529E-3</c:v>
                </c:pt>
                <c:pt idx="141">
                  <c:v>3.8554783309476814E-3</c:v>
                </c:pt>
                <c:pt idx="142">
                  <c:v>3.8406707082558889E-3</c:v>
                </c:pt>
                <c:pt idx="143">
                  <c:v>3.8259763927932511E-3</c:v>
                </c:pt>
                <c:pt idx="144">
                  <c:v>3.8113940889852316E-3</c:v>
                </c:pt>
                <c:pt idx="145">
                  <c:v>3.7969225209326662E-3</c:v>
                </c:pt>
                <c:pt idx="146">
                  <c:v>3.782560432041393E-3</c:v>
                </c:pt>
                <c:pt idx="147">
                  <c:v>3.7683065846587649E-3</c:v>
                </c:pt>
                <c:pt idx="148">
                  <c:v>3.754159759716158E-3</c:v>
                </c:pt>
                <c:pt idx="149">
                  <c:v>3.7401187563843585E-3</c:v>
                </c:pt>
                <c:pt idx="150">
                  <c:v>3.7261823917311698E-3</c:v>
                </c:pt>
                <c:pt idx="151">
                  <c:v>3.7123495003910101E-3</c:v>
                </c:pt>
                <c:pt idx="152">
                  <c:v>3.6986189342385067E-3</c:v>
                </c:pt>
                <c:pt idx="153">
                  <c:v>3.6849895620714168E-3</c:v>
                </c:pt>
                <c:pt idx="154">
                  <c:v>3.6714602693017628E-3</c:v>
                </c:pt>
                <c:pt idx="155">
                  <c:v>3.6580299576483011E-3</c:v>
                </c:pt>
                <c:pt idx="156">
                  <c:v>3.6446975448425345E-3</c:v>
                </c:pt>
                <c:pt idx="157">
                  <c:v>3.6314619643371682E-3</c:v>
                </c:pt>
                <c:pt idx="158">
                  <c:v>3.6183221650201158E-3</c:v>
                </c:pt>
                <c:pt idx="159">
                  <c:v>3.6052771109384985E-3</c:v>
                </c:pt>
                <c:pt idx="160">
                  <c:v>3.5923257810250853E-3</c:v>
                </c:pt>
                <c:pt idx="161">
                  <c:v>3.5794671688322843E-3</c:v>
                </c:pt>
                <c:pt idx="162">
                  <c:v>3.5667002822710181E-3</c:v>
                </c:pt>
                <c:pt idx="163">
                  <c:v>3.5540241433553721E-3</c:v>
                </c:pt>
                <c:pt idx="164">
                  <c:v>3.5414377879547931E-3</c:v>
                </c:pt>
                <c:pt idx="165">
                  <c:v>3.5289402655469537E-3</c:v>
                </c:pt>
                <c:pt idx="166">
                  <c:v>3.5165306389801643E-3</c:v>
                </c:pt>
                <c:pt idx="167">
                  <c:v>3.5042079842384499E-3</c:v>
                </c:pt>
                <c:pt idx="168">
                  <c:v>3.4919713902117344E-3</c:v>
                </c:pt>
                <c:pt idx="169">
                  <c:v>3.4798199584737954E-3</c:v>
                </c:pt>
                <c:pt idx="170">
                  <c:v>3.4677528030586657E-3</c:v>
                </c:pt>
                <c:pt idx="171">
                  <c:v>3.4557690502476923E-3</c:v>
                </c:pt>
                <c:pt idx="172">
                  <c:v>3.4438678383592602E-3</c:v>
                </c:pt>
                <c:pt idx="173">
                  <c:v>3.4320483175385164E-3</c:v>
                </c:pt>
                <c:pt idx="174">
                  <c:v>3.4203096495601937E-3</c:v>
                </c:pt>
                <c:pt idx="175">
                  <c:v>3.4086510076267729E-3</c:v>
                </c:pt>
                <c:pt idx="176">
                  <c:v>3.3970715761757475E-3</c:v>
                </c:pt>
                <c:pt idx="177">
                  <c:v>3.3855705506891098E-3</c:v>
                </c:pt>
                <c:pt idx="178">
                  <c:v>3.3741471375066112E-3</c:v>
                </c:pt>
                <c:pt idx="179">
                  <c:v>3.3628005536443517E-3</c:v>
                </c:pt>
                <c:pt idx="180">
                  <c:v>3.351530026615368E-3</c:v>
                </c:pt>
                <c:pt idx="181">
                  <c:v>3.3403347942533301E-3</c:v>
                </c:pt>
                <c:pt idx="182">
                  <c:v>3.3292141045426771E-3</c:v>
                </c:pt>
                <c:pt idx="183">
                  <c:v>3.3181672154476427E-3</c:v>
                </c:pt>
                <c:pt idx="184">
                  <c:v>3.307193394749941E-3</c:v>
                </c:pt>
                <c:pt idx="185">
                  <c:v>3.2962919198853413E-3</c:v>
                </c:pt>
                <c:pt idx="186">
                  <c:v>3.2854620777853505E-3</c:v>
                </c:pt>
                <c:pt idx="187">
                  <c:v>3.2747031647217817E-3</c:v>
                </c:pt>
                <c:pt idx="188">
                  <c:v>3.2640144861542097E-3</c:v>
                </c:pt>
                <c:pt idx="189">
                  <c:v>3.2533953565809792E-3</c:v>
                </c:pt>
                <c:pt idx="190">
                  <c:v>3.242845099392655E-3</c:v>
                </c:pt>
                <c:pt idx="191">
                  <c:v>3.232363046727027E-3</c:v>
                </c:pt>
                <c:pt idx="192">
                  <c:v>3.2219485393298886E-3</c:v>
                </c:pt>
                <c:pt idx="193">
                  <c:v>3.2116009264164802E-3</c:v>
                </c:pt>
                <c:pt idx="194">
                  <c:v>3.2013195655338222E-3</c:v>
                </c:pt>
                <c:pt idx="195">
                  <c:v>3.1911038224314847E-3</c:v>
                </c:pt>
                <c:pt idx="196">
                  <c:v>3.1809530709276945E-3</c:v>
                </c:pt>
                <c:pt idx="197">
                  <c:v>3.1708666927838802E-3</c:v>
                </c:pt>
                <c:pt idx="198">
                  <c:v>3.1608440775774405E-3</c:v>
                </c:pt>
                <c:pt idx="199">
                  <c:v>3.1508846225789533E-3</c:v>
                </c:pt>
                <c:pt idx="200">
                  <c:v>3.1409877326322722E-3</c:v>
                </c:pt>
                <c:pt idx="201">
                  <c:v>3.1311528200357319E-3</c:v>
                </c:pt>
                <c:pt idx="202">
                  <c:v>3.1213793044242433E-3</c:v>
                </c:pt>
                <c:pt idx="203">
                  <c:v>3.1116666126573822E-3</c:v>
                </c:pt>
                <c:pt idx="204">
                  <c:v>3.1020141787052591E-3</c:v>
                </c:pt>
                <c:pt idx="205">
                  <c:v>3.0924214435410491E-3</c:v>
                </c:pt>
                <c:pt idx="206">
                  <c:v>3.0828878550299699E-3</c:v>
                </c:pt>
                <c:pt idx="207">
                  <c:v>3.0734128678262529E-3</c:v>
                </c:pt>
                <c:pt idx="208">
                  <c:v>3.0639959432674502E-3</c:v>
                </c:pt>
                <c:pt idx="209">
                  <c:v>3.0546365492720717E-3</c:v>
                </c:pt>
                <c:pt idx="210">
                  <c:v>3.0453341602414419E-3</c:v>
                </c:pt>
                <c:pt idx="211">
                  <c:v>3.036088256959113E-3</c:v>
                </c:pt>
                <c:pt idx="212">
                  <c:v>3.0268983264949423E-3</c:v>
                </c:pt>
                <c:pt idx="213">
                  <c:v>3.0177638621111669E-3</c:v>
                </c:pt>
                <c:pt idx="214">
                  <c:v>3.0086843631673688E-3</c:v>
                </c:pt>
                <c:pt idx="215">
                  <c:v>2.9996593350312128E-3</c:v>
                </c:pt>
                <c:pt idx="216">
                  <c:v>2.9906882889869646E-3</c:v>
                </c:pt>
                <c:pt idx="217">
                  <c:v>2.9817707421480044E-3</c:v>
                </c:pt>
                <c:pt idx="218">
                  <c:v>2.9729062173700083E-3</c:v>
                </c:pt>
                <c:pt idx="219">
                  <c:v>2.9640942431656825E-3</c:v>
                </c:pt>
                <c:pt idx="220">
                  <c:v>2.9553343536212751E-3</c:v>
                </c:pt>
                <c:pt idx="221">
                  <c:v>2.9466260883150852E-3</c:v>
                </c:pt>
                <c:pt idx="222">
                  <c:v>2.9379689922361951E-3</c:v>
                </c:pt>
                <c:pt idx="223">
                  <c:v>2.9293626157040897E-3</c:v>
                </c:pt>
                <c:pt idx="224">
                  <c:v>2.9208065142936057E-3</c:v>
                </c:pt>
                <c:pt idx="225">
                  <c:v>2.9123002487552174E-3</c:v>
                </c:pt>
                <c:pt idx="226">
                  <c:v>2.9038433849430945E-3</c:v>
                </c:pt>
                <c:pt idx="227">
                  <c:v>2.8954354937380522E-3</c:v>
                </c:pt>
                <c:pt idx="228">
                  <c:v>2.8870761509771636E-3</c:v>
                </c:pt>
                <c:pt idx="229">
                  <c:v>2.8787649373824831E-3</c:v>
                </c:pt>
                <c:pt idx="230">
                  <c:v>2.8705014384884375E-3</c:v>
                </c:pt>
                <c:pt idx="231">
                  <c:v>2.8622852445765457E-3</c:v>
                </c:pt>
                <c:pt idx="232">
                  <c:v>2.8541159506048075E-3</c:v>
                </c:pt>
                <c:pt idx="233">
                  <c:v>2.8459931561426455E-3</c:v>
                </c:pt>
                <c:pt idx="234">
                  <c:v>2.8379164653047351E-3</c:v>
                </c:pt>
                <c:pt idx="235">
                  <c:v>2.8298854866868339E-3</c:v>
                </c:pt>
                <c:pt idx="236">
                  <c:v>2.8218998333038314E-3</c:v>
                </c:pt>
                <c:pt idx="237">
                  <c:v>2.8139591225251337E-3</c:v>
                </c:pt>
                <c:pt idx="238">
                  <c:v>2.8060629760151556E-3</c:v>
                </c:pt>
                <c:pt idx="239">
                  <c:v>2.7982110196740351E-3</c:v>
                </c:pt>
                <c:pt idx="240">
                  <c:v>2.7904028835759043E-3</c:v>
                </c:pt>
                <c:pt idx="241">
                  <c:v>2.7826382019133789E-3</c:v>
                </c:pt>
                <c:pt idx="242">
                  <c:v>2.774916612938938E-3</c:v>
                </c:pt>
                <c:pt idx="243">
                  <c:v>2.7672377589098573E-3</c:v>
                </c:pt>
                <c:pt idx="244">
                  <c:v>2.7596012860318098E-3</c:v>
                </c:pt>
                <c:pt idx="245">
                  <c:v>2.7520068444046863E-3</c:v>
                </c:pt>
                <c:pt idx="246">
                  <c:v>2.744454087970194E-3</c:v>
                </c:pt>
                <c:pt idx="247">
                  <c:v>2.7369426744590086E-3</c:v>
                </c:pt>
                <c:pt idx="248">
                  <c:v>2.7294722653372627E-3</c:v>
                </c:pt>
                <c:pt idx="249">
                  <c:v>2.7220425257581393E-3</c:v>
                </c:pt>
                <c:pt idx="250">
                  <c:v>2.7146531245103578E-3</c:v>
                </c:pt>
                <c:pt idx="251">
                  <c:v>2.7073037339699901E-3</c:v>
                </c:pt>
                <c:pt idx="252">
                  <c:v>2.699994030050723E-3</c:v>
                </c:pt>
                <c:pt idx="253">
                  <c:v>2.6927236921572284E-3</c:v>
                </c:pt>
                <c:pt idx="254">
                  <c:v>2.6854924031385341E-3</c:v>
                </c:pt>
                <c:pt idx="255">
                  <c:v>2.6782998492398402E-3</c:v>
                </c:pt>
                <c:pt idx="256">
                  <c:v>2.6711457200605526E-3</c:v>
                </c:pt>
                <c:pt idx="257">
                  <c:v>2.6640297085063214E-3</c:v>
                </c:pt>
                <c:pt idx="258">
                  <c:v>2.6569515107477404E-3</c:v>
                </c:pt>
                <c:pt idx="259">
                  <c:v>2.6499108261750504E-3</c:v>
                </c:pt>
                <c:pt idx="260">
                  <c:v>2.6429073573559503E-3</c:v>
                </c:pt>
                <c:pt idx="261">
                  <c:v>2.6359408099956294E-3</c:v>
                </c:pt>
                <c:pt idx="262">
                  <c:v>2.6290108928932465E-3</c:v>
                </c:pt>
                <c:pt idx="263">
                  <c:v>2.6221173179019619E-3</c:v>
                </c:pt>
                <c:pt idx="264">
                  <c:v>2.6152597998900795E-3</c:v>
                </c:pt>
                <c:pt idx="265">
                  <c:v>2.6084380566997467E-3</c:v>
                </c:pt>
                <c:pt idx="266">
                  <c:v>2.6016518091105389E-3</c:v>
                </c:pt>
                <c:pt idx="267">
                  <c:v>2.5949007807997138E-3</c:v>
                </c:pt>
                <c:pt idx="268">
                  <c:v>2.5881846983053514E-3</c:v>
                </c:pt>
                <c:pt idx="269">
                  <c:v>2.5815032909890512E-3</c:v>
                </c:pt>
                <c:pt idx="270">
                  <c:v>2.5748562909999606E-3</c:v>
                </c:pt>
                <c:pt idx="271">
                  <c:v>2.5682434332388038E-3</c:v>
                </c:pt>
                <c:pt idx="272">
                  <c:v>2.5616644553234647E-3</c:v>
                </c:pt>
                <c:pt idx="273">
                  <c:v>2.5551190975521276E-3</c:v>
                </c:pt>
                <c:pt idx="274">
                  <c:v>2.5486071028715251E-3</c:v>
                </c:pt>
                <c:pt idx="275">
                  <c:v>2.5421282168414105E-3</c:v>
                </c:pt>
                <c:pt idx="276">
                  <c:v>2.5356821876034719E-3</c:v>
                </c:pt>
                <c:pt idx="277">
                  <c:v>2.5292687658462487E-3</c:v>
                </c:pt>
                <c:pt idx="278">
                  <c:v>2.5228877047747122E-3</c:v>
                </c:pt>
                <c:pt idx="279">
                  <c:v>2.5165387600785127E-3</c:v>
                </c:pt>
                <c:pt idx="280">
                  <c:v>2.510221689899339E-3</c:v>
                </c:pt>
                <c:pt idx="281">
                  <c:v>2.5039362548024968E-3</c:v>
                </c:pt>
                <c:pt idx="282">
                  <c:v>2.4976822177444902E-3</c:v>
                </c:pt>
                <c:pt idx="283">
                  <c:v>2.4914593440445998E-3</c:v>
                </c:pt>
                <c:pt idx="284">
                  <c:v>2.485267401355129E-3</c:v>
                </c:pt>
                <c:pt idx="285">
                  <c:v>2.479106159632094E-3</c:v>
                </c:pt>
                <c:pt idx="286">
                  <c:v>2.4729753911072461E-3</c:v>
                </c:pt>
                <c:pt idx="287">
                  <c:v>2.466874870260316E-3</c:v>
                </c:pt>
                <c:pt idx="288">
                  <c:v>2.4608043737899266E-3</c:v>
                </c:pt>
                <c:pt idx="289">
                  <c:v>2.4547636805880568E-3</c:v>
                </c:pt>
                <c:pt idx="290">
                  <c:v>2.4487525717122871E-3</c:v>
                </c:pt>
                <c:pt idx="291">
                  <c:v>2.4427708303593754E-3</c:v>
                </c:pt>
                <c:pt idx="292">
                  <c:v>2.436818241839056E-3</c:v>
                </c:pt>
                <c:pt idx="293">
                  <c:v>2.4308945935500592E-3</c:v>
                </c:pt>
                <c:pt idx="294">
                  <c:v>2.4249996749505787E-3</c:v>
                </c:pt>
                <c:pt idx="295">
                  <c:v>2.419133277538954E-3</c:v>
                </c:pt>
                <c:pt idx="296">
                  <c:v>2.4132951948243608E-3</c:v>
                </c:pt>
                <c:pt idx="297">
                  <c:v>2.4074852223061605E-3</c:v>
                </c:pt>
                <c:pt idx="298">
                  <c:v>2.4017031574459224E-3</c:v>
                </c:pt>
                <c:pt idx="299">
                  <c:v>2.3959487996489948E-3</c:v>
                </c:pt>
                <c:pt idx="300">
                  <c:v>2.3902219502360822E-3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0-4158-8E78-777B820A98FD}"/>
            </c:ext>
          </c:extLst>
        </c:ser>
        <c:ser>
          <c:idx val="2"/>
          <c:order val="1"/>
          <c:tx>
            <c:v>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C0-4158-8E78-777B820A98FD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C0-4158-8E78-777B820A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常规属性收益曲线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精通收益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Sheet2!$E$2:$E$302</c:f>
              <c:numCache>
                <c:formatCode>General</c:formatCode>
                <c:ptCount val="301"/>
                <c:pt idx="0">
                  <c:v>1.1914285714285714E-2</c:v>
                </c:pt>
                <c:pt idx="1">
                  <c:v>1.1674318431173173E-2</c:v>
                </c:pt>
                <c:pt idx="2">
                  <c:v>1.144230062134162E-2</c:v>
                </c:pt>
                <c:pt idx="3">
                  <c:v>1.1217858615705487E-2</c:v>
                </c:pt>
                <c:pt idx="4">
                  <c:v>1.1000641572189532E-2</c:v>
                </c:pt>
                <c:pt idx="5">
                  <c:v>1.0790319763492751E-2</c:v>
                </c:pt>
                <c:pt idx="6">
                  <c:v>1.0586583016582093E-2</c:v>
                </c:pt>
                <c:pt idx="7">
                  <c:v>1.0389139288461056E-2</c:v>
                </c:pt>
                <c:pt idx="8">
                  <c:v>1.0197713364531326E-2</c:v>
                </c:pt>
                <c:pt idx="9">
                  <c:v>1.0012045667413288E-2</c:v>
                </c:pt>
                <c:pt idx="10">
                  <c:v>9.8318911654445579E-3</c:v>
                </c:pt>
                <c:pt idx="11">
                  <c:v>9.6570183712616393E-3</c:v>
                </c:pt>
                <c:pt idx="12">
                  <c:v>9.4872084219109476E-3</c:v>
                </c:pt>
                <c:pt idx="13">
                  <c:v>9.3222542328511328E-3</c:v>
                </c:pt>
                <c:pt idx="14">
                  <c:v>9.1619597190156585E-3</c:v>
                </c:pt>
                <c:pt idx="15">
                  <c:v>9.0061390768167507E-3</c:v>
                </c:pt>
                <c:pt idx="16">
                  <c:v>8.8546161216016966E-3</c:v>
                </c:pt>
                <c:pt idx="17">
                  <c:v>8.7072236756302341E-3</c:v>
                </c:pt>
                <c:pt idx="18">
                  <c:v>8.5638030021366381E-3</c:v>
                </c:pt>
                <c:pt idx="19">
                  <c:v>8.4242032814797023E-3</c:v>
                </c:pt>
                <c:pt idx="20">
                  <c:v>8.2882811257751626E-3</c:v>
                </c:pt>
                <c:pt idx="21">
                  <c:v>8.1559001287536941E-3</c:v>
                </c:pt>
                <c:pt idx="22">
                  <c:v>8.0269304478988689E-3</c:v>
                </c:pt>
                <c:pt idx="23">
                  <c:v>7.9012484161975968E-3</c:v>
                </c:pt>
                <c:pt idx="24">
                  <c:v>7.7787361810845012E-3</c:v>
                </c:pt>
                <c:pt idx="25">
                  <c:v>7.6592813683848005E-3</c:v>
                </c:pt>
                <c:pt idx="26">
                  <c:v>7.5427767692604905E-3</c:v>
                </c:pt>
                <c:pt idx="27">
                  <c:v>7.4291200483445081E-3</c:v>
                </c:pt>
                <c:pt idx="28">
                  <c:v>7.3182134714094779E-3</c:v>
                </c:pt>
                <c:pt idx="29">
                  <c:v>7.209963651063348E-3</c:v>
                </c:pt>
                <c:pt idx="30">
                  <c:v>7.1042813090958648E-3</c:v>
                </c:pt>
                <c:pt idx="31">
                  <c:v>7.0010810542184198E-3</c:v>
                </c:pt>
                <c:pt idx="32">
                  <c:v>6.9002811740472639E-3</c:v>
                </c:pt>
                <c:pt idx="33">
                  <c:v>6.8018034402771476E-3</c:v>
                </c:pt>
                <c:pt idx="34">
                  <c:v>6.7055729260804657E-3</c:v>
                </c:pt>
                <c:pt idx="35">
                  <c:v>6.6115178348468201E-3</c:v>
                </c:pt>
                <c:pt idx="36">
                  <c:v>6.5195693394503674E-3</c:v>
                </c:pt>
                <c:pt idx="37">
                  <c:v>6.4296614312981436E-3</c:v>
                </c:pt>
                <c:pt idx="38">
                  <c:v>6.3417307784725463E-3</c:v>
                </c:pt>
                <c:pt idx="39">
                  <c:v>6.2557165923356516E-3</c:v>
                </c:pt>
                <c:pt idx="40">
                  <c:v>6.1715605020127877E-3</c:v>
                </c:pt>
                <c:pt idx="41">
                  <c:v>6.0892064362181907E-3</c:v>
                </c:pt>
                <c:pt idx="42">
                  <c:v>6.0086005119270001E-3</c:v>
                </c:pt>
                <c:pt idx="43">
                  <c:v>5.9296909294356834E-3</c:v>
                </c:pt>
                <c:pt idx="44">
                  <c:v>5.8524278733877054E-3</c:v>
                </c:pt>
                <c:pt idx="45">
                  <c:v>5.7767634193729373E-3</c:v>
                </c:pt>
                <c:pt idx="46">
                  <c:v>5.7026514457383833E-3</c:v>
                </c:pt>
                <c:pt idx="47">
                  <c:v>5.6300475502745013E-3</c:v>
                </c:pt>
                <c:pt idx="48">
                  <c:v>5.5589089714658674E-3</c:v>
                </c:pt>
                <c:pt idx="49">
                  <c:v>5.4891945140173896E-3</c:v>
                </c:pt>
                <c:pt idx="50">
                  <c:v>5.4208644783880402E-3</c:v>
                </c:pt>
                <c:pt idx="51">
                  <c:v>5.3538805940830242E-3</c:v>
                </c:pt>
                <c:pt idx="52">
                  <c:v>5.288205956472866E-3</c:v>
                </c:pt>
                <c:pt idx="53">
                  <c:v>5.2238049669240446E-3</c:v>
                </c:pt>
                <c:pt idx="54">
                  <c:v>5.1606432760407045E-3</c:v>
                </c:pt>
                <c:pt idx="55">
                  <c:v>5.0986877298306857E-3</c:v>
                </c:pt>
                <c:pt idx="56">
                  <c:v>5.0379063186218416E-3</c:v>
                </c:pt>
                <c:pt idx="57">
                  <c:v>4.9782681285663408E-3</c:v>
                </c:pt>
                <c:pt idx="58">
                  <c:v>4.9197432955814802E-3</c:v>
                </c:pt>
                <c:pt idx="59">
                  <c:v>4.8623029615855913E-3</c:v>
                </c:pt>
                <c:pt idx="60">
                  <c:v>4.8059192328969201E-3</c:v>
                </c:pt>
                <c:pt idx="61">
                  <c:v>4.750565140671981E-3</c:v>
                </c:pt>
                <c:pt idx="62">
                  <c:v>4.6962146032678452E-3</c:v>
                </c:pt>
                <c:pt idx="63">
                  <c:v>4.6428423904202902E-3</c:v>
                </c:pt>
                <c:pt idx="64">
                  <c:v>4.5904240891365689E-3</c:v>
                </c:pt>
                <c:pt idx="65">
                  <c:v>4.5389360712079609E-3</c:v>
                </c:pt>
                <c:pt idx="66">
                  <c:v>4.4883554622532533E-3</c:v>
                </c:pt>
                <c:pt idx="67">
                  <c:v>4.4386601122097533E-3</c:v>
                </c:pt>
                <c:pt idx="68">
                  <c:v>4.3898285671936429E-3</c:v>
                </c:pt>
                <c:pt idx="69">
                  <c:v>4.3418400426562358E-3</c:v>
                </c:pt>
                <c:pt idx="70">
                  <c:v>4.2946743977671812E-3</c:v>
                </c:pt>
                <c:pt idx="71">
                  <c:v>4.2483121109598001E-3</c:v>
                </c:pt>
                <c:pt idx="72">
                  <c:v>4.202734256577632E-3</c:v>
                </c:pt>
                <c:pt idx="73">
                  <c:v>4.157922482564894E-3</c:v>
                </c:pt>
                <c:pt idx="74">
                  <c:v>4.1138589891469108E-3</c:v>
                </c:pt>
                <c:pt idx="75">
                  <c:v>4.0705265084497594E-3</c:v>
                </c:pt>
                <c:pt idx="76">
                  <c:v>4.0279082850113125E-3</c:v>
                </c:pt>
                <c:pt idx="77">
                  <c:v>3.9859880571386135E-3</c:v>
                </c:pt>
                <c:pt idx="78">
                  <c:v>3.9447500390691077E-3</c:v>
                </c:pt>
                <c:pt idx="79">
                  <c:v>3.9041789038956869E-3</c:v>
                </c:pt>
                <c:pt idx="80">
                  <c:v>3.864259767217733E-3</c:v>
                </c:pt>
                <c:pt idx="81">
                  <c:v>3.8249781714824855E-3</c:v>
                </c:pt>
                <c:pt idx="82">
                  <c:v>3.786320070983059E-3</c:v>
                </c:pt>
                <c:pt idx="83">
                  <c:v>3.7482718174812746E-3</c:v>
                </c:pt>
                <c:pt idx="84">
                  <c:v>3.7108201464252258E-3</c:v>
                </c:pt>
                <c:pt idx="85">
                  <c:v>3.6739521637331584E-3</c:v>
                </c:pt>
                <c:pt idx="86">
                  <c:v>3.6376553331167608E-3</c:v>
                </c:pt>
                <c:pt idx="87">
                  <c:v>3.6019174639184185E-3</c:v>
                </c:pt>
                <c:pt idx="88">
                  <c:v>3.5667266994383559E-3</c:v>
                </c:pt>
                <c:pt idx="89">
                  <c:v>3.5320715057288593E-3</c:v>
                </c:pt>
                <c:pt idx="90">
                  <c:v>3.4979406608339693E-3</c:v>
                </c:pt>
                <c:pt idx="91">
                  <c:v>3.4643232444541957E-3</c:v>
                </c:pt>
                <c:pt idx="92">
                  <c:v>3.4312086280168306E-3</c:v>
                </c:pt>
                <c:pt idx="93">
                  <c:v>3.3985864651334776E-3</c:v>
                </c:pt>
                <c:pt idx="94">
                  <c:v>3.366446682427342E-3</c:v>
                </c:pt>
                <c:pt idx="95">
                  <c:v>3.3347794707137188E-3</c:v>
                </c:pt>
                <c:pt idx="96">
                  <c:v>3.3035752765179652E-3</c:v>
                </c:pt>
                <c:pt idx="97">
                  <c:v>3.2728247939160307E-3</c:v>
                </c:pt>
                <c:pt idx="98">
                  <c:v>3.2425189566833686E-3</c:v>
                </c:pt>
                <c:pt idx="99">
                  <c:v>3.2126489307387558E-3</c:v>
                </c:pt>
                <c:pt idx="100">
                  <c:v>3.1832061068702289E-3</c:v>
                </c:pt>
                <c:pt idx="101">
                  <c:v>3.1541820937309459E-3</c:v>
                </c:pt>
                <c:pt idx="102">
                  <c:v>3.1255687110934151E-3</c:v>
                </c:pt>
                <c:pt idx="103">
                  <c:v>3.0973579833510696E-3</c:v>
                </c:pt>
                <c:pt idx="104">
                  <c:v>3.0695421332567006E-3</c:v>
                </c:pt>
                <c:pt idx="105">
                  <c:v>3.0421135758877849E-3</c:v>
                </c:pt>
                <c:pt idx="106">
                  <c:v>3.0150649128291951E-3</c:v>
                </c:pt>
                <c:pt idx="107">
                  <c:v>2.9883889265642479E-3</c:v>
                </c:pt>
                <c:pt idx="108">
                  <c:v>2.9620785750654639E-3</c:v>
                </c:pt>
                <c:pt idx="109">
                  <c:v>2.9361269865768305E-3</c:v>
                </c:pt>
                <c:pt idx="110">
                  <c:v>2.9105274545797185E-3</c:v>
                </c:pt>
                <c:pt idx="111">
                  <c:v>2.8852734329350019E-3</c:v>
                </c:pt>
                <c:pt idx="112">
                  <c:v>2.8603585311942335E-3</c:v>
                </c:pt>
                <c:pt idx="113">
                  <c:v>2.8357765100730926E-3</c:v>
                </c:pt>
                <c:pt idx="114">
                  <c:v>2.8115212770806136E-3</c:v>
                </c:pt>
                <c:pt idx="115">
                  <c:v>2.7875868822979876E-3</c:v>
                </c:pt>
                <c:pt idx="116">
                  <c:v>2.7639675143010462E-3</c:v>
                </c:pt>
                <c:pt idx="117">
                  <c:v>2.7406574962207521E-3</c:v>
                </c:pt>
                <c:pt idx="118">
                  <c:v>2.717651281936313E-3</c:v>
                </c:pt>
                <c:pt idx="119">
                  <c:v>2.6949434523957623E-3</c:v>
                </c:pt>
                <c:pt idx="120">
                  <c:v>2.6725287120590649E-3</c:v>
                </c:pt>
                <c:pt idx="121">
                  <c:v>2.6504018854590374E-3</c:v>
                </c:pt>
                <c:pt idx="122">
                  <c:v>2.6285579138755834E-3</c:v>
                </c:pt>
                <c:pt idx="123">
                  <c:v>2.6069918521189192E-3</c:v>
                </c:pt>
                <c:pt idx="124">
                  <c:v>2.5856988654176603E-3</c:v>
                </c:pt>
                <c:pt idx="125">
                  <c:v>2.5646742264078416E-3</c:v>
                </c:pt>
                <c:pt idx="126">
                  <c:v>2.5439133122190562E-3</c:v>
                </c:pt>
                <c:pt idx="127">
                  <c:v>2.5234116016541229E-3</c:v>
                </c:pt>
                <c:pt idx="128">
                  <c:v>2.5031646724588013E-3</c:v>
                </c:pt>
                <c:pt idx="129">
                  <c:v>2.4831681986782284E-3</c:v>
                </c:pt>
                <c:pt idx="130">
                  <c:v>2.4634179480969064E-3</c:v>
                </c:pt>
                <c:pt idx="131">
                  <c:v>2.443909779759188E-3</c:v>
                </c:pt>
                <c:pt idx="132">
                  <c:v>2.4246396415673241E-3</c:v>
                </c:pt>
                <c:pt idx="133">
                  <c:v>2.4056035679542913E-3</c:v>
                </c:pt>
                <c:pt idx="134">
                  <c:v>2.3867976776286884E-3</c:v>
                </c:pt>
                <c:pt idx="135">
                  <c:v>2.3682181713891417E-3</c:v>
                </c:pt>
                <c:pt idx="136">
                  <c:v>2.3498613300057345E-3</c:v>
                </c:pt>
                <c:pt idx="137">
                  <c:v>2.331723512166089E-3</c:v>
                </c:pt>
                <c:pt idx="138">
                  <c:v>2.3138011524838241E-3</c:v>
                </c:pt>
                <c:pt idx="139">
                  <c:v>2.2960907595671958E-3</c:v>
                </c:pt>
                <c:pt idx="140">
                  <c:v>2.2785889141458296E-3</c:v>
                </c:pt>
                <c:pt idx="141">
                  <c:v>2.2612922672535108E-3</c:v>
                </c:pt>
                <c:pt idx="142">
                  <c:v>2.2441975384651152E-3</c:v>
                </c:pt>
                <c:pt idx="143">
                  <c:v>2.2273015141858008E-3</c:v>
                </c:pt>
                <c:pt idx="144">
                  <c:v>2.21060104599068E-3</c:v>
                </c:pt>
                <c:pt idx="145">
                  <c:v>2.1940930490132499E-3</c:v>
                </c:pt>
                <c:pt idx="146">
                  <c:v>2.177774500380928E-3</c:v>
                </c:pt>
                <c:pt idx="147">
                  <c:v>2.1616424376960995E-3</c:v>
                </c:pt>
                <c:pt idx="148">
                  <c:v>2.1456939575611581E-3</c:v>
                </c:pt>
                <c:pt idx="149">
                  <c:v>2.1299262141460506E-3</c:v>
                </c:pt>
                <c:pt idx="150">
                  <c:v>2.1143364177969325E-3</c:v>
                </c:pt>
                <c:pt idx="151">
                  <c:v>2.0989218336845547E-3</c:v>
                </c:pt>
                <c:pt idx="152">
                  <c:v>2.0836797804910804E-3</c:v>
                </c:pt>
                <c:pt idx="153">
                  <c:v>2.0686076291340713E-3</c:v>
                </c:pt>
                <c:pt idx="154">
                  <c:v>2.0537028015264183E-3</c:v>
                </c:pt>
                <c:pt idx="155">
                  <c:v>2.038962769371063E-3</c:v>
                </c:pt>
                <c:pt idx="156">
                  <c:v>2.0243850529893712E-3</c:v>
                </c:pt>
                <c:pt idx="157">
                  <c:v>2.0099672201820762E-3</c:v>
                </c:pt>
                <c:pt idx="158">
                  <c:v>1.9957068851217514E-3</c:v>
                </c:pt>
                <c:pt idx="159">
                  <c:v>1.9816017072757999E-3</c:v>
                </c:pt>
                <c:pt idx="160">
                  <c:v>1.9676493903589901E-3</c:v>
                </c:pt>
                <c:pt idx="161">
                  <c:v>1.9538476813146049E-3</c:v>
                </c:pt>
                <c:pt idx="162">
                  <c:v>1.9401943693233032E-3</c:v>
                </c:pt>
                <c:pt idx="163">
                  <c:v>1.9266872848388147E-3</c:v>
                </c:pt>
                <c:pt idx="164">
                  <c:v>1.9133242986496424E-3</c:v>
                </c:pt>
                <c:pt idx="165">
                  <c:v>1.9001033209659541E-3</c:v>
                </c:pt>
                <c:pt idx="166">
                  <c:v>1.8870223005308822E-3</c:v>
                </c:pt>
                <c:pt idx="167">
                  <c:v>1.8740792237554869E-3</c:v>
                </c:pt>
                <c:pt idx="168">
                  <c:v>1.8612721138766451E-3</c:v>
                </c:pt>
                <c:pt idx="169">
                  <c:v>1.8485990301371734E-3</c:v>
                </c:pt>
                <c:pt idx="170">
                  <c:v>1.8360580669874998E-3</c:v>
                </c:pt>
                <c:pt idx="171">
                  <c:v>1.8236473533082341E-3</c:v>
                </c:pt>
                <c:pt idx="172">
                  <c:v>1.8113650516530073E-3</c:v>
                </c:pt>
                <c:pt idx="173">
                  <c:v>1.7992093575109678E-3</c:v>
                </c:pt>
                <c:pt idx="174">
                  <c:v>1.7871784985883433E-3</c:v>
                </c:pt>
                <c:pt idx="175">
                  <c:v>1.7752707341085064E-3</c:v>
                </c:pt>
                <c:pt idx="176">
                  <c:v>1.7634843541299873E-3</c:v>
                </c:pt>
                <c:pt idx="177">
                  <c:v>1.7518176788819048E-3</c:v>
                </c:pt>
                <c:pt idx="178">
                  <c:v>1.7402690581163061E-3</c:v>
                </c:pt>
                <c:pt idx="179">
                  <c:v>1.72883687047691E-3</c:v>
                </c:pt>
                <c:pt idx="180">
                  <c:v>1.7175195228837853E-3</c:v>
                </c:pt>
                <c:pt idx="181">
                  <c:v>1.7063154499334927E-3</c:v>
                </c:pt>
                <c:pt idx="182">
                  <c:v>1.6952231133142417E-3</c:v>
                </c:pt>
                <c:pt idx="183">
                  <c:v>1.6842410012356352E-3</c:v>
                </c:pt>
                <c:pt idx="184">
                  <c:v>1.6733676278725743E-3</c:v>
                </c:pt>
                <c:pt idx="185">
                  <c:v>1.6626015328229239E-3</c:v>
                </c:pt>
                <c:pt idx="186">
                  <c:v>1.6519412805785423E-3</c:v>
                </c:pt>
                <c:pt idx="187">
                  <c:v>1.6413854600092965E-3</c:v>
                </c:pt>
                <c:pt idx="188">
                  <c:v>1.6309326838596957E-3</c:v>
                </c:pt>
                <c:pt idx="189">
                  <c:v>1.6205815882577865E-3</c:v>
                </c:pt>
                <c:pt idx="190">
                  <c:v>1.6103308322359656E-3</c:v>
                </c:pt>
                <c:pt idx="191">
                  <c:v>1.6001790972633753E-3</c:v>
                </c:pt>
                <c:pt idx="192">
                  <c:v>1.5901250867895612E-3</c:v>
                </c:pt>
                <c:pt idx="193">
                  <c:v>1.580167525799077E-3</c:v>
                </c:pt>
                <c:pt idx="194">
                  <c:v>1.5703051603767346E-3</c:v>
                </c:pt>
                <c:pt idx="195">
                  <c:v>1.5605367572832064E-3</c:v>
                </c:pt>
                <c:pt idx="196">
                  <c:v>1.550861103540694E-3</c:v>
                </c:pt>
                <c:pt idx="197">
                  <c:v>1.5412770060283889E-3</c:v>
                </c:pt>
                <c:pt idx="198">
                  <c:v>1.5317832910874602E-3</c:v>
                </c:pt>
                <c:pt idx="199">
                  <c:v>1.5223788041353065E-3</c:v>
                </c:pt>
                <c:pt idx="200">
                  <c:v>1.5130624092888243E-3</c:v>
                </c:pt>
                <c:pt idx="201">
                  <c:v>1.5038329889964504E-3</c:v>
                </c:pt>
                <c:pt idx="202">
                  <c:v>1.4946894436787398E-3</c:v>
                </c:pt>
                <c:pt idx="203">
                  <c:v>1.4856306913772533E-3</c:v>
                </c:pt>
                <c:pt idx="204">
                  <c:v>1.4766556674115337E-3</c:v>
                </c:pt>
                <c:pt idx="205">
                  <c:v>1.467763324043952E-3</c:v>
                </c:pt>
                <c:pt idx="206">
                  <c:v>1.4589526301522196E-3</c:v>
                </c:pt>
                <c:pt idx="207">
                  <c:v>1.4502225709093629E-3</c:v>
                </c:pt>
                <c:pt idx="208">
                  <c:v>1.4415721474709639E-3</c:v>
                </c:pt>
                <c:pt idx="209">
                  <c:v>1.4330003766694754E-3</c:v>
                </c:pt>
                <c:pt idx="210">
                  <c:v>1.4245062907154301E-3</c:v>
                </c:pt>
                <c:pt idx="211">
                  <c:v>1.4160889369053593E-3</c:v>
                </c:pt>
                <c:pt idx="212">
                  <c:v>1.4077473773362529E-3</c:v>
                </c:pt>
                <c:pt idx="213">
                  <c:v>1.3994806886263869E-3</c:v>
                </c:pt>
                <c:pt idx="214">
                  <c:v>1.3912879616423577E-3</c:v>
                </c:pt>
                <c:pt idx="215">
                  <c:v>1.3831683012321642E-3</c:v>
                </c:pt>
                <c:pt idx="216">
                  <c:v>1.3751208259641806E-3</c:v>
                </c:pt>
                <c:pt idx="217">
                  <c:v>1.3671446678718744E-3</c:v>
                </c:pt>
                <c:pt idx="218">
                  <c:v>1.3592389722041174E-3</c:v>
                </c:pt>
                <c:pt idx="219">
                  <c:v>1.3514028971809574E-3</c:v>
                </c:pt>
                <c:pt idx="220">
                  <c:v>1.3436356137547043E-3</c:v>
                </c:pt>
                <c:pt idx="221">
                  <c:v>1.335936305376202E-3</c:v>
                </c:pt>
                <c:pt idx="222">
                  <c:v>1.3283041677661543E-3</c:v>
                </c:pt>
                <c:pt idx="223">
                  <c:v>1.3207384086913836E-3</c:v>
                </c:pt>
                <c:pt idx="224">
                  <c:v>1.3132382477458913E-3</c:v>
                </c:pt>
                <c:pt idx="225">
                  <c:v>1.3058029161366082E-3</c:v>
                </c:pt>
                <c:pt idx="226">
                  <c:v>1.2984316564737185E-3</c:v>
                </c:pt>
                <c:pt idx="227">
                  <c:v>1.2911237225654399E-3</c:v>
                </c:pt>
                <c:pt idx="228">
                  <c:v>1.2838783792171557E-3</c:v>
                </c:pt>
                <c:pt idx="229">
                  <c:v>1.2766949020347914E-3</c:v>
                </c:pt>
                <c:pt idx="230">
                  <c:v>1.2695725772323319E-3</c:v>
                </c:pt>
                <c:pt idx="231">
                  <c:v>1.2625107014433768E-3</c:v>
                </c:pt>
                <c:pt idx="232">
                  <c:v>1.2555085815366411E-3</c:v>
                </c:pt>
                <c:pt idx="233">
                  <c:v>1.248565534435303E-3</c:v>
                </c:pt>
                <c:pt idx="234">
                  <c:v>1.2416808869401017E-3</c:v>
                </c:pt>
                <c:pt idx="235">
                  <c:v>1.23485397555611E-3</c:v>
                </c:pt>
                <c:pt idx="236">
                  <c:v>1.2280841463230749E-3</c:v>
                </c:pt>
                <c:pt idx="237">
                  <c:v>1.2213707546492561E-3</c:v>
                </c:pt>
                <c:pt idx="238">
                  <c:v>1.2147131651486732E-3</c:v>
                </c:pt>
                <c:pt idx="239">
                  <c:v>1.2081107514816812E-3</c:v>
                </c:pt>
                <c:pt idx="240">
                  <c:v>1.2015628961987968E-3</c:v>
                </c:pt>
                <c:pt idx="241">
                  <c:v>1.1950689905876996E-3</c:v>
                </c:pt>
                <c:pt idx="242">
                  <c:v>1.1886284345233339E-3</c:v>
                </c:pt>
                <c:pt idx="243">
                  <c:v>1.1822406363210351E-3</c:v>
                </c:pt>
                <c:pt idx="244">
                  <c:v>1.1759050125926174E-3</c:v>
                </c:pt>
                <c:pt idx="245">
                  <c:v>1.1696209881053472E-3</c:v>
                </c:pt>
                <c:pt idx="246">
                  <c:v>1.1633879956437399E-3</c:v>
                </c:pt>
                <c:pt idx="247">
                  <c:v>1.1572054758741113E-3</c:v>
                </c:pt>
                <c:pt idx="248">
                  <c:v>1.1510728772118266E-3</c:v>
                </c:pt>
                <c:pt idx="249">
                  <c:v>1.1449896556911766E-3</c:v>
                </c:pt>
                <c:pt idx="250">
                  <c:v>1.1389552748378286E-3</c:v>
                </c:pt>
                <c:pt idx="251">
                  <c:v>1.1329692055437894E-3</c:v>
                </c:pt>
                <c:pt idx="252">
                  <c:v>1.1270309259448249E-3</c:v>
                </c:pt>
                <c:pt idx="253">
                  <c:v>1.1211399213002793E-3</c:v>
                </c:pt>
                <c:pt idx="254">
                  <c:v>1.1152956838752421E-3</c:v>
                </c:pt>
                <c:pt idx="255">
                  <c:v>1.1094977128250087E-3</c:v>
                </c:pt>
                <c:pt idx="256">
                  <c:v>1.1037455140817812E-3</c:v>
                </c:pt>
                <c:pt idx="257">
                  <c:v>1.0980386002435645E-3</c:v>
                </c:pt>
                <c:pt idx="258">
                  <c:v>1.0923764904652038E-3</c:v>
                </c:pt>
                <c:pt idx="259">
                  <c:v>1.0867587103515174E-3</c:v>
                </c:pt>
                <c:pt idx="260">
                  <c:v>1.0811847918524818E-3</c:v>
                </c:pt>
                <c:pt idx="261">
                  <c:v>1.0756542731604165E-3</c:v>
                </c:pt>
                <c:pt idx="262">
                  <c:v>1.0701666986091323E-3</c:v>
                </c:pt>
                <c:pt idx="263">
                  <c:v>1.0647216185749955E-3</c:v>
                </c:pt>
                <c:pt idx="264">
                  <c:v>1.0593185893798664E-3</c:v>
                </c:pt>
                <c:pt idx="265">
                  <c:v>1.0539571731958725E-3</c:v>
                </c:pt>
                <c:pt idx="266">
                  <c:v>1.0486369379519764E-3</c:v>
                </c:pt>
                <c:pt idx="267">
                  <c:v>1.0433574572422982E-3</c:v>
                </c:pt>
                <c:pt idx="268">
                  <c:v>1.0381183102361553E-3</c:v>
                </c:pt>
                <c:pt idx="269">
                  <c:v>1.0329190815897829E-3</c:v>
                </c:pt>
                <c:pt idx="270">
                  <c:v>1.0277593613596985E-3</c:v>
                </c:pt>
                <c:pt idx="271">
                  <c:v>1.0226387449176757E-3</c:v>
                </c:pt>
                <c:pt idx="272">
                  <c:v>1.0175568328672907E-3</c:v>
                </c:pt>
                <c:pt idx="273">
                  <c:v>1.0125132309620137E-3</c:v>
                </c:pt>
                <c:pt idx="274">
                  <c:v>1.0075075500248036E-3</c:v>
                </c:pt>
                <c:pt idx="275">
                  <c:v>1.0025394058691831E-3</c:v>
                </c:pt>
                <c:pt idx="276">
                  <c:v>9.9760841922175636E-4</c:v>
                </c:pt>
                <c:pt idx="277">
                  <c:v>9.9271421564614245E-4</c:v>
                </c:pt>
                <c:pt idx="278">
                  <c:v>9.8785642546829369E-4</c:v>
                </c:pt>
                <c:pt idx="279">
                  <c:v>9.8303468370316855E-4</c:v>
                </c:pt>
                <c:pt idx="280">
                  <c:v>9.7824862998273409E-4</c:v>
                </c:pt>
                <c:pt idx="281">
                  <c:v>9.7349790848526698E-4</c:v>
                </c:pt>
                <c:pt idx="282">
                  <c:v>9.6878216786592749E-4</c:v>
                </c:pt>
                <c:pt idx="283">
                  <c:v>9.6410106118858131E-4</c:v>
                </c:pt>
                <c:pt idx="284">
                  <c:v>9.5945424585883903E-4</c:v>
                </c:pt>
                <c:pt idx="285">
                  <c:v>9.5484138355829537E-4</c:v>
                </c:pt>
                <c:pt idx="286">
                  <c:v>9.5026214017993635E-4</c:v>
                </c:pt>
                <c:pt idx="287">
                  <c:v>9.4571618576469441E-4</c:v>
                </c:pt>
                <c:pt idx="288">
                  <c:v>9.4120319443912782E-4</c:v>
                </c:pt>
                <c:pt idx="289">
                  <c:v>9.3672284435419959E-4</c:v>
                </c:pt>
                <c:pt idx="290">
                  <c:v>9.3227481762513608E-4</c:v>
                </c:pt>
                <c:pt idx="291">
                  <c:v>9.2785880027234095E-4</c:v>
                </c:pt>
                <c:pt idx="292">
                  <c:v>9.2347448216334514E-4</c:v>
                </c:pt>
                <c:pt idx="293">
                  <c:v>9.1912155695576987E-4</c:v>
                </c:pt>
                <c:pt idx="294">
                  <c:v>9.1479972204128548E-4</c:v>
                </c:pt>
                <c:pt idx="295">
                  <c:v>9.1050867849054259E-4</c:v>
                </c:pt>
                <c:pt idx="296">
                  <c:v>9.0624813099905851E-4</c:v>
                </c:pt>
                <c:pt idx="297">
                  <c:v>9.0201778783403842E-4</c:v>
                </c:pt>
                <c:pt idx="298">
                  <c:v>8.9781736078211477E-4</c:v>
                </c:pt>
                <c:pt idx="299">
                  <c:v>8.9364656509798414E-4</c:v>
                </c:pt>
                <c:pt idx="300">
                  <c:v>8.895051194539249E-4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6-4E19-87FC-EBAC12CB3843}"/>
            </c:ext>
          </c:extLst>
        </c:ser>
        <c:ser>
          <c:idx val="1"/>
          <c:order val="1"/>
          <c:tx>
            <c:v>攻击/元素收益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66-4E19-87FC-EBAC12CB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物伤/防御收益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301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  <c:pt idx="5">
                      <c:v>5</c:v>
                    </c:pt>
                    <c:pt idx="6">
                      <c:v>6</c:v>
                    </c:pt>
                    <c:pt idx="7">
                      <c:v>7</c:v>
                    </c:pt>
                    <c:pt idx="8">
                      <c:v>8</c:v>
                    </c:pt>
                    <c:pt idx="9">
                      <c:v>9</c:v>
                    </c:pt>
                    <c:pt idx="10">
                      <c:v>10</c:v>
                    </c:pt>
                    <c:pt idx="11">
                      <c:v>11</c:v>
                    </c:pt>
                    <c:pt idx="12">
                      <c:v>12</c:v>
                    </c:pt>
                    <c:pt idx="13">
                      <c:v>13</c:v>
                    </c:pt>
                    <c:pt idx="14">
                      <c:v>14</c:v>
                    </c:pt>
                    <c:pt idx="15">
                      <c:v>15</c:v>
                    </c:pt>
                    <c:pt idx="16">
                      <c:v>16</c:v>
                    </c:pt>
                    <c:pt idx="17">
                      <c:v>17</c:v>
                    </c:pt>
                    <c:pt idx="18">
                      <c:v>18</c:v>
                    </c:pt>
                    <c:pt idx="19">
                      <c:v>19</c:v>
                    </c:pt>
                    <c:pt idx="20">
                      <c:v>20</c:v>
                    </c:pt>
                    <c:pt idx="21">
                      <c:v>21</c:v>
                    </c:pt>
                    <c:pt idx="22">
                      <c:v>22</c:v>
                    </c:pt>
                    <c:pt idx="23">
                      <c:v>23</c:v>
                    </c:pt>
                    <c:pt idx="24">
                      <c:v>24</c:v>
                    </c:pt>
                    <c:pt idx="25">
                      <c:v>25</c:v>
                    </c:pt>
                    <c:pt idx="26">
                      <c:v>26</c:v>
                    </c:pt>
                    <c:pt idx="27">
                      <c:v>27</c:v>
                    </c:pt>
                    <c:pt idx="28">
                      <c:v>28</c:v>
                    </c:pt>
                    <c:pt idx="29">
                      <c:v>29</c:v>
                    </c:pt>
                    <c:pt idx="30">
                      <c:v>30</c:v>
                    </c:pt>
                    <c:pt idx="31">
                      <c:v>31</c:v>
                    </c:pt>
                    <c:pt idx="32">
                      <c:v>32</c:v>
                    </c:pt>
                    <c:pt idx="33">
                      <c:v>33</c:v>
                    </c:pt>
                    <c:pt idx="34">
                      <c:v>34</c:v>
                    </c:pt>
                    <c:pt idx="35">
                      <c:v>35</c:v>
                    </c:pt>
                    <c:pt idx="36">
                      <c:v>36</c:v>
                    </c:pt>
                    <c:pt idx="37">
                      <c:v>37</c:v>
                    </c:pt>
                    <c:pt idx="38">
                      <c:v>38</c:v>
                    </c:pt>
                    <c:pt idx="39">
                      <c:v>39</c:v>
                    </c:pt>
                    <c:pt idx="40">
                      <c:v>40</c:v>
                    </c:pt>
                    <c:pt idx="41">
                      <c:v>41</c:v>
                    </c:pt>
                    <c:pt idx="42">
                      <c:v>42</c:v>
                    </c:pt>
                    <c:pt idx="43">
                      <c:v>43</c:v>
                    </c:pt>
                    <c:pt idx="44">
                      <c:v>44</c:v>
                    </c:pt>
                    <c:pt idx="45">
                      <c:v>45</c:v>
                    </c:pt>
                    <c:pt idx="46">
                      <c:v>46</c:v>
                    </c:pt>
                    <c:pt idx="47">
                      <c:v>47</c:v>
                    </c:pt>
                    <c:pt idx="48">
                      <c:v>48</c:v>
                    </c:pt>
                    <c:pt idx="49">
                      <c:v>49</c:v>
                    </c:pt>
                    <c:pt idx="50">
                      <c:v>50</c:v>
                    </c:pt>
                    <c:pt idx="51">
                      <c:v>51</c:v>
                    </c:pt>
                    <c:pt idx="52">
                      <c:v>52</c:v>
                    </c:pt>
                    <c:pt idx="53">
                      <c:v>53</c:v>
                    </c:pt>
                    <c:pt idx="54">
                      <c:v>54</c:v>
                    </c:pt>
                    <c:pt idx="55">
                      <c:v>55</c:v>
                    </c:pt>
                    <c:pt idx="56">
                      <c:v>56</c:v>
                    </c:pt>
                    <c:pt idx="57">
                      <c:v>57</c:v>
                    </c:pt>
                    <c:pt idx="58">
                      <c:v>58</c:v>
                    </c:pt>
                    <c:pt idx="59">
                      <c:v>59</c:v>
                    </c:pt>
                    <c:pt idx="60">
                      <c:v>60</c:v>
                    </c:pt>
                    <c:pt idx="61">
                      <c:v>61</c:v>
                    </c:pt>
                    <c:pt idx="62">
                      <c:v>62</c:v>
                    </c:pt>
                    <c:pt idx="63">
                      <c:v>63</c:v>
                    </c:pt>
                    <c:pt idx="64">
                      <c:v>64</c:v>
                    </c:pt>
                    <c:pt idx="65">
                      <c:v>65</c:v>
                    </c:pt>
                    <c:pt idx="66">
                      <c:v>66</c:v>
                    </c:pt>
                    <c:pt idx="67">
                      <c:v>67</c:v>
                    </c:pt>
                    <c:pt idx="68">
                      <c:v>68</c:v>
                    </c:pt>
                    <c:pt idx="69">
                      <c:v>69</c:v>
                    </c:pt>
                    <c:pt idx="70">
                      <c:v>70</c:v>
                    </c:pt>
                    <c:pt idx="71">
                      <c:v>71</c:v>
                    </c:pt>
                    <c:pt idx="72">
                      <c:v>72</c:v>
                    </c:pt>
                    <c:pt idx="73">
                      <c:v>73</c:v>
                    </c:pt>
                    <c:pt idx="74">
                      <c:v>74</c:v>
                    </c:pt>
                    <c:pt idx="75">
                      <c:v>75</c:v>
                    </c:pt>
                    <c:pt idx="76">
                      <c:v>76</c:v>
                    </c:pt>
                    <c:pt idx="77">
                      <c:v>77</c:v>
                    </c:pt>
                    <c:pt idx="78">
                      <c:v>78</c:v>
                    </c:pt>
                    <c:pt idx="79">
                      <c:v>79</c:v>
                    </c:pt>
                    <c:pt idx="80">
                      <c:v>80</c:v>
                    </c:pt>
                    <c:pt idx="81">
                      <c:v>81</c:v>
                    </c:pt>
                    <c:pt idx="82">
                      <c:v>82</c:v>
                    </c:pt>
                    <c:pt idx="83">
                      <c:v>83</c:v>
                    </c:pt>
                    <c:pt idx="84">
                      <c:v>84</c:v>
                    </c:pt>
                    <c:pt idx="85">
                      <c:v>85</c:v>
                    </c:pt>
                    <c:pt idx="86">
                      <c:v>86</c:v>
                    </c:pt>
                    <c:pt idx="87">
                      <c:v>87</c:v>
                    </c:pt>
                    <c:pt idx="88">
                      <c:v>88</c:v>
                    </c:pt>
                    <c:pt idx="89">
                      <c:v>89</c:v>
                    </c:pt>
                    <c:pt idx="90">
                      <c:v>90</c:v>
                    </c:pt>
                    <c:pt idx="91">
                      <c:v>91</c:v>
                    </c:pt>
                    <c:pt idx="92">
                      <c:v>92</c:v>
                    </c:pt>
                    <c:pt idx="93">
                      <c:v>93</c:v>
                    </c:pt>
                    <c:pt idx="94">
                      <c:v>94</c:v>
                    </c:pt>
                    <c:pt idx="95">
                      <c:v>95</c:v>
                    </c:pt>
                    <c:pt idx="96">
                      <c:v>96</c:v>
                    </c:pt>
                    <c:pt idx="97">
                      <c:v>97</c:v>
                    </c:pt>
                    <c:pt idx="98">
                      <c:v>98</c:v>
                    </c:pt>
                    <c:pt idx="99">
                      <c:v>99</c:v>
                    </c:pt>
                    <c:pt idx="100">
                      <c:v>100</c:v>
                    </c:pt>
                    <c:pt idx="101">
                      <c:v>101</c:v>
                    </c:pt>
                    <c:pt idx="102">
                      <c:v>102</c:v>
                    </c:pt>
                    <c:pt idx="103">
                      <c:v>103</c:v>
                    </c:pt>
                    <c:pt idx="104">
                      <c:v>104</c:v>
                    </c:pt>
                    <c:pt idx="105">
                      <c:v>105</c:v>
                    </c:pt>
                    <c:pt idx="106">
                      <c:v>106</c:v>
                    </c:pt>
                    <c:pt idx="107">
                      <c:v>107</c:v>
                    </c:pt>
                    <c:pt idx="108">
                      <c:v>108</c:v>
                    </c:pt>
                    <c:pt idx="109">
                      <c:v>109</c:v>
                    </c:pt>
                    <c:pt idx="110">
                      <c:v>110</c:v>
                    </c:pt>
                    <c:pt idx="111">
                      <c:v>111</c:v>
                    </c:pt>
                    <c:pt idx="112">
                      <c:v>112</c:v>
                    </c:pt>
                    <c:pt idx="113">
                      <c:v>113</c:v>
                    </c:pt>
                    <c:pt idx="114">
                      <c:v>114</c:v>
                    </c:pt>
                    <c:pt idx="115">
                      <c:v>115</c:v>
                    </c:pt>
                    <c:pt idx="116">
                      <c:v>116</c:v>
                    </c:pt>
                    <c:pt idx="117">
                      <c:v>117</c:v>
                    </c:pt>
                    <c:pt idx="118">
                      <c:v>118</c:v>
                    </c:pt>
                    <c:pt idx="119">
                      <c:v>119</c:v>
                    </c:pt>
                    <c:pt idx="120">
                      <c:v>120</c:v>
                    </c:pt>
                    <c:pt idx="121">
                      <c:v>121</c:v>
                    </c:pt>
                    <c:pt idx="122">
                      <c:v>122</c:v>
                    </c:pt>
                    <c:pt idx="123">
                      <c:v>123</c:v>
                    </c:pt>
                    <c:pt idx="124">
                      <c:v>124</c:v>
                    </c:pt>
                    <c:pt idx="125">
                      <c:v>125</c:v>
                    </c:pt>
                    <c:pt idx="126">
                      <c:v>126</c:v>
                    </c:pt>
                    <c:pt idx="127">
                      <c:v>127</c:v>
                    </c:pt>
                    <c:pt idx="128">
                      <c:v>128</c:v>
                    </c:pt>
                    <c:pt idx="129">
                      <c:v>129</c:v>
                    </c:pt>
                    <c:pt idx="130">
                      <c:v>130</c:v>
                    </c:pt>
                    <c:pt idx="131">
                      <c:v>131</c:v>
                    </c:pt>
                    <c:pt idx="132">
                      <c:v>132</c:v>
                    </c:pt>
                    <c:pt idx="133">
                      <c:v>133</c:v>
                    </c:pt>
                    <c:pt idx="134">
                      <c:v>134</c:v>
                    </c:pt>
                    <c:pt idx="135">
                      <c:v>135</c:v>
                    </c:pt>
                    <c:pt idx="136">
                      <c:v>136</c:v>
                    </c:pt>
                    <c:pt idx="137">
                      <c:v>137</c:v>
                    </c:pt>
                    <c:pt idx="138">
                      <c:v>138</c:v>
                    </c:pt>
                    <c:pt idx="139">
                      <c:v>139</c:v>
                    </c:pt>
                    <c:pt idx="140">
                      <c:v>140</c:v>
                    </c:pt>
                    <c:pt idx="141">
                      <c:v>141</c:v>
                    </c:pt>
                    <c:pt idx="142">
                      <c:v>142</c:v>
                    </c:pt>
                    <c:pt idx="143">
                      <c:v>143</c:v>
                    </c:pt>
                    <c:pt idx="144">
                      <c:v>144</c:v>
                    </c:pt>
                    <c:pt idx="145">
                      <c:v>145</c:v>
                    </c:pt>
                    <c:pt idx="146">
                      <c:v>146</c:v>
                    </c:pt>
                    <c:pt idx="147">
                      <c:v>147</c:v>
                    </c:pt>
                    <c:pt idx="148">
                      <c:v>148</c:v>
                    </c:pt>
                    <c:pt idx="149">
                      <c:v>149</c:v>
                    </c:pt>
                    <c:pt idx="150">
                      <c:v>150</c:v>
                    </c:pt>
                    <c:pt idx="151">
                      <c:v>151</c:v>
                    </c:pt>
                    <c:pt idx="152">
                      <c:v>152</c:v>
                    </c:pt>
                    <c:pt idx="153">
                      <c:v>153</c:v>
                    </c:pt>
                    <c:pt idx="154">
                      <c:v>154</c:v>
                    </c:pt>
                    <c:pt idx="155">
                      <c:v>155</c:v>
                    </c:pt>
                    <c:pt idx="156">
                      <c:v>156</c:v>
                    </c:pt>
                    <c:pt idx="157">
                      <c:v>157</c:v>
                    </c:pt>
                    <c:pt idx="158">
                      <c:v>158</c:v>
                    </c:pt>
                    <c:pt idx="159">
                      <c:v>159</c:v>
                    </c:pt>
                    <c:pt idx="160">
                      <c:v>160</c:v>
                    </c:pt>
                    <c:pt idx="161">
                      <c:v>161</c:v>
                    </c:pt>
                    <c:pt idx="162">
                      <c:v>162</c:v>
                    </c:pt>
                    <c:pt idx="163">
                      <c:v>163</c:v>
                    </c:pt>
                    <c:pt idx="164">
                      <c:v>164</c:v>
                    </c:pt>
                    <c:pt idx="165">
                      <c:v>165</c:v>
                    </c:pt>
                    <c:pt idx="166">
                      <c:v>166</c:v>
                    </c:pt>
                    <c:pt idx="167">
                      <c:v>167</c:v>
                    </c:pt>
                    <c:pt idx="168">
                      <c:v>168</c:v>
                    </c:pt>
                    <c:pt idx="169">
                      <c:v>169</c:v>
                    </c:pt>
                    <c:pt idx="170">
                      <c:v>170</c:v>
                    </c:pt>
                    <c:pt idx="171">
                      <c:v>171</c:v>
                    </c:pt>
                    <c:pt idx="172">
                      <c:v>172</c:v>
                    </c:pt>
                    <c:pt idx="173">
                      <c:v>173</c:v>
                    </c:pt>
                    <c:pt idx="174">
                      <c:v>174</c:v>
                    </c:pt>
                    <c:pt idx="175">
                      <c:v>175</c:v>
                    </c:pt>
                    <c:pt idx="176">
                      <c:v>176</c:v>
                    </c:pt>
                    <c:pt idx="177">
                      <c:v>177</c:v>
                    </c:pt>
                    <c:pt idx="178">
                      <c:v>178</c:v>
                    </c:pt>
                    <c:pt idx="179">
                      <c:v>179</c:v>
                    </c:pt>
                    <c:pt idx="180">
                      <c:v>180</c:v>
                    </c:pt>
                    <c:pt idx="181">
                      <c:v>181</c:v>
                    </c:pt>
                    <c:pt idx="182">
                      <c:v>182</c:v>
                    </c:pt>
                    <c:pt idx="183">
                      <c:v>183</c:v>
                    </c:pt>
                    <c:pt idx="184">
                      <c:v>184</c:v>
                    </c:pt>
                    <c:pt idx="185">
                      <c:v>185</c:v>
                    </c:pt>
                    <c:pt idx="186">
                      <c:v>186</c:v>
                    </c:pt>
                    <c:pt idx="187">
                      <c:v>187</c:v>
                    </c:pt>
                    <c:pt idx="188">
                      <c:v>188</c:v>
                    </c:pt>
                    <c:pt idx="189">
                      <c:v>189</c:v>
                    </c:pt>
                    <c:pt idx="190">
                      <c:v>190</c:v>
                    </c:pt>
                    <c:pt idx="191">
                      <c:v>191</c:v>
                    </c:pt>
                    <c:pt idx="192">
                      <c:v>192</c:v>
                    </c:pt>
                    <c:pt idx="193">
                      <c:v>193</c:v>
                    </c:pt>
                    <c:pt idx="194">
                      <c:v>194</c:v>
                    </c:pt>
                    <c:pt idx="195">
                      <c:v>195</c:v>
                    </c:pt>
                    <c:pt idx="196">
                      <c:v>196</c:v>
                    </c:pt>
                    <c:pt idx="197">
                      <c:v>197</c:v>
                    </c:pt>
                    <c:pt idx="198">
                      <c:v>198</c:v>
                    </c:pt>
                    <c:pt idx="199">
                      <c:v>199</c:v>
                    </c:pt>
                    <c:pt idx="200">
                      <c:v>200</c:v>
                    </c:pt>
                    <c:pt idx="201">
                      <c:v>201</c:v>
                    </c:pt>
                    <c:pt idx="202">
                      <c:v>202</c:v>
                    </c:pt>
                    <c:pt idx="203">
                      <c:v>203</c:v>
                    </c:pt>
                    <c:pt idx="204">
                      <c:v>204</c:v>
                    </c:pt>
                    <c:pt idx="205">
                      <c:v>205</c:v>
                    </c:pt>
                    <c:pt idx="206">
                      <c:v>206</c:v>
                    </c:pt>
                    <c:pt idx="207">
                      <c:v>207</c:v>
                    </c:pt>
                    <c:pt idx="208">
                      <c:v>208</c:v>
                    </c:pt>
                    <c:pt idx="209">
                      <c:v>209</c:v>
                    </c:pt>
                    <c:pt idx="210">
                      <c:v>210</c:v>
                    </c:pt>
                    <c:pt idx="211">
                      <c:v>211</c:v>
                    </c:pt>
                    <c:pt idx="212">
                      <c:v>212</c:v>
                    </c:pt>
                    <c:pt idx="213">
                      <c:v>213</c:v>
                    </c:pt>
                    <c:pt idx="214">
                      <c:v>214</c:v>
                    </c:pt>
                    <c:pt idx="215">
                      <c:v>215</c:v>
                    </c:pt>
                    <c:pt idx="216">
                      <c:v>216</c:v>
                    </c:pt>
                    <c:pt idx="217">
                      <c:v>217</c:v>
                    </c:pt>
                    <c:pt idx="218">
                      <c:v>218</c:v>
                    </c:pt>
                    <c:pt idx="219">
                      <c:v>219</c:v>
                    </c:pt>
                    <c:pt idx="220">
                      <c:v>220</c:v>
                    </c:pt>
                    <c:pt idx="221">
                      <c:v>221</c:v>
                    </c:pt>
                    <c:pt idx="222">
                      <c:v>222</c:v>
                    </c:pt>
                    <c:pt idx="223">
                      <c:v>223</c:v>
                    </c:pt>
                    <c:pt idx="224">
                      <c:v>224</c:v>
                    </c:pt>
                    <c:pt idx="225">
                      <c:v>225</c:v>
                    </c:pt>
                    <c:pt idx="226">
                      <c:v>226</c:v>
                    </c:pt>
                    <c:pt idx="227">
                      <c:v>227</c:v>
                    </c:pt>
                    <c:pt idx="228">
                      <c:v>228</c:v>
                    </c:pt>
                    <c:pt idx="229">
                      <c:v>229</c:v>
                    </c:pt>
                    <c:pt idx="230">
                      <c:v>230</c:v>
                    </c:pt>
                    <c:pt idx="231">
                      <c:v>231</c:v>
                    </c:pt>
                    <c:pt idx="232">
                      <c:v>232</c:v>
                    </c:pt>
                    <c:pt idx="233">
                      <c:v>233</c:v>
                    </c:pt>
                    <c:pt idx="234">
                      <c:v>234</c:v>
                    </c:pt>
                    <c:pt idx="235">
                      <c:v>235</c:v>
                    </c:pt>
                    <c:pt idx="236">
                      <c:v>236</c:v>
                    </c:pt>
                    <c:pt idx="237">
                      <c:v>237</c:v>
                    </c:pt>
                    <c:pt idx="238">
                      <c:v>238</c:v>
                    </c:pt>
                    <c:pt idx="239">
                      <c:v>239</c:v>
                    </c:pt>
                    <c:pt idx="240">
                      <c:v>240</c:v>
                    </c:pt>
                    <c:pt idx="241">
                      <c:v>241</c:v>
                    </c:pt>
                    <c:pt idx="242">
                      <c:v>242</c:v>
                    </c:pt>
                    <c:pt idx="243">
                      <c:v>243</c:v>
                    </c:pt>
                    <c:pt idx="244">
                      <c:v>244</c:v>
                    </c:pt>
                    <c:pt idx="245">
                      <c:v>245</c:v>
                    </c:pt>
                    <c:pt idx="246">
                      <c:v>246</c:v>
                    </c:pt>
                    <c:pt idx="247">
                      <c:v>247</c:v>
                    </c:pt>
                    <c:pt idx="248">
                      <c:v>248</c:v>
                    </c:pt>
                    <c:pt idx="249">
                      <c:v>249</c:v>
                    </c:pt>
                    <c:pt idx="250">
                      <c:v>250</c:v>
                    </c:pt>
                    <c:pt idx="251">
                      <c:v>251</c:v>
                    </c:pt>
                    <c:pt idx="252">
                      <c:v>252</c:v>
                    </c:pt>
                    <c:pt idx="253">
                      <c:v>253</c:v>
                    </c:pt>
                    <c:pt idx="254">
                      <c:v>254</c:v>
                    </c:pt>
                    <c:pt idx="255">
                      <c:v>255</c:v>
                    </c:pt>
                    <c:pt idx="256">
                      <c:v>256</c:v>
                    </c:pt>
                    <c:pt idx="257">
                      <c:v>257</c:v>
                    </c:pt>
                    <c:pt idx="258">
                      <c:v>258</c:v>
                    </c:pt>
                    <c:pt idx="259">
                      <c:v>259</c:v>
                    </c:pt>
                    <c:pt idx="260">
                      <c:v>260</c:v>
                    </c:pt>
                    <c:pt idx="261">
                      <c:v>261</c:v>
                    </c:pt>
                    <c:pt idx="262">
                      <c:v>262</c:v>
                    </c:pt>
                    <c:pt idx="263">
                      <c:v>263</c:v>
                    </c:pt>
                    <c:pt idx="264">
                      <c:v>264</c:v>
                    </c:pt>
                    <c:pt idx="265">
                      <c:v>265</c:v>
                    </c:pt>
                    <c:pt idx="266">
                      <c:v>266</c:v>
                    </c:pt>
                    <c:pt idx="267">
                      <c:v>267</c:v>
                    </c:pt>
                    <c:pt idx="268">
                      <c:v>268</c:v>
                    </c:pt>
                    <c:pt idx="269">
                      <c:v>269</c:v>
                    </c:pt>
                    <c:pt idx="270">
                      <c:v>270</c:v>
                    </c:pt>
                    <c:pt idx="271">
                      <c:v>271</c:v>
                    </c:pt>
                    <c:pt idx="272">
                      <c:v>272</c:v>
                    </c:pt>
                    <c:pt idx="273">
                      <c:v>273</c:v>
                    </c:pt>
                    <c:pt idx="274">
                      <c:v>274</c:v>
                    </c:pt>
                    <c:pt idx="275">
                      <c:v>275</c:v>
                    </c:pt>
                    <c:pt idx="276">
                      <c:v>276</c:v>
                    </c:pt>
                    <c:pt idx="277">
                      <c:v>277</c:v>
                    </c:pt>
                    <c:pt idx="278">
                      <c:v>278</c:v>
                    </c:pt>
                    <c:pt idx="279">
                      <c:v>279</c:v>
                    </c:pt>
                    <c:pt idx="280">
                      <c:v>280</c:v>
                    </c:pt>
                    <c:pt idx="281">
                      <c:v>281</c:v>
                    </c:pt>
                    <c:pt idx="282">
                      <c:v>282</c:v>
                    </c:pt>
                    <c:pt idx="283">
                      <c:v>283</c:v>
                    </c:pt>
                    <c:pt idx="284">
                      <c:v>284</c:v>
                    </c:pt>
                    <c:pt idx="285">
                      <c:v>285</c:v>
                    </c:pt>
                    <c:pt idx="286">
                      <c:v>286</c:v>
                    </c:pt>
                    <c:pt idx="287">
                      <c:v>287</c:v>
                    </c:pt>
                    <c:pt idx="288">
                      <c:v>288</c:v>
                    </c:pt>
                    <c:pt idx="289">
                      <c:v>289</c:v>
                    </c:pt>
                    <c:pt idx="290">
                      <c:v>290</c:v>
                    </c:pt>
                    <c:pt idx="291">
                      <c:v>291</c:v>
                    </c:pt>
                    <c:pt idx="292">
                      <c:v>292</c:v>
                    </c:pt>
                    <c:pt idx="293">
                      <c:v>293</c:v>
                    </c:pt>
                    <c:pt idx="294">
                      <c:v>294</c:v>
                    </c:pt>
                    <c:pt idx="295">
                      <c:v>295</c:v>
                    </c:pt>
                    <c:pt idx="296">
                      <c:v>296</c:v>
                    </c:pt>
                    <c:pt idx="297">
                      <c:v>297</c:v>
                    </c:pt>
                    <c:pt idx="298">
                      <c:v>298</c:v>
                    </c:pt>
                    <c:pt idx="299">
                      <c:v>299</c:v>
                    </c:pt>
                    <c:pt idx="300">
                      <c:v>300</c:v>
                    </c:pt>
                  </c:numLit>
                </c:xVal>
                <c:yVal>
                  <c:numLit>
                    <c:formatCode>General</c:formatCode>
                    <c:ptCount val="301"/>
                    <c:pt idx="0">
                      <c:v>1.8749999999999999E-2</c:v>
                    </c:pt>
                    <c:pt idx="1">
                      <c:v>1.84049079754601E-2</c:v>
                    </c:pt>
                    <c:pt idx="2">
                      <c:v>1.8072289156626498E-2</c:v>
                    </c:pt>
                    <c:pt idx="3">
                      <c:v>1.7751479289940801E-2</c:v>
                    </c:pt>
                    <c:pt idx="4">
                      <c:v>1.74418604651163E-2</c:v>
                    </c:pt>
                    <c:pt idx="5">
                      <c:v>1.7142857142857099E-2</c:v>
                    </c:pt>
                    <c:pt idx="6">
                      <c:v>1.6853932584269701E-2</c:v>
                    </c:pt>
                    <c:pt idx="7">
                      <c:v>1.6574585635359101E-2</c:v>
                    </c:pt>
                    <c:pt idx="8">
                      <c:v>1.6304347826087001E-2</c:v>
                    </c:pt>
                    <c:pt idx="9">
                      <c:v>1.60427807486631E-2</c:v>
                    </c:pt>
                    <c:pt idx="10">
                      <c:v>1.5789473684210499E-2</c:v>
                    </c:pt>
                    <c:pt idx="11">
                      <c:v>1.55440414507772E-2</c:v>
                    </c:pt>
                    <c:pt idx="12">
                      <c:v>1.53061224489796E-2</c:v>
                    </c:pt>
                    <c:pt idx="13">
                      <c:v>1.5075376884422099E-2</c:v>
                    </c:pt>
                    <c:pt idx="14">
                      <c:v>1.4851485148514899E-2</c:v>
                    </c:pt>
                    <c:pt idx="15">
                      <c:v>1.46341463414634E-2</c:v>
                    </c:pt>
                    <c:pt idx="16">
                      <c:v>1.44230769230769E-2</c:v>
                    </c:pt>
                    <c:pt idx="17">
                      <c:v>1.4218009478673001E-2</c:v>
                    </c:pt>
                    <c:pt idx="18">
                      <c:v>1.4018691588785E-2</c:v>
                    </c:pt>
                    <c:pt idx="19">
                      <c:v>1.3824884792626699E-2</c:v>
                    </c:pt>
                    <c:pt idx="20">
                      <c:v>1.3636363636363599E-2</c:v>
                    </c:pt>
                    <c:pt idx="21">
                      <c:v>1.34529147982063E-2</c:v>
                    </c:pt>
                    <c:pt idx="22">
                      <c:v>1.3274336283185801E-2</c:v>
                    </c:pt>
                    <c:pt idx="23">
                      <c:v>1.31004366812227E-2</c:v>
                    </c:pt>
                    <c:pt idx="24">
                      <c:v>1.29310344827586E-2</c:v>
                    </c:pt>
                    <c:pt idx="25">
                      <c:v>1.27659574468085E-2</c:v>
                    </c:pt>
                    <c:pt idx="26">
                      <c:v>1.26050420168067E-2</c:v>
                    </c:pt>
                    <c:pt idx="27">
                      <c:v>1.2448132780083001E-2</c:v>
                    </c:pt>
                    <c:pt idx="28">
                      <c:v>1.2295081967213101E-2</c:v>
                    </c:pt>
                    <c:pt idx="29">
                      <c:v>1.21457489878543E-2</c:v>
                    </c:pt>
                    <c:pt idx="30">
                      <c:v>1.2E-2</c:v>
                    </c:pt>
                    <c:pt idx="31">
                      <c:v>1.18577075098814E-2</c:v>
                    </c:pt>
                    <c:pt idx="32">
                      <c:v>1.171875E-2</c:v>
                    </c:pt>
                    <c:pt idx="33">
                      <c:v>1.15830115830116E-2</c:v>
                    </c:pt>
                    <c:pt idx="34">
                      <c:v>1.1450381679389301E-2</c:v>
                    </c:pt>
                    <c:pt idx="35">
                      <c:v>1.13207547169811E-2</c:v>
                    </c:pt>
                    <c:pt idx="36">
                      <c:v>1.1194029850746299E-2</c:v>
                    </c:pt>
                    <c:pt idx="37">
                      <c:v>1.1070110701107E-2</c:v>
                    </c:pt>
                    <c:pt idx="38">
                      <c:v>1.09489051094891E-2</c:v>
                    </c:pt>
                    <c:pt idx="39">
                      <c:v>1.0830324909747301E-2</c:v>
                    </c:pt>
                    <c:pt idx="40">
                      <c:v>1.0714285714285701E-2</c:v>
                    </c:pt>
                    <c:pt idx="41">
                      <c:v>1.06007067137809E-2</c:v>
                    </c:pt>
                    <c:pt idx="42">
                      <c:v>1.04895104895105E-2</c:v>
                    </c:pt>
                    <c:pt idx="43">
                      <c:v>1.03806228373702E-2</c:v>
                    </c:pt>
                    <c:pt idx="44">
                      <c:v>1.0273972602739699E-2</c:v>
                    </c:pt>
                    <c:pt idx="45">
                      <c:v>1.01694915254237E-2</c:v>
                    </c:pt>
                    <c:pt idx="46">
                      <c:v>1.00671140939597E-2</c:v>
                    </c:pt>
                    <c:pt idx="47">
                      <c:v>9.9667774086378697E-3</c:v>
                    </c:pt>
                    <c:pt idx="48">
                      <c:v>9.8684210526315801E-3</c:v>
                    </c:pt>
                    <c:pt idx="49">
                      <c:v>9.77198697068404E-3</c:v>
                    </c:pt>
                    <c:pt idx="50">
                      <c:v>9.6774193548387101E-3</c:v>
                    </c:pt>
                    <c:pt idx="51">
                      <c:v>9.5846645367412206E-3</c:v>
                    </c:pt>
                    <c:pt idx="52">
                      <c:v>9.4936708860759497E-3</c:v>
                    </c:pt>
                    <c:pt idx="53">
                      <c:v>9.4043887147335394E-3</c:v>
                    </c:pt>
                    <c:pt idx="54">
                      <c:v>9.3167701863354005E-3</c:v>
                    </c:pt>
                    <c:pt idx="55">
                      <c:v>9.2307692307692299E-3</c:v>
                    </c:pt>
                    <c:pt idx="56">
                      <c:v>9.1463414634146405E-3</c:v>
                    </c:pt>
                    <c:pt idx="57">
                      <c:v>9.0634441087613302E-3</c:v>
                    </c:pt>
                    <c:pt idx="58">
                      <c:v>8.9820359281437105E-3</c:v>
                    </c:pt>
                    <c:pt idx="59">
                      <c:v>8.9020771513353102E-3</c:v>
                    </c:pt>
                    <c:pt idx="60">
                      <c:v>8.8235294117647092E-3</c:v>
                    </c:pt>
                    <c:pt idx="61">
                      <c:v>8.7463556851312008E-3</c:v>
                    </c:pt>
                    <c:pt idx="62">
                      <c:v>8.6705202312138702E-3</c:v>
                    </c:pt>
                    <c:pt idx="63">
                      <c:v>8.5959885386819503E-3</c:v>
                    </c:pt>
                    <c:pt idx="64">
                      <c:v>8.5227272727272704E-3</c:v>
                    </c:pt>
                    <c:pt idx="65">
                      <c:v>8.4507042253521101E-3</c:v>
                    </c:pt>
                    <c:pt idx="66">
                      <c:v>8.3798882681564192E-3</c:v>
                    </c:pt>
                    <c:pt idx="67">
                      <c:v>8.3102493074792196E-3</c:v>
                    </c:pt>
                    <c:pt idx="68">
                      <c:v>8.2417582417582402E-3</c:v>
                    </c:pt>
                    <c:pt idx="69">
                      <c:v>8.1743869209809292E-3</c:v>
                    </c:pt>
                    <c:pt idx="70">
                      <c:v>8.1081081081081103E-3</c:v>
                    </c:pt>
                    <c:pt idx="71">
                      <c:v>8.0428954423592495E-3</c:v>
                    </c:pt>
                    <c:pt idx="72">
                      <c:v>7.9787234042553203E-3</c:v>
                    </c:pt>
                    <c:pt idx="73">
                      <c:v>7.9155672823219003E-3</c:v>
                    </c:pt>
                    <c:pt idx="74">
                      <c:v>7.8534031413612596E-3</c:v>
                    </c:pt>
                    <c:pt idx="75">
                      <c:v>7.7922077922077896E-3</c:v>
                    </c:pt>
                    <c:pt idx="76">
                      <c:v>7.7319587628866E-3</c:v>
                    </c:pt>
                    <c:pt idx="77">
                      <c:v>7.6726342710997496E-3</c:v>
                    </c:pt>
                    <c:pt idx="78">
                      <c:v>7.61421319796954E-3</c:v>
                    </c:pt>
                    <c:pt idx="79">
                      <c:v>7.5566750629722903E-3</c:v>
                    </c:pt>
                    <c:pt idx="80">
                      <c:v>7.4999999999999997E-3</c:v>
                    </c:pt>
                    <c:pt idx="81">
                      <c:v>7.4441687344913203E-3</c:v>
                    </c:pt>
                    <c:pt idx="82">
                      <c:v>7.3891625615763604E-3</c:v>
                    </c:pt>
                    <c:pt idx="83">
                      <c:v>7.3349633251833697E-3</c:v>
                    </c:pt>
                    <c:pt idx="84">
                      <c:v>7.2815533980582501E-3</c:v>
                    </c:pt>
                    <c:pt idx="85">
                      <c:v>7.2289156626506E-3</c:v>
                    </c:pt>
                    <c:pt idx="86">
                      <c:v>7.1770334928229701E-3</c:v>
                    </c:pt>
                    <c:pt idx="87">
                      <c:v>7.1258907363420396E-3</c:v>
                    </c:pt>
                    <c:pt idx="88">
                      <c:v>7.0754716981132103E-3</c:v>
                    </c:pt>
                    <c:pt idx="89">
                      <c:v>7.0257611241217799E-3</c:v>
                    </c:pt>
                    <c:pt idx="90">
                      <c:v>6.9767441860465098E-3</c:v>
                    </c:pt>
                    <c:pt idx="91">
                      <c:v>6.9284064665126998E-3</c:v>
                    </c:pt>
                    <c:pt idx="92">
                      <c:v>6.8807339449541297E-3</c:v>
                    </c:pt>
                    <c:pt idx="93">
                      <c:v>6.8337129840546698E-3</c:v>
                    </c:pt>
                    <c:pt idx="94">
                      <c:v>6.7873303167420799E-3</c:v>
                    </c:pt>
                    <c:pt idx="95">
                      <c:v>6.7415730337078697E-3</c:v>
                    </c:pt>
                    <c:pt idx="96">
                      <c:v>6.6964285714285702E-3</c:v>
                    </c:pt>
                    <c:pt idx="97">
                      <c:v>6.6518847006651902E-3</c:v>
                    </c:pt>
                    <c:pt idx="98">
                      <c:v>6.6079295154184998E-3</c:v>
                    </c:pt>
                    <c:pt idx="99">
                      <c:v>6.5645514223194703E-3</c:v>
                    </c:pt>
                    <c:pt idx="100">
                      <c:v>6.5217391304347797E-3</c:v>
                    </c:pt>
                    <c:pt idx="101">
                      <c:v>6.4794816414686799E-3</c:v>
                    </c:pt>
                    <c:pt idx="102">
                      <c:v>6.4377682403433502E-3</c:v>
                    </c:pt>
                    <c:pt idx="103">
                      <c:v>6.3965884861407196E-3</c:v>
                    </c:pt>
                    <c:pt idx="104">
                      <c:v>6.3559322033898301E-3</c:v>
                    </c:pt>
                    <c:pt idx="105">
                      <c:v>6.3157894736842104E-3</c:v>
                    </c:pt>
                    <c:pt idx="106">
                      <c:v>6.2761506276150601E-3</c:v>
                    </c:pt>
                    <c:pt idx="107">
                      <c:v>6.23700623700624E-3</c:v>
                    </c:pt>
                    <c:pt idx="108">
                      <c:v>6.1983471074380202E-3</c:v>
                    </c:pt>
                    <c:pt idx="109">
                      <c:v>6.1601642710472299E-3</c:v>
                    </c:pt>
                    <c:pt idx="110">
                      <c:v>6.1224489795918399E-3</c:v>
                    </c:pt>
                    <c:pt idx="111">
                      <c:v>6.08519269776876E-3</c:v>
                    </c:pt>
                    <c:pt idx="112">
                      <c:v>6.0483870967741899E-3</c:v>
                    </c:pt>
                    <c:pt idx="113">
                      <c:v>6.0120240480961897E-3</c:v>
                    </c:pt>
                    <c:pt idx="114">
                      <c:v>5.9760956175298804E-3</c:v>
                    </c:pt>
                    <c:pt idx="115">
                      <c:v>5.9405940594059398E-3</c:v>
                    </c:pt>
                    <c:pt idx="116">
                      <c:v>5.9055118110236202E-3</c:v>
                    </c:pt>
                    <c:pt idx="117">
                      <c:v>5.8708414872798396E-3</c:v>
                    </c:pt>
                    <c:pt idx="118">
                      <c:v>5.8365758754863797E-3</c:v>
                    </c:pt>
                    <c:pt idx="119">
                      <c:v>5.8027079303675103E-3</c:v>
                    </c:pt>
                    <c:pt idx="120">
                      <c:v>5.7692307692307704E-3</c:v>
                    </c:pt>
                    <c:pt idx="121">
                      <c:v>5.7361376673040199E-3</c:v>
                    </c:pt>
                    <c:pt idx="122">
                      <c:v>5.7034220532319402E-3</c:v>
                    </c:pt>
                    <c:pt idx="123">
                      <c:v>5.6710775047259E-3</c:v>
                    </c:pt>
                    <c:pt idx="124">
                      <c:v>5.6390977443609002E-3</c:v>
                    </c:pt>
                    <c:pt idx="125">
                      <c:v>5.60747663551402E-3</c:v>
                    </c:pt>
                    <c:pt idx="126">
                      <c:v>5.5762081784386597E-3</c:v>
                    </c:pt>
                    <c:pt idx="127">
                      <c:v>5.5452865064695E-3</c:v>
                    </c:pt>
                    <c:pt idx="128">
                      <c:v>5.5147058823529398E-3</c:v>
                    </c:pt>
                    <c:pt idx="129">
                      <c:v>5.4844606946983596E-3</c:v>
                    </c:pt>
                    <c:pt idx="130">
                      <c:v>5.4545454545454498E-3</c:v>
                    </c:pt>
                    <c:pt idx="131">
                      <c:v>5.4249547920433997E-3</c:v>
                    </c:pt>
                    <c:pt idx="132">
                      <c:v>5.3956834532374104E-3</c:v>
                    </c:pt>
                    <c:pt idx="133">
                      <c:v>5.3667262969588504E-3</c:v>
                    </c:pt>
                    <c:pt idx="134">
                      <c:v>5.3380782918149502E-3</c:v>
                    </c:pt>
                    <c:pt idx="135">
                      <c:v>5.3097345132743397E-3</c:v>
                    </c:pt>
                    <c:pt idx="136">
                      <c:v>5.2816901408450703E-3</c:v>
                    </c:pt>
                    <c:pt idx="137">
                      <c:v>5.2539404553415096E-3</c:v>
                    </c:pt>
                    <c:pt idx="138">
                      <c:v>5.2264808362369299E-3</c:v>
                    </c:pt>
                    <c:pt idx="139">
                      <c:v>5.1993067590987898E-3</c:v>
                    </c:pt>
                    <c:pt idx="140">
                      <c:v>5.1724137931034499E-3</c:v>
                    </c:pt>
                    <c:pt idx="141">
                      <c:v>5.1457975986277903E-3</c:v>
                    </c:pt>
                    <c:pt idx="142">
                      <c:v>5.1194539249146799E-3</c:v>
                    </c:pt>
                    <c:pt idx="143">
                      <c:v>5.0933786078098502E-3</c:v>
                    </c:pt>
                    <c:pt idx="144">
                      <c:v>5.0675675675675696E-3</c:v>
                    </c:pt>
                    <c:pt idx="145">
                      <c:v>5.0420168067226902E-3</c:v>
                    </c:pt>
                    <c:pt idx="146">
                      <c:v>5.0167224080267603E-3</c:v>
                    </c:pt>
                    <c:pt idx="147">
                      <c:v>4.9916805324459199E-3</c:v>
                    </c:pt>
                    <c:pt idx="148">
                      <c:v>4.9668874172185398E-3</c:v>
                    </c:pt>
                    <c:pt idx="149">
                      <c:v>4.9423393739703499E-3</c:v>
                    </c:pt>
                    <c:pt idx="150">
                      <c:v>4.9180327868852498E-3</c:v>
                    </c:pt>
                    <c:pt idx="151">
                      <c:v>4.8939641109298502E-3</c:v>
                    </c:pt>
                    <c:pt idx="152">
                      <c:v>4.87012987012987E-3</c:v>
                    </c:pt>
                    <c:pt idx="153">
                      <c:v>4.8465266558966099E-3</c:v>
                    </c:pt>
                    <c:pt idx="154">
                      <c:v>4.8231511254019296E-3</c:v>
                    </c:pt>
                    <c:pt idx="155">
                      <c:v>4.7999999999999996E-3</c:v>
                    </c:pt>
                    <c:pt idx="156">
                      <c:v>4.7770700636942699E-3</c:v>
                    </c:pt>
                    <c:pt idx="157">
                      <c:v>4.7543581616481803E-3</c:v>
                    </c:pt>
                    <c:pt idx="158">
                      <c:v>4.7318611987381704E-3</c:v>
                    </c:pt>
                    <c:pt idx="159">
                      <c:v>4.7095761381475698E-3</c:v>
                    </c:pt>
                    <c:pt idx="160">
                      <c:v>4.6874999999999998E-3</c:v>
                    </c:pt>
                    <c:pt idx="161">
                      <c:v>4.6656298600311003E-3</c:v>
                    </c:pt>
                    <c:pt idx="162">
                      <c:v>4.64396284829721E-3</c:v>
                    </c:pt>
                    <c:pt idx="163">
                      <c:v>4.6224961479198797E-3</c:v>
                    </c:pt>
                    <c:pt idx="164">
                      <c:v>4.6012269938650301E-3</c:v>
                    </c:pt>
                    <c:pt idx="165">
                      <c:v>4.5801526717557297E-3</c:v>
                    </c:pt>
                    <c:pt idx="166">
                      <c:v>4.5592705167173198E-3</c:v>
                    </c:pt>
                    <c:pt idx="167">
                      <c:v>4.5385779122541596E-3</c:v>
                    </c:pt>
                    <c:pt idx="168">
                      <c:v>4.5180722891566298E-3</c:v>
                    </c:pt>
                    <c:pt idx="169">
                      <c:v>4.4977511244377799E-3</c:v>
                    </c:pt>
                    <c:pt idx="170">
                      <c:v>4.4776119402985103E-3</c:v>
                    </c:pt>
                    <c:pt idx="171">
                      <c:v>4.4576523031203599E-3</c:v>
                    </c:pt>
                    <c:pt idx="172">
                      <c:v>4.4378698224852098E-3</c:v>
                    </c:pt>
                    <c:pt idx="173">
                      <c:v>4.4182621502209104E-3</c:v>
                    </c:pt>
                    <c:pt idx="174">
                      <c:v>4.3988269794721403E-3</c:v>
                    </c:pt>
                    <c:pt idx="175">
                      <c:v>4.3795620437956199E-3</c:v>
                    </c:pt>
                    <c:pt idx="176">
                      <c:v>4.3604651162790697E-3</c:v>
                    </c:pt>
                    <c:pt idx="177">
                      <c:v>4.3415340086830701E-3</c:v>
                    </c:pt>
                    <c:pt idx="178">
                      <c:v>4.3227665706051903E-3</c:v>
                    </c:pt>
                    <c:pt idx="179">
                      <c:v>4.30416068866571E-3</c:v>
                    </c:pt>
                    <c:pt idx="180">
                      <c:v>4.2857142857142903E-3</c:v>
                    </c:pt>
                    <c:pt idx="181">
                      <c:v>4.2674253200569003E-3</c:v>
                    </c:pt>
                    <c:pt idx="182">
                      <c:v>4.24929178470255E-3</c:v>
                    </c:pt>
                    <c:pt idx="183">
                      <c:v>4.2313117066290502E-3</c:v>
                    </c:pt>
                    <c:pt idx="184">
                      <c:v>4.21348314606742E-3</c:v>
                    </c:pt>
                    <c:pt idx="185">
                      <c:v>4.1958041958042001E-3</c:v>
                    </c:pt>
                    <c:pt idx="186">
                      <c:v>4.1782729805013904E-3</c:v>
                    </c:pt>
                    <c:pt idx="187">
                      <c:v>4.1608876560332896E-3</c:v>
                    </c:pt>
                    <c:pt idx="188">
                      <c:v>4.1436464088397797E-3</c:v>
                    </c:pt>
                    <c:pt idx="189">
                      <c:v>4.1265474552957399E-3</c:v>
                    </c:pt>
                    <c:pt idx="190">
                      <c:v>4.10958904109589E-3</c:v>
                    </c:pt>
                    <c:pt idx="191">
                      <c:v>4.0927694406548403E-3</c:v>
                    </c:pt>
                    <c:pt idx="192">
                      <c:v>4.0760869565217399E-3</c:v>
                    </c:pt>
                    <c:pt idx="193">
                      <c:v>4.0595399188091998E-3</c:v>
                    </c:pt>
                    <c:pt idx="194">
                      <c:v>4.0431266846361197E-3</c:v>
                    </c:pt>
                    <c:pt idx="195">
                      <c:v>4.0268456375838896E-3</c:v>
                    </c:pt>
                    <c:pt idx="196">
                      <c:v>4.0106951871657802E-3</c:v>
                    </c:pt>
                    <c:pt idx="197">
                      <c:v>3.9946737683089198E-3</c:v>
                    </c:pt>
                    <c:pt idx="198">
                      <c:v>3.9787798408488098E-3</c:v>
                    </c:pt>
                    <c:pt idx="199">
                      <c:v>3.9630118890356704E-3</c:v>
                    </c:pt>
                    <c:pt idx="200">
                      <c:v>3.94736842105263E-3</c:v>
                    </c:pt>
                    <c:pt idx="201">
                      <c:v>3.9318479685452202E-3</c:v>
                    </c:pt>
                    <c:pt idx="202">
                      <c:v>3.9164490861618804E-3</c:v>
                    </c:pt>
                    <c:pt idx="203">
                      <c:v>3.90117035110533E-3</c:v>
                    </c:pt>
                    <c:pt idx="204">
                      <c:v>3.8860103626943E-3</c:v>
                    </c:pt>
                    <c:pt idx="205">
                      <c:v>3.87096774193548E-3</c:v>
                    </c:pt>
                    <c:pt idx="206">
                      <c:v>3.8560411311054001E-3</c:v>
                    </c:pt>
                    <c:pt idx="207">
                      <c:v>3.8412291933418701E-3</c:v>
                    </c:pt>
                    <c:pt idx="208">
                      <c:v>3.8265306122449E-3</c:v>
                    </c:pt>
                    <c:pt idx="209">
                      <c:v>3.8119440914866601E-3</c:v>
                    </c:pt>
                    <c:pt idx="210">
                      <c:v>3.79746835443038E-3</c:v>
                    </c:pt>
                    <c:pt idx="211">
                      <c:v>3.7831021437578802E-3</c:v>
                    </c:pt>
                    <c:pt idx="212">
                      <c:v>3.7688442211055301E-3</c:v>
                    </c:pt>
                    <c:pt idx="213">
                      <c:v>3.7546933667083802E-3</c:v>
                    </c:pt>
                    <c:pt idx="214">
                      <c:v>3.7406483790523699E-3</c:v>
                    </c:pt>
                    <c:pt idx="215">
                      <c:v>3.7267080745341601E-3</c:v>
                    </c:pt>
                    <c:pt idx="216">
                      <c:v>3.7128712871287101E-3</c:v>
                    </c:pt>
                    <c:pt idx="217">
                      <c:v>3.6991368680641202E-3</c:v>
                    </c:pt>
                    <c:pt idx="218">
                      <c:v>3.68550368550369E-3</c:v>
                    </c:pt>
                    <c:pt idx="219">
                      <c:v>3.6719706242350101E-3</c:v>
                    </c:pt>
                    <c:pt idx="220">
                      <c:v>3.65853658536585E-3</c:v>
                    </c:pt>
                    <c:pt idx="221">
                      <c:v>3.6452004860267301E-3</c:v>
                    </c:pt>
                    <c:pt idx="222">
                      <c:v>3.6319612590798999E-3</c:v>
                    </c:pt>
                    <c:pt idx="223">
                      <c:v>3.6188178528347402E-3</c:v>
                    </c:pt>
                    <c:pt idx="224">
                      <c:v>3.6057692307692301E-3</c:v>
                    </c:pt>
                    <c:pt idx="225">
                      <c:v>3.5928143712574798E-3</c:v>
                    </c:pt>
                    <c:pt idx="226">
                      <c:v>3.5799522673031002E-3</c:v>
                    </c:pt>
                    <c:pt idx="227">
                      <c:v>3.5671819262782399E-3</c:v>
                    </c:pt>
                    <c:pt idx="228">
                      <c:v>3.5545023696682502E-3</c:v>
                    </c:pt>
                    <c:pt idx="229">
                      <c:v>3.5419126328217199E-3</c:v>
                    </c:pt>
                    <c:pt idx="230">
                      <c:v>3.5294117647058799E-3</c:v>
                    </c:pt>
                    <c:pt idx="231">
                      <c:v>3.5169988276670598E-3</c:v>
                    </c:pt>
                    <c:pt idx="232">
                      <c:v>3.5046728971962599E-3</c:v>
                    </c:pt>
                    <c:pt idx="233">
                      <c:v>3.4924330616996498E-3</c:v>
                    </c:pt>
                    <c:pt idx="234">
                      <c:v>3.48027842227378E-3</c:v>
                    </c:pt>
                    <c:pt idx="235">
                      <c:v>3.46820809248555E-3</c:v>
                    </c:pt>
                    <c:pt idx="236">
                      <c:v>3.4562211981566801E-3</c:v>
                    </c:pt>
                    <c:pt idx="237">
                      <c:v>3.4443168771527001E-3</c:v>
                    </c:pt>
                    <c:pt idx="238">
                      <c:v>3.4324942791761999E-3</c:v>
                    </c:pt>
                    <c:pt idx="239">
                      <c:v>3.4207525655644199E-3</c:v>
                    </c:pt>
                    <c:pt idx="240">
                      <c:v>3.4090909090909098E-3</c:v>
                    </c:pt>
                    <c:pt idx="241">
                      <c:v>3.3975084937712301E-3</c:v>
                    </c:pt>
                    <c:pt idx="242">
                      <c:v>3.3860045146726901E-3</c:v>
                    </c:pt>
                    <c:pt idx="243">
                      <c:v>3.37457817772778E-3</c:v>
                    </c:pt>
                    <c:pt idx="244">
                      <c:v>3.3632286995515701E-3</c:v>
                    </c:pt>
                    <c:pt idx="245">
                      <c:v>3.3519553072625702E-3</c:v>
                    </c:pt>
                    <c:pt idx="246">
                      <c:v>3.3407572383073502E-3</c:v>
                    </c:pt>
                    <c:pt idx="247">
                      <c:v>3.3296337402885698E-3</c:v>
                    </c:pt>
                    <c:pt idx="248">
                      <c:v>3.3185840707964601E-3</c:v>
                    </c:pt>
                    <c:pt idx="249">
                      <c:v>3.30760749724366E-3</c:v>
                    </c:pt>
                    <c:pt idx="250">
                      <c:v>3.2967032967033002E-3</c:v>
                    </c:pt>
                    <c:pt idx="251">
                      <c:v>3.2858707557502699E-3</c:v>
                    </c:pt>
                    <c:pt idx="252">
                      <c:v>3.2751091703056802E-3</c:v>
                    </c:pt>
                    <c:pt idx="253">
                      <c:v>3.2644178454842199E-3</c:v>
                    </c:pt>
                    <c:pt idx="254">
                      <c:v>3.2537960954446901E-3</c:v>
                    </c:pt>
                    <c:pt idx="255">
                      <c:v>3.24324324324324E-3</c:v>
                    </c:pt>
                    <c:pt idx="256">
                      <c:v>3.2327586206896599E-3</c:v>
                    </c:pt>
                    <c:pt idx="257">
                      <c:v>3.22234156820623E-3</c:v>
                    </c:pt>
                    <c:pt idx="258">
                      <c:v>3.2119914346895101E-3</c:v>
                    </c:pt>
                    <c:pt idx="259">
                      <c:v>3.2017075773746002E-3</c:v>
                    </c:pt>
                    <c:pt idx="260">
                      <c:v>3.1914893617021301E-3</c:v>
                    </c:pt>
                    <c:pt idx="261">
                      <c:v>3.1813361611876998E-3</c:v>
                    </c:pt>
                    <c:pt idx="262">
                      <c:v>3.1712473572938701E-3</c:v>
                    </c:pt>
                    <c:pt idx="263">
                      <c:v>3.1612223393045302E-3</c:v>
                    </c:pt>
                    <c:pt idx="264">
                      <c:v>3.1512605042016799E-3</c:v>
                    </c:pt>
                    <c:pt idx="265">
                      <c:v>3.1413612565445001E-3</c:v>
                    </c:pt>
                    <c:pt idx="266">
                      <c:v>3.1315240083507299E-3</c:v>
                    </c:pt>
                    <c:pt idx="267">
                      <c:v>3.1217481789802301E-3</c:v>
                    </c:pt>
                    <c:pt idx="268">
                      <c:v>3.1120331950207501E-3</c:v>
                    </c:pt>
                    <c:pt idx="269">
                      <c:v>3.1023784901757999E-3</c:v>
                    </c:pt>
                    <c:pt idx="270">
                      <c:v>3.0927835051546399E-3</c:v>
                    </c:pt>
                    <c:pt idx="271">
                      <c:v>3.0832476875642298E-3</c:v>
                    </c:pt>
                    <c:pt idx="272">
                      <c:v>3.0737704918032799E-3</c:v>
                    </c:pt>
                    <c:pt idx="273">
                      <c:v>3.06435137895812E-3</c:v>
                    </c:pt>
                    <c:pt idx="274">
                      <c:v>3.0549898167006101E-3</c:v>
                    </c:pt>
                    <c:pt idx="275">
                      <c:v>3.0456852791878198E-3</c:v>
                    </c:pt>
                    <c:pt idx="276">
                      <c:v>3.0364372469635602E-3</c:v>
                    </c:pt>
                    <c:pt idx="277">
                      <c:v>3.0272452068617599E-3</c:v>
                    </c:pt>
                    <c:pt idx="278">
                      <c:v>3.0181086519114699E-3</c:v>
                    </c:pt>
                    <c:pt idx="279">
                      <c:v>3.0090270812437301E-3</c:v>
                    </c:pt>
                    <c:pt idx="280">
                      <c:v>3.0000000000000001E-3</c:v>
                    </c:pt>
                    <c:pt idx="281">
                      <c:v>2.9910269192422699E-3</c:v>
                    </c:pt>
                    <c:pt idx="282">
                      <c:v>2.9821073558648102E-3</c:v>
                    </c:pt>
                    <c:pt idx="283">
                      <c:v>2.97324083250743E-3</c:v>
                    </c:pt>
                    <c:pt idx="284">
                      <c:v>2.9644268774703599E-3</c:v>
                    </c:pt>
                    <c:pt idx="285">
                      <c:v>2.9556650246305399E-3</c:v>
                    </c:pt>
                    <c:pt idx="286">
                      <c:v>2.9469548133595298E-3</c:v>
                    </c:pt>
                    <c:pt idx="287">
                      <c:v>2.9382957884427001E-3</c:v>
                    </c:pt>
                    <c:pt idx="288">
                      <c:v>2.9296875E-3</c:v>
                    </c:pt>
                    <c:pt idx="289">
                      <c:v>2.92112950340798E-3</c:v>
                    </c:pt>
                    <c:pt idx="290">
                      <c:v>2.9126213592233002E-3</c:v>
                    </c:pt>
                    <c:pt idx="291">
                      <c:v>2.9041626331074502E-3</c:v>
                    </c:pt>
                    <c:pt idx="292">
                      <c:v>2.8957528957528999E-3</c:v>
                    </c:pt>
                    <c:pt idx="293">
                      <c:v>2.8873917228103901E-3</c:v>
                    </c:pt>
                    <c:pt idx="294">
                      <c:v>2.8790786948176602E-3</c:v>
                    </c:pt>
                    <c:pt idx="295">
                      <c:v>2.87081339712919E-3</c:v>
                    </c:pt>
                    <c:pt idx="296">
                      <c:v>2.86259541984733E-3</c:v>
                    </c:pt>
                    <c:pt idx="297">
                      <c:v>2.85442435775452E-3</c:v>
                    </c:pt>
                    <c:pt idx="298">
                      <c:v>2.8462998102466801E-3</c:v>
                    </c:pt>
                    <c:pt idx="299">
                      <c:v>2.8382213812677402E-3</c:v>
                    </c:pt>
                    <c:pt idx="300">
                      <c:v>2.8301886792452798E-3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3566-4E19-87FC-EBAC12CB384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暴击收益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301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  <c:pt idx="5">
                      <c:v>5</c:v>
                    </c:pt>
                    <c:pt idx="6">
                      <c:v>6</c:v>
                    </c:pt>
                    <c:pt idx="7">
                      <c:v>7</c:v>
                    </c:pt>
                    <c:pt idx="8">
                      <c:v>8</c:v>
                    </c:pt>
                    <c:pt idx="9">
                      <c:v>9</c:v>
                    </c:pt>
                    <c:pt idx="10">
                      <c:v>10</c:v>
                    </c:pt>
                    <c:pt idx="11">
                      <c:v>11</c:v>
                    </c:pt>
                    <c:pt idx="12">
                      <c:v>12</c:v>
                    </c:pt>
                    <c:pt idx="13">
                      <c:v>13</c:v>
                    </c:pt>
                    <c:pt idx="14">
                      <c:v>14</c:v>
                    </c:pt>
                    <c:pt idx="15">
                      <c:v>15</c:v>
                    </c:pt>
                    <c:pt idx="16">
                      <c:v>16</c:v>
                    </c:pt>
                    <c:pt idx="17">
                      <c:v>17</c:v>
                    </c:pt>
                    <c:pt idx="18">
                      <c:v>18</c:v>
                    </c:pt>
                    <c:pt idx="19">
                      <c:v>19</c:v>
                    </c:pt>
                    <c:pt idx="20">
                      <c:v>20</c:v>
                    </c:pt>
                    <c:pt idx="21">
                      <c:v>21</c:v>
                    </c:pt>
                    <c:pt idx="22">
                      <c:v>22</c:v>
                    </c:pt>
                    <c:pt idx="23">
                      <c:v>23</c:v>
                    </c:pt>
                    <c:pt idx="24">
                      <c:v>24</c:v>
                    </c:pt>
                    <c:pt idx="25">
                      <c:v>25</c:v>
                    </c:pt>
                    <c:pt idx="26">
                      <c:v>26</c:v>
                    </c:pt>
                    <c:pt idx="27">
                      <c:v>27</c:v>
                    </c:pt>
                    <c:pt idx="28">
                      <c:v>28</c:v>
                    </c:pt>
                    <c:pt idx="29">
                      <c:v>29</c:v>
                    </c:pt>
                    <c:pt idx="30">
                      <c:v>30</c:v>
                    </c:pt>
                    <c:pt idx="31">
                      <c:v>31</c:v>
                    </c:pt>
                    <c:pt idx="32">
                      <c:v>32</c:v>
                    </c:pt>
                    <c:pt idx="33">
                      <c:v>33</c:v>
                    </c:pt>
                    <c:pt idx="34">
                      <c:v>34</c:v>
                    </c:pt>
                    <c:pt idx="35">
                      <c:v>35</c:v>
                    </c:pt>
                    <c:pt idx="36">
                      <c:v>36</c:v>
                    </c:pt>
                    <c:pt idx="37">
                      <c:v>37</c:v>
                    </c:pt>
                    <c:pt idx="38">
                      <c:v>38</c:v>
                    </c:pt>
                    <c:pt idx="39">
                      <c:v>39</c:v>
                    </c:pt>
                    <c:pt idx="40">
                      <c:v>40</c:v>
                    </c:pt>
                    <c:pt idx="41">
                      <c:v>41</c:v>
                    </c:pt>
                    <c:pt idx="42">
                      <c:v>42</c:v>
                    </c:pt>
                    <c:pt idx="43">
                      <c:v>43</c:v>
                    </c:pt>
                    <c:pt idx="44">
                      <c:v>44</c:v>
                    </c:pt>
                    <c:pt idx="45">
                      <c:v>45</c:v>
                    </c:pt>
                    <c:pt idx="46">
                      <c:v>46</c:v>
                    </c:pt>
                    <c:pt idx="47">
                      <c:v>47</c:v>
                    </c:pt>
                    <c:pt idx="48">
                      <c:v>48</c:v>
                    </c:pt>
                    <c:pt idx="49">
                      <c:v>49</c:v>
                    </c:pt>
                    <c:pt idx="50">
                      <c:v>50</c:v>
                    </c:pt>
                    <c:pt idx="51">
                      <c:v>51</c:v>
                    </c:pt>
                    <c:pt idx="52">
                      <c:v>52</c:v>
                    </c:pt>
                    <c:pt idx="53">
                      <c:v>53</c:v>
                    </c:pt>
                    <c:pt idx="54">
                      <c:v>54</c:v>
                    </c:pt>
                    <c:pt idx="55">
                      <c:v>55</c:v>
                    </c:pt>
                    <c:pt idx="56">
                      <c:v>56</c:v>
                    </c:pt>
                    <c:pt idx="57">
                      <c:v>57</c:v>
                    </c:pt>
                    <c:pt idx="58">
                      <c:v>58</c:v>
                    </c:pt>
                    <c:pt idx="59">
                      <c:v>59</c:v>
                    </c:pt>
                    <c:pt idx="60">
                      <c:v>60</c:v>
                    </c:pt>
                    <c:pt idx="61">
                      <c:v>61</c:v>
                    </c:pt>
                    <c:pt idx="62">
                      <c:v>62</c:v>
                    </c:pt>
                    <c:pt idx="63">
                      <c:v>63</c:v>
                    </c:pt>
                    <c:pt idx="64">
                      <c:v>64</c:v>
                    </c:pt>
                    <c:pt idx="65">
                      <c:v>65</c:v>
                    </c:pt>
                    <c:pt idx="66">
                      <c:v>66</c:v>
                    </c:pt>
                    <c:pt idx="67">
                      <c:v>67</c:v>
                    </c:pt>
                    <c:pt idx="68">
                      <c:v>68</c:v>
                    </c:pt>
                    <c:pt idx="69">
                      <c:v>69</c:v>
                    </c:pt>
                    <c:pt idx="70">
                      <c:v>70</c:v>
                    </c:pt>
                    <c:pt idx="71">
                      <c:v>71</c:v>
                    </c:pt>
                    <c:pt idx="72">
                      <c:v>72</c:v>
                    </c:pt>
                    <c:pt idx="73">
                      <c:v>73</c:v>
                    </c:pt>
                    <c:pt idx="74">
                      <c:v>74</c:v>
                    </c:pt>
                    <c:pt idx="75">
                      <c:v>75</c:v>
                    </c:pt>
                    <c:pt idx="76">
                      <c:v>76</c:v>
                    </c:pt>
                    <c:pt idx="77">
                      <c:v>77</c:v>
                    </c:pt>
                    <c:pt idx="78">
                      <c:v>78</c:v>
                    </c:pt>
                    <c:pt idx="79">
                      <c:v>79</c:v>
                    </c:pt>
                    <c:pt idx="80">
                      <c:v>80</c:v>
                    </c:pt>
                    <c:pt idx="81">
                      <c:v>81</c:v>
                    </c:pt>
                    <c:pt idx="82">
                      <c:v>82</c:v>
                    </c:pt>
                    <c:pt idx="83">
                      <c:v>83</c:v>
                    </c:pt>
                    <c:pt idx="84">
                      <c:v>84</c:v>
                    </c:pt>
                    <c:pt idx="85">
                      <c:v>85</c:v>
                    </c:pt>
                    <c:pt idx="86">
                      <c:v>86</c:v>
                    </c:pt>
                    <c:pt idx="87">
                      <c:v>87</c:v>
                    </c:pt>
                    <c:pt idx="88">
                      <c:v>88</c:v>
                    </c:pt>
                    <c:pt idx="89">
                      <c:v>89</c:v>
                    </c:pt>
                    <c:pt idx="90">
                      <c:v>90</c:v>
                    </c:pt>
                    <c:pt idx="91">
                      <c:v>91</c:v>
                    </c:pt>
                    <c:pt idx="92">
                      <c:v>92</c:v>
                    </c:pt>
                    <c:pt idx="93">
                      <c:v>93</c:v>
                    </c:pt>
                    <c:pt idx="94">
                      <c:v>94</c:v>
                    </c:pt>
                    <c:pt idx="95">
                      <c:v>95</c:v>
                    </c:pt>
                    <c:pt idx="96">
                      <c:v>96</c:v>
                    </c:pt>
                    <c:pt idx="97">
                      <c:v>97</c:v>
                    </c:pt>
                    <c:pt idx="98">
                      <c:v>98</c:v>
                    </c:pt>
                    <c:pt idx="99">
                      <c:v>99</c:v>
                    </c:pt>
                    <c:pt idx="100">
                      <c:v>100</c:v>
                    </c:pt>
                    <c:pt idx="101">
                      <c:v>101</c:v>
                    </c:pt>
                    <c:pt idx="102">
                      <c:v>102</c:v>
                    </c:pt>
                    <c:pt idx="103">
                      <c:v>103</c:v>
                    </c:pt>
                    <c:pt idx="104">
                      <c:v>104</c:v>
                    </c:pt>
                    <c:pt idx="105">
                      <c:v>105</c:v>
                    </c:pt>
                    <c:pt idx="106">
                      <c:v>106</c:v>
                    </c:pt>
                    <c:pt idx="107">
                      <c:v>107</c:v>
                    </c:pt>
                    <c:pt idx="108">
                      <c:v>108</c:v>
                    </c:pt>
                    <c:pt idx="109">
                      <c:v>109</c:v>
                    </c:pt>
                    <c:pt idx="110">
                      <c:v>110</c:v>
                    </c:pt>
                    <c:pt idx="111">
                      <c:v>111</c:v>
                    </c:pt>
                    <c:pt idx="112">
                      <c:v>112</c:v>
                    </c:pt>
                    <c:pt idx="113">
                      <c:v>113</c:v>
                    </c:pt>
                    <c:pt idx="114">
                      <c:v>114</c:v>
                    </c:pt>
                    <c:pt idx="115">
                      <c:v>115</c:v>
                    </c:pt>
                    <c:pt idx="116">
                      <c:v>116</c:v>
                    </c:pt>
                    <c:pt idx="117">
                      <c:v>117</c:v>
                    </c:pt>
                    <c:pt idx="118">
                      <c:v>118</c:v>
                    </c:pt>
                    <c:pt idx="119">
                      <c:v>119</c:v>
                    </c:pt>
                    <c:pt idx="120">
                      <c:v>120</c:v>
                    </c:pt>
                    <c:pt idx="121">
                      <c:v>121</c:v>
                    </c:pt>
                    <c:pt idx="122">
                      <c:v>122</c:v>
                    </c:pt>
                    <c:pt idx="123">
                      <c:v>123</c:v>
                    </c:pt>
                    <c:pt idx="124">
                      <c:v>124</c:v>
                    </c:pt>
                    <c:pt idx="125">
                      <c:v>125</c:v>
                    </c:pt>
                    <c:pt idx="126">
                      <c:v>126</c:v>
                    </c:pt>
                    <c:pt idx="127">
                      <c:v>127</c:v>
                    </c:pt>
                    <c:pt idx="128">
                      <c:v>128</c:v>
                    </c:pt>
                    <c:pt idx="129">
                      <c:v>129</c:v>
                    </c:pt>
                    <c:pt idx="130">
                      <c:v>130</c:v>
                    </c:pt>
                    <c:pt idx="131">
                      <c:v>131</c:v>
                    </c:pt>
                    <c:pt idx="132">
                      <c:v>132</c:v>
                    </c:pt>
                    <c:pt idx="133">
                      <c:v>133</c:v>
                    </c:pt>
                    <c:pt idx="134">
                      <c:v>134</c:v>
                    </c:pt>
                    <c:pt idx="135">
                      <c:v>135</c:v>
                    </c:pt>
                    <c:pt idx="136">
                      <c:v>136</c:v>
                    </c:pt>
                    <c:pt idx="137">
                      <c:v>137</c:v>
                    </c:pt>
                    <c:pt idx="138">
                      <c:v>138</c:v>
                    </c:pt>
                    <c:pt idx="139">
                      <c:v>139</c:v>
                    </c:pt>
                    <c:pt idx="140">
                      <c:v>140</c:v>
                    </c:pt>
                    <c:pt idx="141">
                      <c:v>141</c:v>
                    </c:pt>
                    <c:pt idx="142">
                      <c:v>142</c:v>
                    </c:pt>
                    <c:pt idx="143">
                      <c:v>143</c:v>
                    </c:pt>
                    <c:pt idx="144">
                      <c:v>144</c:v>
                    </c:pt>
                    <c:pt idx="145">
                      <c:v>145</c:v>
                    </c:pt>
                    <c:pt idx="146">
                      <c:v>146</c:v>
                    </c:pt>
                    <c:pt idx="147">
                      <c:v>147</c:v>
                    </c:pt>
                    <c:pt idx="148">
                      <c:v>148</c:v>
                    </c:pt>
                    <c:pt idx="149">
                      <c:v>149</c:v>
                    </c:pt>
                    <c:pt idx="150">
                      <c:v>150</c:v>
                    </c:pt>
                    <c:pt idx="151">
                      <c:v>151</c:v>
                    </c:pt>
                    <c:pt idx="152">
                      <c:v>152</c:v>
                    </c:pt>
                    <c:pt idx="153">
                      <c:v>153</c:v>
                    </c:pt>
                    <c:pt idx="154">
                      <c:v>154</c:v>
                    </c:pt>
                    <c:pt idx="155">
                      <c:v>155</c:v>
                    </c:pt>
                    <c:pt idx="156">
                      <c:v>156</c:v>
                    </c:pt>
                    <c:pt idx="157">
                      <c:v>157</c:v>
                    </c:pt>
                    <c:pt idx="158">
                      <c:v>158</c:v>
                    </c:pt>
                    <c:pt idx="159">
                      <c:v>159</c:v>
                    </c:pt>
                    <c:pt idx="160">
                      <c:v>160</c:v>
                    </c:pt>
                    <c:pt idx="161">
                      <c:v>161</c:v>
                    </c:pt>
                    <c:pt idx="162">
                      <c:v>162</c:v>
                    </c:pt>
                    <c:pt idx="163">
                      <c:v>163</c:v>
                    </c:pt>
                    <c:pt idx="164">
                      <c:v>164</c:v>
                    </c:pt>
                    <c:pt idx="165">
                      <c:v>165</c:v>
                    </c:pt>
                    <c:pt idx="166">
                      <c:v>166</c:v>
                    </c:pt>
                    <c:pt idx="167">
                      <c:v>167</c:v>
                    </c:pt>
                    <c:pt idx="168">
                      <c:v>168</c:v>
                    </c:pt>
                    <c:pt idx="169">
                      <c:v>169</c:v>
                    </c:pt>
                    <c:pt idx="170">
                      <c:v>170</c:v>
                    </c:pt>
                    <c:pt idx="171">
                      <c:v>171</c:v>
                    </c:pt>
                    <c:pt idx="172">
                      <c:v>172</c:v>
                    </c:pt>
                    <c:pt idx="173">
                      <c:v>173</c:v>
                    </c:pt>
                    <c:pt idx="174">
                      <c:v>174</c:v>
                    </c:pt>
                    <c:pt idx="175">
                      <c:v>175</c:v>
                    </c:pt>
                    <c:pt idx="176">
                      <c:v>176</c:v>
                    </c:pt>
                    <c:pt idx="177">
                      <c:v>177</c:v>
                    </c:pt>
                    <c:pt idx="178">
                      <c:v>178</c:v>
                    </c:pt>
                    <c:pt idx="179">
                      <c:v>179</c:v>
                    </c:pt>
                    <c:pt idx="180">
                      <c:v>180</c:v>
                    </c:pt>
                    <c:pt idx="181">
                      <c:v>181</c:v>
                    </c:pt>
                    <c:pt idx="182">
                      <c:v>182</c:v>
                    </c:pt>
                    <c:pt idx="183">
                      <c:v>183</c:v>
                    </c:pt>
                    <c:pt idx="184">
                      <c:v>184</c:v>
                    </c:pt>
                    <c:pt idx="185">
                      <c:v>185</c:v>
                    </c:pt>
                    <c:pt idx="186">
                      <c:v>186</c:v>
                    </c:pt>
                    <c:pt idx="187">
                      <c:v>187</c:v>
                    </c:pt>
                    <c:pt idx="188">
                      <c:v>188</c:v>
                    </c:pt>
                    <c:pt idx="189">
                      <c:v>189</c:v>
                    </c:pt>
                    <c:pt idx="190">
                      <c:v>190</c:v>
                    </c:pt>
                    <c:pt idx="191">
                      <c:v>191</c:v>
                    </c:pt>
                    <c:pt idx="192">
                      <c:v>192</c:v>
                    </c:pt>
                    <c:pt idx="193">
                      <c:v>193</c:v>
                    </c:pt>
                    <c:pt idx="194">
                      <c:v>194</c:v>
                    </c:pt>
                    <c:pt idx="195">
                      <c:v>195</c:v>
                    </c:pt>
                    <c:pt idx="196">
                      <c:v>196</c:v>
                    </c:pt>
                    <c:pt idx="197">
                      <c:v>197</c:v>
                    </c:pt>
                    <c:pt idx="198">
                      <c:v>198</c:v>
                    </c:pt>
                    <c:pt idx="199">
                      <c:v>199</c:v>
                    </c:pt>
                    <c:pt idx="200">
                      <c:v>200</c:v>
                    </c:pt>
                    <c:pt idx="201">
                      <c:v>201</c:v>
                    </c:pt>
                    <c:pt idx="202">
                      <c:v>202</c:v>
                    </c:pt>
                    <c:pt idx="203">
                      <c:v>203</c:v>
                    </c:pt>
                    <c:pt idx="204">
                      <c:v>204</c:v>
                    </c:pt>
                    <c:pt idx="205">
                      <c:v>205</c:v>
                    </c:pt>
                    <c:pt idx="206">
                      <c:v>206</c:v>
                    </c:pt>
                    <c:pt idx="207">
                      <c:v>207</c:v>
                    </c:pt>
                    <c:pt idx="208">
                      <c:v>208</c:v>
                    </c:pt>
                    <c:pt idx="209">
                      <c:v>209</c:v>
                    </c:pt>
                    <c:pt idx="210">
                      <c:v>210</c:v>
                    </c:pt>
                    <c:pt idx="211">
                      <c:v>211</c:v>
                    </c:pt>
                    <c:pt idx="212">
                      <c:v>212</c:v>
                    </c:pt>
                    <c:pt idx="213">
                      <c:v>213</c:v>
                    </c:pt>
                    <c:pt idx="214">
                      <c:v>214</c:v>
                    </c:pt>
                    <c:pt idx="215">
                      <c:v>215</c:v>
                    </c:pt>
                    <c:pt idx="216">
                      <c:v>216</c:v>
                    </c:pt>
                    <c:pt idx="217">
                      <c:v>217</c:v>
                    </c:pt>
                    <c:pt idx="218">
                      <c:v>218</c:v>
                    </c:pt>
                    <c:pt idx="219">
                      <c:v>219</c:v>
                    </c:pt>
                    <c:pt idx="220">
                      <c:v>220</c:v>
                    </c:pt>
                    <c:pt idx="221">
                      <c:v>221</c:v>
                    </c:pt>
                    <c:pt idx="222">
                      <c:v>222</c:v>
                    </c:pt>
                    <c:pt idx="223">
                      <c:v>223</c:v>
                    </c:pt>
                    <c:pt idx="224">
                      <c:v>224</c:v>
                    </c:pt>
                    <c:pt idx="225">
                      <c:v>225</c:v>
                    </c:pt>
                    <c:pt idx="226">
                      <c:v>226</c:v>
                    </c:pt>
                    <c:pt idx="227">
                      <c:v>227</c:v>
                    </c:pt>
                    <c:pt idx="228">
                      <c:v>228</c:v>
                    </c:pt>
                    <c:pt idx="229">
                      <c:v>229</c:v>
                    </c:pt>
                    <c:pt idx="230">
                      <c:v>230</c:v>
                    </c:pt>
                    <c:pt idx="231">
                      <c:v>231</c:v>
                    </c:pt>
                    <c:pt idx="232">
                      <c:v>232</c:v>
                    </c:pt>
                    <c:pt idx="233">
                      <c:v>233</c:v>
                    </c:pt>
                    <c:pt idx="234">
                      <c:v>234</c:v>
                    </c:pt>
                    <c:pt idx="235">
                      <c:v>235</c:v>
                    </c:pt>
                    <c:pt idx="236">
                      <c:v>236</c:v>
                    </c:pt>
                    <c:pt idx="237">
                      <c:v>237</c:v>
                    </c:pt>
                    <c:pt idx="238">
                      <c:v>238</c:v>
                    </c:pt>
                    <c:pt idx="239">
                      <c:v>239</c:v>
                    </c:pt>
                    <c:pt idx="240">
                      <c:v>240</c:v>
                    </c:pt>
                    <c:pt idx="241">
                      <c:v>241</c:v>
                    </c:pt>
                    <c:pt idx="242">
                      <c:v>242</c:v>
                    </c:pt>
                    <c:pt idx="243">
                      <c:v>243</c:v>
                    </c:pt>
                    <c:pt idx="244">
                      <c:v>244</c:v>
                    </c:pt>
                    <c:pt idx="245">
                      <c:v>245</c:v>
                    </c:pt>
                    <c:pt idx="246">
                      <c:v>246</c:v>
                    </c:pt>
                    <c:pt idx="247">
                      <c:v>247</c:v>
                    </c:pt>
                    <c:pt idx="248">
                      <c:v>248</c:v>
                    </c:pt>
                    <c:pt idx="249">
                      <c:v>249</c:v>
                    </c:pt>
                    <c:pt idx="250">
                      <c:v>250</c:v>
                    </c:pt>
                    <c:pt idx="251">
                      <c:v>251</c:v>
                    </c:pt>
                    <c:pt idx="252">
                      <c:v>252</c:v>
                    </c:pt>
                    <c:pt idx="253">
                      <c:v>253</c:v>
                    </c:pt>
                    <c:pt idx="254">
                      <c:v>254</c:v>
                    </c:pt>
                    <c:pt idx="255">
                      <c:v>255</c:v>
                    </c:pt>
                    <c:pt idx="256">
                      <c:v>256</c:v>
                    </c:pt>
                    <c:pt idx="257">
                      <c:v>257</c:v>
                    </c:pt>
                    <c:pt idx="258">
                      <c:v>258</c:v>
                    </c:pt>
                    <c:pt idx="259">
                      <c:v>259</c:v>
                    </c:pt>
                    <c:pt idx="260">
                      <c:v>260</c:v>
                    </c:pt>
                    <c:pt idx="261">
                      <c:v>261</c:v>
                    </c:pt>
                    <c:pt idx="262">
                      <c:v>262</c:v>
                    </c:pt>
                    <c:pt idx="263">
                      <c:v>263</c:v>
                    </c:pt>
                    <c:pt idx="264">
                      <c:v>264</c:v>
                    </c:pt>
                    <c:pt idx="265">
                      <c:v>265</c:v>
                    </c:pt>
                    <c:pt idx="266">
                      <c:v>266</c:v>
                    </c:pt>
                    <c:pt idx="267">
                      <c:v>267</c:v>
                    </c:pt>
                    <c:pt idx="268">
                      <c:v>268</c:v>
                    </c:pt>
                    <c:pt idx="269">
                      <c:v>269</c:v>
                    </c:pt>
                    <c:pt idx="270">
                      <c:v>270</c:v>
                    </c:pt>
                    <c:pt idx="271">
                      <c:v>271</c:v>
                    </c:pt>
                    <c:pt idx="272">
                      <c:v>272</c:v>
                    </c:pt>
                    <c:pt idx="273">
                      <c:v>273</c:v>
                    </c:pt>
                    <c:pt idx="274">
                      <c:v>274</c:v>
                    </c:pt>
                    <c:pt idx="275">
                      <c:v>275</c:v>
                    </c:pt>
                    <c:pt idx="276">
                      <c:v>276</c:v>
                    </c:pt>
                    <c:pt idx="277">
                      <c:v>277</c:v>
                    </c:pt>
                    <c:pt idx="278">
                      <c:v>278</c:v>
                    </c:pt>
                    <c:pt idx="279">
                      <c:v>279</c:v>
                    </c:pt>
                    <c:pt idx="280">
                      <c:v>280</c:v>
                    </c:pt>
                    <c:pt idx="281">
                      <c:v>281</c:v>
                    </c:pt>
                    <c:pt idx="282">
                      <c:v>282</c:v>
                    </c:pt>
                    <c:pt idx="283">
                      <c:v>283</c:v>
                    </c:pt>
                    <c:pt idx="284">
                      <c:v>284</c:v>
                    </c:pt>
                    <c:pt idx="285">
                      <c:v>285</c:v>
                    </c:pt>
                    <c:pt idx="286">
                      <c:v>286</c:v>
                    </c:pt>
                    <c:pt idx="287">
                      <c:v>287</c:v>
                    </c:pt>
                    <c:pt idx="288">
                      <c:v>288</c:v>
                    </c:pt>
                    <c:pt idx="289">
                      <c:v>289</c:v>
                    </c:pt>
                    <c:pt idx="290">
                      <c:v>290</c:v>
                    </c:pt>
                    <c:pt idx="291">
                      <c:v>291</c:v>
                    </c:pt>
                    <c:pt idx="292">
                      <c:v>292</c:v>
                    </c:pt>
                    <c:pt idx="293">
                      <c:v>293</c:v>
                    </c:pt>
                    <c:pt idx="294">
                      <c:v>294</c:v>
                    </c:pt>
                    <c:pt idx="295">
                      <c:v>295</c:v>
                    </c:pt>
                    <c:pt idx="296">
                      <c:v>296</c:v>
                    </c:pt>
                    <c:pt idx="297">
                      <c:v>297</c:v>
                    </c:pt>
                    <c:pt idx="298">
                      <c:v>298</c:v>
                    </c:pt>
                    <c:pt idx="299">
                      <c:v>299</c:v>
                    </c:pt>
                    <c:pt idx="300">
                      <c:v>300</c:v>
                    </c:pt>
                  </c:numLit>
                </c:xVal>
                <c:yVal>
                  <c:numLit>
                    <c:formatCode>0.000_);[Red]\(0.000\)</c:formatCode>
                    <c:ptCount val="301"/>
                    <c:pt idx="0">
                      <c:v>4.8543689320388302E-3</c:v>
                    </c:pt>
                    <c:pt idx="1">
                      <c:v>4.8309178743961402E-3</c:v>
                    </c:pt>
                    <c:pt idx="2">
                      <c:v>4.8076923076923097E-3</c:v>
                    </c:pt>
                    <c:pt idx="3">
                      <c:v>4.78468899521531E-3</c:v>
                    </c:pt>
                    <c:pt idx="4">
                      <c:v>4.7619047619047597E-3</c:v>
                    </c:pt>
                    <c:pt idx="5">
                      <c:v>4.739336492891E-3</c:v>
                    </c:pt>
                    <c:pt idx="6">
                      <c:v>4.7169811320754698E-3</c:v>
                    </c:pt>
                    <c:pt idx="7">
                      <c:v>4.6948356807511703E-3</c:v>
                    </c:pt>
                    <c:pt idx="8">
                      <c:v>4.6728971962616802E-3</c:v>
                    </c:pt>
                    <c:pt idx="9">
                      <c:v>4.65116279069767E-3</c:v>
                    </c:pt>
                    <c:pt idx="10">
                      <c:v>4.6296296296296302E-3</c:v>
                    </c:pt>
                    <c:pt idx="11">
                      <c:v>4.6082949308755804E-3</c:v>
                    </c:pt>
                    <c:pt idx="12">
                      <c:v>4.5871559633027499E-3</c:v>
                    </c:pt>
                    <c:pt idx="13">
                      <c:v>4.5662100456621002E-3</c:v>
                    </c:pt>
                    <c:pt idx="14">
                      <c:v>4.5454545454545496E-3</c:v>
                    </c:pt>
                    <c:pt idx="15">
                      <c:v>4.5248868778280504E-3</c:v>
                    </c:pt>
                    <c:pt idx="16">
                      <c:v>4.5045045045045001E-3</c:v>
                    </c:pt>
                    <c:pt idx="17">
                      <c:v>4.4843049327354303E-3</c:v>
                    </c:pt>
                    <c:pt idx="18">
                      <c:v>4.4642857142857097E-3</c:v>
                    </c:pt>
                    <c:pt idx="19">
                      <c:v>4.4444444444444401E-3</c:v>
                    </c:pt>
                    <c:pt idx="20">
                      <c:v>4.4247787610619503E-3</c:v>
                    </c:pt>
                    <c:pt idx="21">
                      <c:v>4.5130746427149201E-3</c:v>
                    </c:pt>
                    <c:pt idx="22">
                      <c:v>4.5806906272022503E-3</c:v>
                    </c:pt>
                    <c:pt idx="23">
                      <c:v>4.6472883510894798E-3</c:v>
                    </c:pt>
                    <c:pt idx="24">
                      <c:v>4.7128643742363396E-3</c:v>
                    </c:pt>
                    <c:pt idx="25">
                      <c:v>4.7774158523344202E-3</c:v>
                    </c:pt>
                    <c:pt idx="26">
                      <c:v>4.8409405255878304E-3</c:v>
                    </c:pt>
                    <c:pt idx="27">
                      <c:v>4.90343670695514E-3</c:v>
                    </c:pt>
                    <c:pt idx="28">
                      <c:v>4.9649032699880203E-3</c:v>
                    </c:pt>
                    <c:pt idx="29">
                      <c:v>5.0253396363016904E-3</c:v>
                    </c:pt>
                    <c:pt idx="30">
                      <c:v>5.0847457627118597E-3</c:v>
                    </c:pt>
                    <c:pt idx="31">
                      <c:v>5.14312212807217E-3</c:v>
                    </c:pt>
                    <c:pt idx="32">
                      <c:v>5.2004697198456597E-3</c:v>
                    </c:pt>
                    <c:pt idx="33">
                      <c:v>5.2567900204430699E-3</c:v>
                    </c:pt>
                    <c:pt idx="34">
                      <c:v>5.3120849933598899E-3</c:v>
                    </c:pt>
                    <c:pt idx="35">
                      <c:v>5.3663570691434501E-3</c:v>
                    </c:pt>
                    <c:pt idx="36">
                      <c:v>5.4196091312202297E-3</c:v>
                    </c:pt>
                    <c:pt idx="37">
                      <c:v>5.4718445016129699E-3</c:v>
                    </c:pt>
                    <c:pt idx="38">
                      <c:v>5.5230669265756999E-3</c:v>
                    </c:pt>
                    <c:pt idx="39">
                      <c:v>5.5732805621743903E-3</c:v>
                    </c:pt>
                    <c:pt idx="40">
                      <c:v>5.6224899598393604E-3</c:v>
                    </c:pt>
                    <c:pt idx="41">
                      <c:v>5.6707000519148603E-3</c:v>
                    </c:pt>
                    <c:pt idx="42">
                      <c:v>5.7179161372299904E-3</c:v>
                    </c:pt>
                    <c:pt idx="43">
                      <c:v>5.7641438667140402E-3</c:v>
                    </c:pt>
                    <c:pt idx="44">
                      <c:v>5.8093892290783499E-3</c:v>
                    </c:pt>
                    <c:pt idx="45">
                      <c:v>5.8536585365853702E-3</c:v>
                    </c:pt>
                    <c:pt idx="46">
                      <c:v>5.8969584109248904E-3</c:v>
                    </c:pt>
                    <c:pt idx="47">
                      <c:v>5.9392957692159399E-3</c:v>
                    </c:pt>
                    <c:pt idx="48">
                      <c:v>5.98067781015182E-3</c:v>
                    </c:pt>
                    <c:pt idx="49">
                      <c:v>6.0211120003048702E-3</c:v>
                    </c:pt>
                    <c:pt idx="50">
                      <c:v>6.0606060606060597E-3</c:v>
                    </c:pt>
                    <c:pt idx="51">
                      <c:v>6.0991679530138197E-3</c:v>
                    </c:pt>
                    <c:pt idx="52">
                      <c:v>6.1368058673851198E-3</c:v>
                    </c:pt>
                    <c:pt idx="53">
                      <c:v>6.1735282085611199E-3</c:v>
                    </c:pt>
                    <c:pt idx="54">
                      <c:v>6.2093435836783001E-3</c:v>
                    </c:pt>
                    <c:pt idx="55">
                      <c:v>6.2442607897153397E-3</c:v>
                    </c:pt>
                    <c:pt idx="56">
                      <c:v>6.2782888012848596E-3</c:v>
                    </c:pt>
                    <c:pt idx="57">
                      <c:v>6.3114367586782297E-3</c:v>
                    </c:pt>
                    <c:pt idx="58">
                      <c:v>6.3437139561706999E-3</c:v>
                    </c:pt>
                    <c:pt idx="59">
                      <c:v>6.3751298305934597E-3</c:v>
                    </c:pt>
                    <c:pt idx="60">
                      <c:v>6.4056939501779403E-3</c:v>
                    </c:pt>
                    <c:pt idx="61">
                      <c:v>6.4354160036773798E-3</c:v>
                    </c:pt>
                    <c:pt idx="62">
                      <c:v>6.4643057897695302E-3</c:v>
                    </c:pt>
                    <c:pt idx="63">
                      <c:v>6.4923732067436899E-3</c:v>
                    </c:pt>
                    <c:pt idx="64">
                      <c:v>6.5196282424746796E-3</c:v>
                    </c:pt>
                    <c:pt idx="65">
                      <c:v>6.5460809646856197E-3</c:v>
                    </c:pt>
                    <c:pt idx="66">
                      <c:v>6.5717415115005501E-3</c:v>
                    </c:pt>
                    <c:pt idx="67">
                      <c:v>6.5966200822877297E-3</c:v>
                    </c:pt>
                    <c:pt idx="68">
                      <c:v>6.6207269287934098E-3</c:v>
                    </c:pt>
                    <c:pt idx="69">
                      <c:v>6.6440723465655497E-3</c:v>
                    </c:pt>
                    <c:pt idx="70">
                      <c:v>6.6666666666666697E-3</c:v>
                    </c:pt>
                    <c:pt idx="71">
                      <c:v>6.6885202476739203E-3</c:v>
                    </c:pt>
                    <c:pt idx="72">
                      <c:v>6.7096434679647403E-3</c:v>
                    </c:pt>
                    <c:pt idx="73">
                      <c:v>6.7300467182854701E-3</c:v>
                    </c:pt>
                    <c:pt idx="74">
                      <c:v>6.7497403946002099E-3</c:v>
                    </c:pt>
                    <c:pt idx="75">
                      <c:v>6.7687348912167603E-3</c:v>
                    </c:pt>
                    <c:pt idx="76">
                      <c:v>6.7870405941861996E-3</c:v>
                    </c:pt>
                    <c:pt idx="77">
                      <c:v>6.8046678749721801E-3</c:v>
                    </c:pt>
                    <c:pt idx="78">
                      <c:v>6.8216270843860496E-3</c:v>
                    </c:pt>
                    <c:pt idx="79">
                      <c:v>6.8379285467833504E-3</c:v>
                    </c:pt>
                    <c:pt idx="80">
                      <c:v>6.8535825545171297E-3</c:v>
                    </c:pt>
                    <c:pt idx="81">
                      <c:v>6.8685993626434799E-3</c:v>
                    </c:pt>
                    <c:pt idx="82">
                      <c:v>6.8829891838741398E-3</c:v>
                    </c:pt>
                    <c:pt idx="83">
                      <c:v>6.8967621837712498E-3</c:v>
                    </c:pt>
                    <c:pt idx="84">
                      <c:v>6.9099284761789297E-3</c:v>
                    </c:pt>
                    <c:pt idx="85">
                      <c:v>6.9224981188863799E-3</c:v>
                    </c:pt>
                    <c:pt idx="86">
                      <c:v>6.9344811095169798E-3</c:v>
                    </c:pt>
                    <c:pt idx="87">
                      <c:v>6.9458873816379196E-3</c:v>
                    </c:pt>
                    <c:pt idx="88">
                      <c:v>6.95672680108478E-3</c:v>
                    </c:pt>
                    <c:pt idx="89">
                      <c:v>6.9670091624952401E-3</c:v>
                    </c:pt>
                    <c:pt idx="90">
                      <c:v>6.9767441860465098E-3</c:v>
                    </c:pt>
                    <c:pt idx="91">
                      <c:v>6.9859415143904598E-3</c:v>
                    </c:pt>
                    <c:pt idx="92">
                      <c:v>6.9946107097809901E-3</c:v>
                    </c:pt>
                    <c:pt idx="93">
                      <c:v>7.0027612513877402E-3</c:v>
                    </c:pt>
                    <c:pt idx="94">
                      <c:v>7.0104025327905901E-3</c:v>
                    </c:pt>
                    <c:pt idx="95">
                      <c:v>7.0175438596491203E-3</c:v>
                    </c:pt>
                    <c:pt idx="96">
                      <c:v>7.02419444754153E-3</c:v>
                    </c:pt>
                    <c:pt idx="97">
                      <c:v>7.03036341996734E-3</c:v>
                    </c:pt>
                    <c:pt idx="98">
                      <c:v>7.0360598065083496E-3</c:v>
                    </c:pt>
                    <c:pt idx="99">
                      <c:v>7.0412925411424401E-3</c:v>
                    </c:pt>
                    <c:pt idx="100">
                      <c:v>7.0460704607046096E-3</c:v>
                    </c:pt>
                    <c:pt idx="101">
                      <c:v>7.0504023034902198E-3</c:v>
                    </c:pt>
                    <c:pt idx="102">
                      <c:v>7.05429670799487E-3</c:v>
                    </c:pt>
                    <c:pt idx="103">
                      <c:v>7.0577622117859303E-3</c:v>
                    </c:pt>
                    <c:pt idx="104">
                      <c:v>7.06080725050058E-3</c:v>
                    </c:pt>
                    <c:pt idx="105">
                      <c:v>7.0634401569653399E-3</c:v>
                    </c:pt>
                    <c:pt idx="106">
                      <c:v>7.0656691604322501E-3</c:v>
                    </c:pt>
                    <c:pt idx="107">
                      <c:v>7.0675023859268996E-3</c:v>
                    </c:pt>
                    <c:pt idx="108">
                      <c:v>7.0689478537035097E-3</c:v>
                    </c:pt>
                    <c:pt idx="109">
                      <c:v>7.0700134788026702E-3</c:v>
                    </c:pt>
                    <c:pt idx="110">
                      <c:v>7.0707070707070703E-3</c:v>
                    </c:pt>
                    <c:pt idx="111">
                      <c:v>7.0710363330909499E-3</c:v>
                    </c:pt>
                    <c:pt idx="112">
                      <c:v>7.0710088636590004E-3</c:v>
                    </c:pt>
                    <c:pt idx="113">
                      <c:v>7.0706321540705596E-3</c:v>
                    </c:pt>
                    <c:pt idx="114">
                      <c:v>7.0699135899450101E-3</c:v>
                    </c:pt>
                    <c:pt idx="115">
                      <c:v>7.0688604509445401E-3</c:v>
                    </c:pt>
                    <c:pt idx="116">
                      <c:v>7.0674799109303899E-3</c:v>
                    </c:pt>
                    <c:pt idx="117">
                      <c:v>7.06577903818885E-3</c:v>
                    </c:pt>
                    <c:pt idx="118">
                      <c:v>7.0637647957235601E-3</c:v>
                    </c:pt>
                    <c:pt idx="119">
                      <c:v>7.0614440416103897E-3</c:v>
                    </c:pt>
                    <c:pt idx="120">
                      <c:v>7.0588235294117598E-3</c:v>
                    </c:pt>
                    <c:pt idx="121">
                      <c:v>7.0559099086469996E-3</c:v>
                    </c:pt>
                    <c:pt idx="122">
                      <c:v>7.0527097253155202E-3</c:v>
                    </c:pt>
                    <c:pt idx="123">
                      <c:v>7.0492294224699997E-3</c:v>
                    </c:pt>
                    <c:pt idx="124">
                      <c:v>7.0454753408363104E-3</c:v>
                    </c:pt>
                    <c:pt idx="125">
                      <c:v>7.04145371947757E-3</c:v>
                    </c:pt>
                    <c:pt idx="126">
                      <c:v>7.0371706964994602E-3</c:v>
                    </c:pt>
                    <c:pt idx="127">
                      <c:v>7.03263230979417E-3</c:v>
                    </c:pt>
                    <c:pt idx="128">
                      <c:v>7.0278444978204803E-3</c:v>
                    </c:pt>
                    <c:pt idx="129">
                      <c:v>7.0228131004173898E-3</c:v>
                    </c:pt>
                    <c:pt idx="130">
                      <c:v>7.0175438596491203E-3</c:v>
                    </c:pt>
                    <c:pt idx="131">
                      <c:v>7.0120424206789904E-3</c:v>
                    </c:pt>
                    <c:pt idx="132">
                      <c:v>7.0063143326701801E-3</c:v>
                    </c:pt>
                    <c:pt idx="133">
                      <c:v>7.0003650497111802E-3</c:v>
                    </c:pt>
                    <c:pt idx="134">
                      <c:v>6.9941999317639E-3</c:v>
                    </c:pt>
                    <c:pt idx="135">
                      <c:v>6.9878242456326099E-3</c:v>
                    </c:pt>
                    <c:pt idx="136">
                      <c:v>6.9812431659517201E-3</c:v>
                    </c:pt>
                    <c:pt idx="137">
                      <c:v>6.97446177619077E-3</c:v>
                    </c:pt>
                    <c:pt idx="138">
                      <c:v>6.9674850696748499E-3</c:v>
                    </c:pt>
                    <c:pt idx="139">
                      <c:v>6.96031795061881E-3</c:v>
                    </c:pt>
                    <c:pt idx="140">
                      <c:v>6.9529652351738302E-3</c:v>
                    </c:pt>
                    <c:pt idx="141">
                      <c:v>6.9454316524847201E-3</c:v>
                    </c:pt>
                    <c:pt idx="142">
                      <c:v>6.9377218457566999E-3</c:v>
                    </c:pt>
                    <c:pt idx="143">
                      <c:v>6.9298403733301303E-3</c:v>
                    </c:pt>
                    <c:pt idx="144">
                      <c:v>6.9217917097621103E-3</c:v>
                    </c:pt>
                    <c:pt idx="145">
                      <c:v>6.9135802469135798E-3</c:v>
                    </c:pt>
                    <c:pt idx="146">
                      <c:v>6.9052102950408001E-3</c:v>
                    </c:pt>
                    <c:pt idx="147">
                      <c:v>6.8966860838902003E-3</c:v>
                    </c:pt>
                    <c:pt idx="148">
                      <c:v>6.8880117637953701E-3</c:v>
                    </c:pt>
                    <c:pt idx="149">
                      <c:v>6.87919140677543E-3</c:v>
                    </c:pt>
                    <c:pt idx="150">
                      <c:v>6.8702290076335902E-3</c:v>
                    </c:pt>
                    <c:pt idx="151">
                      <c:v>6.8611284850552496E-3</c:v>
                    </c:pt>
                    <c:pt idx="152">
                      <c:v>6.8518936827046198E-3</c:v>
                    </c:pt>
                    <c:pt idx="153">
                      <c:v>6.84252837031913E-3</c:v>
                    </c:pt>
                    <c:pt idx="154">
                      <c:v>6.8330362448009501E-3</c:v>
                    </c:pt>
                    <c:pt idx="155">
                      <c:v>6.8234209313047496E-3</c:v>
                    </c:pt>
                    <c:pt idx="156">
                      <c:v>6.8136859843211999E-3</c:v>
                    </c:pt>
                    <c:pt idx="157">
                      <c:v>6.8038348887554797E-3</c:v>
                    </c:pt>
                    <c:pt idx="158">
                      <c:v>6.7938710610002898E-3</c:v>
                    </c:pt>
                    <c:pt idx="159">
                      <c:v>6.78379785000269E-3</c:v>
                    </c:pt>
                    <c:pt idx="160">
                      <c:v>6.7736185383244201E-3</c:v>
                    </c:pt>
                    <c:pt idx="161">
                      <c:v>6.76333634319506E-3</c:v>
                    </c:pt>
                    <c:pt idx="162">
                      <c:v>6.7529544175576797E-3</c:v>
                    </c:pt>
                    <c:pt idx="163">
                      <c:v>6.7424758511065701E-3</c:v>
                    </c:pt>
                    <c:pt idx="164">
                      <c:v>6.7319036713165397E-3</c:v>
                    </c:pt>
                    <c:pt idx="165">
                      <c:v>6.7212408444635901E-3</c:v>
                    </c:pt>
                    <c:pt idx="166">
                      <c:v>6.7104902766365396E-3</c:v>
                    </c:pt>
                    <c:pt idx="167">
                      <c:v>6.6996548147392398E-3</c:v>
                    </c:pt>
                    <c:pt idx="168">
                      <c:v>6.6887372474832797E-3</c:v>
                    </c:pt>
                    <c:pt idx="169">
                      <c:v>6.6777403063707002E-3</c:v>
                    </c:pt>
                    <c:pt idx="170">
                      <c:v>6.6666666666666697E-3</c:v>
                    </c:pt>
                    <c:pt idx="171">
                      <c:v>6.6225165562913899E-3</c:v>
                    </c:pt>
                    <c:pt idx="172">
                      <c:v>6.5789473684210497E-3</c:v>
                    </c:pt>
                    <c:pt idx="173">
                      <c:v>6.5359477124183E-3</c:v>
                    </c:pt>
                    <c:pt idx="174">
                      <c:v>6.4935064935064896E-3</c:v>
                    </c:pt>
                    <c:pt idx="175">
                      <c:v>6.4516129032258099E-3</c:v>
                    </c:pt>
                    <c:pt idx="176">
                      <c:v>6.41025641025641E-3</c:v>
                    </c:pt>
                    <c:pt idx="177">
                      <c:v>6.3694267515923596E-3</c:v>
                    </c:pt>
                    <c:pt idx="178">
                      <c:v>6.3291139240506302E-3</c:v>
                    </c:pt>
                    <c:pt idx="179">
                      <c:v>6.2893081761006301E-3</c:v>
                    </c:pt>
                    <c:pt idx="180">
                      <c:v>6.2500000000000003E-3</c:v>
                    </c:pt>
                    <c:pt idx="181">
                      <c:v>6.2111801242236003E-3</c:v>
                    </c:pt>
                    <c:pt idx="182">
                      <c:v>6.17283950617284E-3</c:v>
                    </c:pt>
                    <c:pt idx="183">
                      <c:v>6.13496932515337E-3</c:v>
                    </c:pt>
                    <c:pt idx="184">
                      <c:v>6.0975609756097598E-3</c:v>
                    </c:pt>
                    <c:pt idx="185">
                      <c:v>6.0606060606060597E-3</c:v>
                    </c:pt>
                    <c:pt idx="186">
                      <c:v>6.0240963855421699E-3</c:v>
                    </c:pt>
                    <c:pt idx="187">
                      <c:v>5.9880239520958096E-3</c:v>
                    </c:pt>
                    <c:pt idx="188">
                      <c:v>5.9523809523809503E-3</c:v>
                    </c:pt>
                    <c:pt idx="189">
                      <c:v>5.9171597633136102E-3</c:v>
                    </c:pt>
                    <c:pt idx="190">
                      <c:v>5.8823529411764696E-3</c:v>
                    </c:pt>
                    <c:pt idx="191">
                      <c:v>5.8479532163742704E-3</c:v>
                    </c:pt>
                    <c:pt idx="192">
                      <c:v>5.8139534883720903E-3</c:v>
                    </c:pt>
                    <c:pt idx="193">
                      <c:v>5.78034682080925E-3</c:v>
                    </c:pt>
                    <c:pt idx="194">
                      <c:v>5.74712643678161E-3</c:v>
                    </c:pt>
                    <c:pt idx="195">
                      <c:v>5.7142857142857099E-3</c:v>
                    </c:pt>
                    <c:pt idx="196">
                      <c:v>5.6818181818181802E-3</c:v>
                    </c:pt>
                    <c:pt idx="197">
                      <c:v>5.6497175141242903E-3</c:v>
                    </c:pt>
                    <c:pt idx="198">
                      <c:v>5.6179775280898901E-3</c:v>
                    </c:pt>
                    <c:pt idx="199">
                      <c:v>5.5865921787709499E-3</c:v>
                    </c:pt>
                    <c:pt idx="200">
                      <c:v>5.5555555555555601E-3</c:v>
                    </c:pt>
                    <c:pt idx="201">
                      <c:v>5.5248618784530402E-3</c:v>
                    </c:pt>
                    <c:pt idx="202">
                      <c:v>5.4945054945054897E-3</c:v>
                    </c:pt>
                    <c:pt idx="203">
                      <c:v>5.4644808743169399E-3</c:v>
                    </c:pt>
                    <c:pt idx="204">
                      <c:v>5.4347826086956503E-3</c:v>
                    </c:pt>
                    <c:pt idx="205">
                      <c:v>5.4054054054053996E-3</c:v>
                    </c:pt>
                    <c:pt idx="206">
                      <c:v>5.3763440860215101E-3</c:v>
                    </c:pt>
                    <c:pt idx="207">
                      <c:v>5.3475935828877002E-3</c:v>
                    </c:pt>
                    <c:pt idx="208">
                      <c:v>5.31914893617021E-3</c:v>
                    </c:pt>
                    <c:pt idx="209">
                      <c:v>5.2910052910052898E-3</c:v>
                    </c:pt>
                    <c:pt idx="210">
                      <c:v>5.2631578947368403E-3</c:v>
                    </c:pt>
                    <c:pt idx="211">
                      <c:v>5.2356020942408397E-3</c:v>
                    </c:pt>
                    <c:pt idx="212">
                      <c:v>5.2083333333333296E-3</c:v>
                    </c:pt>
                    <c:pt idx="213">
                      <c:v>5.1813471502590702E-3</c:v>
                    </c:pt>
                    <c:pt idx="214">
                      <c:v>5.1546391752577301E-3</c:v>
                    </c:pt>
                    <c:pt idx="215">
                      <c:v>5.1282051282051299E-3</c:v>
                    </c:pt>
                    <c:pt idx="216">
                      <c:v>5.1020408163265302E-3</c:v>
                    </c:pt>
                    <c:pt idx="217">
                      <c:v>5.0761421319797002E-3</c:v>
                    </c:pt>
                    <c:pt idx="218">
                      <c:v>5.0505050505050501E-3</c:v>
                    </c:pt>
                    <c:pt idx="219">
                      <c:v>5.0251256281407001E-3</c:v>
                    </c:pt>
                    <c:pt idx="220">
                      <c:v>5.0000000000000001E-3</c:v>
                    </c:pt>
                    <c:pt idx="221">
                      <c:v>4.97512437810945E-3</c:v>
                    </c:pt>
                    <c:pt idx="222">
                      <c:v>4.9504950495049497E-3</c:v>
                    </c:pt>
                    <c:pt idx="223">
                      <c:v>4.92610837438424E-3</c:v>
                    </c:pt>
                    <c:pt idx="224">
                      <c:v>4.9019607843137298E-3</c:v>
                    </c:pt>
                    <c:pt idx="225">
                      <c:v>4.8780487804878101E-3</c:v>
                    </c:pt>
                    <c:pt idx="226">
                      <c:v>4.8543689320388302E-3</c:v>
                    </c:pt>
                    <c:pt idx="227">
                      <c:v>4.8309178743961402E-3</c:v>
                    </c:pt>
                    <c:pt idx="228">
                      <c:v>4.8076923076923097E-3</c:v>
                    </c:pt>
                    <c:pt idx="229">
                      <c:v>4.78468899521531E-3</c:v>
                    </c:pt>
                    <c:pt idx="230">
                      <c:v>4.7619047619047597E-3</c:v>
                    </c:pt>
                    <c:pt idx="231">
                      <c:v>4.739336492891E-3</c:v>
                    </c:pt>
                    <c:pt idx="232">
                      <c:v>4.7169811320754698E-3</c:v>
                    </c:pt>
                    <c:pt idx="233">
                      <c:v>4.6948356807511703E-3</c:v>
                    </c:pt>
                    <c:pt idx="234">
                      <c:v>4.6728971962616802E-3</c:v>
                    </c:pt>
                    <c:pt idx="235">
                      <c:v>4.65116279069767E-3</c:v>
                    </c:pt>
                    <c:pt idx="236">
                      <c:v>4.6296296296296302E-3</c:v>
                    </c:pt>
                    <c:pt idx="237">
                      <c:v>4.6082949308755804E-3</c:v>
                    </c:pt>
                    <c:pt idx="238">
                      <c:v>4.5871559633027499E-3</c:v>
                    </c:pt>
                    <c:pt idx="239">
                      <c:v>4.5662100456621002E-3</c:v>
                    </c:pt>
                    <c:pt idx="240">
                      <c:v>4.5454545454545496E-3</c:v>
                    </c:pt>
                    <c:pt idx="241">
                      <c:v>4.5248868778280504E-3</c:v>
                    </c:pt>
                    <c:pt idx="242">
                      <c:v>4.5045045045045097E-3</c:v>
                    </c:pt>
                    <c:pt idx="243">
                      <c:v>4.4843049327354303E-3</c:v>
                    </c:pt>
                    <c:pt idx="244">
                      <c:v>4.4642857142857097E-3</c:v>
                    </c:pt>
                    <c:pt idx="245">
                      <c:v>4.4444444444444401E-3</c:v>
                    </c:pt>
                    <c:pt idx="246">
                      <c:v>4.4247787610619503E-3</c:v>
                    </c:pt>
                    <c:pt idx="247">
                      <c:v>4.4052863436123404E-3</c:v>
                    </c:pt>
                    <c:pt idx="248">
                      <c:v>4.3859649122806998E-3</c:v>
                    </c:pt>
                    <c:pt idx="249">
                      <c:v>4.3668122270742399E-3</c:v>
                    </c:pt>
                    <c:pt idx="250">
                      <c:v>4.3478260869565201E-3</c:v>
                    </c:pt>
                    <c:pt idx="251">
                      <c:v>4.3290043290043299E-3</c:v>
                    </c:pt>
                    <c:pt idx="252">
                      <c:v>4.3103448275862103E-3</c:v>
                    </c:pt>
                    <c:pt idx="253">
                      <c:v>4.29184549356223E-3</c:v>
                    </c:pt>
                    <c:pt idx="254">
                      <c:v>4.2735042735042696E-3</c:v>
                    </c:pt>
                    <c:pt idx="255">
                      <c:v>4.2553191489361703E-3</c:v>
                    </c:pt>
                    <c:pt idx="256">
                      <c:v>4.2372881355932203E-3</c:v>
                    </c:pt>
                    <c:pt idx="257">
                      <c:v>4.2194092827004199E-3</c:v>
                    </c:pt>
                    <c:pt idx="258">
                      <c:v>4.20168067226891E-3</c:v>
                    </c:pt>
                    <c:pt idx="259">
                      <c:v>4.1841004184100397E-3</c:v>
                    </c:pt>
                    <c:pt idx="260">
                      <c:v>4.1666666666666701E-3</c:v>
                    </c:pt>
                    <c:pt idx="261">
                      <c:v>4.1493775933610002E-3</c:v>
                    </c:pt>
                    <c:pt idx="262">
                      <c:v>4.1322314049586804E-3</c:v>
                    </c:pt>
                    <c:pt idx="263">
                      <c:v>4.11522633744856E-3</c:v>
                    </c:pt>
                    <c:pt idx="264">
                      <c:v>4.0983606557377103E-3</c:v>
                    </c:pt>
                    <c:pt idx="265">
                      <c:v>4.0816326530612197E-3</c:v>
                    </c:pt>
                    <c:pt idx="266">
                      <c:v>4.0650406504065002E-3</c:v>
                    </c:pt>
                    <c:pt idx="267">
                      <c:v>4.0485829959514196E-3</c:v>
                    </c:pt>
                    <c:pt idx="268">
                      <c:v>4.0322580645161298E-3</c:v>
                    </c:pt>
                    <c:pt idx="269">
                      <c:v>4.0160642570281103E-3</c:v>
                    </c:pt>
                    <c:pt idx="270">
                      <c:v>4.0000000000000001E-3</c:v>
                    </c:pt>
                    <c:pt idx="271">
                      <c:v>3.9840637450199202E-3</c:v>
                    </c:pt>
                    <c:pt idx="272">
                      <c:v>3.9682539682539698E-3</c:v>
                    </c:pt>
                    <c:pt idx="273">
                      <c:v>3.9525691699604697E-3</c:v>
                    </c:pt>
                    <c:pt idx="274">
                      <c:v>3.9370078740157497E-3</c:v>
                    </c:pt>
                    <c:pt idx="275">
                      <c:v>3.9215686274509803E-3</c:v>
                    </c:pt>
                    <c:pt idx="276">
                      <c:v>3.90625E-3</c:v>
                    </c:pt>
                    <c:pt idx="277">
                      <c:v>3.8910505836575902E-3</c:v>
                    </c:pt>
                    <c:pt idx="278">
                      <c:v>3.8759689922480598E-3</c:v>
                    </c:pt>
                    <c:pt idx="279">
                      <c:v>3.8610038610038598E-3</c:v>
                    </c:pt>
                    <c:pt idx="280">
                      <c:v>3.8461538461538498E-3</c:v>
                    </c:pt>
                    <c:pt idx="281">
                      <c:v>3.83141762452107E-3</c:v>
                    </c:pt>
                    <c:pt idx="282">
                      <c:v>3.81679389312977E-3</c:v>
                    </c:pt>
                    <c:pt idx="283">
                      <c:v>3.8022813688212902E-3</c:v>
                    </c:pt>
                    <c:pt idx="284">
                      <c:v>3.7878787878787902E-3</c:v>
                    </c:pt>
                    <c:pt idx="285">
                      <c:v>3.77358490566038E-3</c:v>
                    </c:pt>
                    <c:pt idx="286">
                      <c:v>3.7593984962406E-3</c:v>
                    </c:pt>
                    <c:pt idx="287">
                      <c:v>3.7453183520599299E-3</c:v>
                    </c:pt>
                    <c:pt idx="288">
                      <c:v>3.7313432835820899E-3</c:v>
                    </c:pt>
                    <c:pt idx="289">
                      <c:v>3.7174721189591098E-3</c:v>
                    </c:pt>
                    <c:pt idx="290">
                      <c:v>3.7037037037036999E-3</c:v>
                    </c:pt>
                    <c:pt idx="291">
                      <c:v>3.6900369003690001E-3</c:v>
                    </c:pt>
                    <c:pt idx="292">
                      <c:v>3.6764705882352902E-3</c:v>
                    </c:pt>
                    <c:pt idx="293">
                      <c:v>3.66300366300366E-3</c:v>
                    </c:pt>
                    <c:pt idx="294">
                      <c:v>3.6496350364963498E-3</c:v>
                    </c:pt>
                    <c:pt idx="295">
                      <c:v>3.6363636363636398E-3</c:v>
                    </c:pt>
                    <c:pt idx="296">
                      <c:v>3.6231884057971002E-3</c:v>
                    </c:pt>
                    <c:pt idx="297">
                      <c:v>3.6101083032491002E-3</c:v>
                    </c:pt>
                    <c:pt idx="298">
                      <c:v>3.5971223021582701E-3</c:v>
                    </c:pt>
                    <c:pt idx="299">
                      <c:v>3.5842293906810001E-3</c:v>
                    </c:pt>
                    <c:pt idx="300">
                      <c:v>3.57142857142857E-3</c:v>
                    </c:pt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66-4E19-87FC-EBAC12CB3843}"/>
                  </c:ext>
                </c:extLst>
              </c15:ser>
            </c15:filteredScatterSeries>
          </c:ext>
        </c:extLst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阿贝多属性收益曲线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防御收益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曲线素材!$C$2:$C$302</c:f>
              <c:numCache>
                <c:formatCode>General</c:formatCode>
                <c:ptCount val="301"/>
                <c:pt idx="0">
                  <c:v>1.8749999999999999E-2</c:v>
                </c:pt>
                <c:pt idx="1">
                  <c:v>1.8404907975460121E-2</c:v>
                </c:pt>
                <c:pt idx="2">
                  <c:v>1.8072289156626505E-2</c:v>
                </c:pt>
                <c:pt idx="3">
                  <c:v>1.7751479289940829E-2</c:v>
                </c:pt>
                <c:pt idx="4">
                  <c:v>1.7441860465116279E-2</c:v>
                </c:pt>
                <c:pt idx="5">
                  <c:v>1.7142857142857144E-2</c:v>
                </c:pt>
                <c:pt idx="6">
                  <c:v>1.6853932584269662E-2</c:v>
                </c:pt>
                <c:pt idx="7">
                  <c:v>1.6574585635359115E-2</c:v>
                </c:pt>
                <c:pt idx="8">
                  <c:v>1.6304347826086956E-2</c:v>
                </c:pt>
                <c:pt idx="9">
                  <c:v>1.6042780748663103E-2</c:v>
                </c:pt>
                <c:pt idx="10">
                  <c:v>1.5789473684210527E-2</c:v>
                </c:pt>
                <c:pt idx="11">
                  <c:v>1.5544041450777202E-2</c:v>
                </c:pt>
                <c:pt idx="12">
                  <c:v>1.530612244897959E-2</c:v>
                </c:pt>
                <c:pt idx="13">
                  <c:v>1.5075376884422112E-2</c:v>
                </c:pt>
                <c:pt idx="14">
                  <c:v>1.4851485148514851E-2</c:v>
                </c:pt>
                <c:pt idx="15">
                  <c:v>1.4634146341463414E-2</c:v>
                </c:pt>
                <c:pt idx="16">
                  <c:v>1.4423076923076922E-2</c:v>
                </c:pt>
                <c:pt idx="17">
                  <c:v>1.4218009478672985E-2</c:v>
                </c:pt>
                <c:pt idx="18">
                  <c:v>1.4018691588785047E-2</c:v>
                </c:pt>
                <c:pt idx="19">
                  <c:v>1.3824884792626727E-2</c:v>
                </c:pt>
                <c:pt idx="20">
                  <c:v>1.3636363636363636E-2</c:v>
                </c:pt>
                <c:pt idx="21">
                  <c:v>1.3452914798206277E-2</c:v>
                </c:pt>
                <c:pt idx="22">
                  <c:v>1.3274336283185839E-2</c:v>
                </c:pt>
                <c:pt idx="23">
                  <c:v>1.3100436681222708E-2</c:v>
                </c:pt>
                <c:pt idx="24">
                  <c:v>1.2931034482758621E-2</c:v>
                </c:pt>
                <c:pt idx="25">
                  <c:v>1.276595744680851E-2</c:v>
                </c:pt>
                <c:pt idx="26">
                  <c:v>1.2605042016806721E-2</c:v>
                </c:pt>
                <c:pt idx="27">
                  <c:v>1.2448132780082987E-2</c:v>
                </c:pt>
                <c:pt idx="28">
                  <c:v>1.2295081967213115E-2</c:v>
                </c:pt>
                <c:pt idx="29">
                  <c:v>1.2145748987854251E-2</c:v>
                </c:pt>
                <c:pt idx="30">
                  <c:v>1.2E-2</c:v>
                </c:pt>
                <c:pt idx="31">
                  <c:v>1.1857707509881424E-2</c:v>
                </c:pt>
                <c:pt idx="32">
                  <c:v>1.1718749999999998E-2</c:v>
                </c:pt>
                <c:pt idx="33">
                  <c:v>1.1583011583011582E-2</c:v>
                </c:pt>
                <c:pt idx="34">
                  <c:v>1.1450381679389313E-2</c:v>
                </c:pt>
                <c:pt idx="35">
                  <c:v>1.1320754716981131E-2</c:v>
                </c:pt>
                <c:pt idx="36">
                  <c:v>1.119402985074627E-2</c:v>
                </c:pt>
                <c:pt idx="37">
                  <c:v>1.107011070110701E-2</c:v>
                </c:pt>
                <c:pt idx="38">
                  <c:v>1.0948905109489052E-2</c:v>
                </c:pt>
                <c:pt idx="39">
                  <c:v>1.0830324909747292E-2</c:v>
                </c:pt>
                <c:pt idx="40">
                  <c:v>1.0714285714285714E-2</c:v>
                </c:pt>
                <c:pt idx="41">
                  <c:v>1.0600706713780919E-2</c:v>
                </c:pt>
                <c:pt idx="42">
                  <c:v>1.0489510489510488E-2</c:v>
                </c:pt>
                <c:pt idx="43">
                  <c:v>1.0380622837370242E-2</c:v>
                </c:pt>
                <c:pt idx="44">
                  <c:v>1.0273972602739725E-2</c:v>
                </c:pt>
                <c:pt idx="45">
                  <c:v>1.0169491525423728E-2</c:v>
                </c:pt>
                <c:pt idx="46">
                  <c:v>1.0067114093959733E-2</c:v>
                </c:pt>
                <c:pt idx="47">
                  <c:v>9.9667774086378731E-3</c:v>
                </c:pt>
                <c:pt idx="48">
                  <c:v>9.8684210526315784E-3</c:v>
                </c:pt>
                <c:pt idx="49">
                  <c:v>9.7719869706840382E-3</c:v>
                </c:pt>
                <c:pt idx="50">
                  <c:v>9.6774193548387101E-3</c:v>
                </c:pt>
                <c:pt idx="51">
                  <c:v>9.5846645367412154E-3</c:v>
                </c:pt>
                <c:pt idx="52">
                  <c:v>9.4936708860759479E-3</c:v>
                </c:pt>
                <c:pt idx="53">
                  <c:v>9.4043887147335428E-3</c:v>
                </c:pt>
                <c:pt idx="54">
                  <c:v>9.3167701863354022E-3</c:v>
                </c:pt>
                <c:pt idx="55">
                  <c:v>9.2307692307692299E-3</c:v>
                </c:pt>
                <c:pt idx="56">
                  <c:v>9.1463414634146353E-3</c:v>
                </c:pt>
                <c:pt idx="57">
                  <c:v>9.0634441087613302E-3</c:v>
                </c:pt>
                <c:pt idx="58">
                  <c:v>8.9820359281437123E-3</c:v>
                </c:pt>
                <c:pt idx="59">
                  <c:v>8.9020771513353102E-3</c:v>
                </c:pt>
                <c:pt idx="60">
                  <c:v>8.8235294117647058E-3</c:v>
                </c:pt>
                <c:pt idx="61">
                  <c:v>8.7463556851311956E-3</c:v>
                </c:pt>
                <c:pt idx="62">
                  <c:v>8.6705202312138737E-3</c:v>
                </c:pt>
                <c:pt idx="63">
                  <c:v>8.5959885386819486E-3</c:v>
                </c:pt>
                <c:pt idx="64">
                  <c:v>8.5227272727272721E-3</c:v>
                </c:pt>
                <c:pt idx="65">
                  <c:v>8.4507042253521118E-3</c:v>
                </c:pt>
                <c:pt idx="66">
                  <c:v>8.3798882681564244E-3</c:v>
                </c:pt>
                <c:pt idx="67">
                  <c:v>8.3102493074792248E-3</c:v>
                </c:pt>
                <c:pt idx="68">
                  <c:v>8.241758241758242E-3</c:v>
                </c:pt>
                <c:pt idx="69">
                  <c:v>8.1743869209809257E-3</c:v>
                </c:pt>
                <c:pt idx="70">
                  <c:v>8.1081081081081086E-3</c:v>
                </c:pt>
                <c:pt idx="71">
                  <c:v>8.0428954423592495E-3</c:v>
                </c:pt>
                <c:pt idx="72">
                  <c:v>7.9787234042553203E-3</c:v>
                </c:pt>
                <c:pt idx="73">
                  <c:v>7.9155672823219003E-3</c:v>
                </c:pt>
                <c:pt idx="74">
                  <c:v>7.8534031413612562E-3</c:v>
                </c:pt>
                <c:pt idx="75">
                  <c:v>7.7922077922077922E-3</c:v>
                </c:pt>
                <c:pt idx="76">
                  <c:v>7.7319587628865982E-3</c:v>
                </c:pt>
                <c:pt idx="77">
                  <c:v>7.6726342710997453E-3</c:v>
                </c:pt>
                <c:pt idx="78">
                  <c:v>7.6142131979695434E-3</c:v>
                </c:pt>
                <c:pt idx="79">
                  <c:v>7.5566750629722911E-3</c:v>
                </c:pt>
                <c:pt idx="80">
                  <c:v>7.4999999999999997E-3</c:v>
                </c:pt>
                <c:pt idx="81">
                  <c:v>7.4441687344913151E-3</c:v>
                </c:pt>
                <c:pt idx="82">
                  <c:v>7.3891625615763552E-3</c:v>
                </c:pt>
                <c:pt idx="83">
                  <c:v>7.3349633251833741E-3</c:v>
                </c:pt>
                <c:pt idx="84">
                  <c:v>7.2815533980582518E-3</c:v>
                </c:pt>
                <c:pt idx="85">
                  <c:v>7.2289156626506017E-3</c:v>
                </c:pt>
                <c:pt idx="86">
                  <c:v>7.1770334928229667E-3</c:v>
                </c:pt>
                <c:pt idx="87">
                  <c:v>7.1258907363420431E-3</c:v>
                </c:pt>
                <c:pt idx="88">
                  <c:v>7.0754716981132077E-3</c:v>
                </c:pt>
                <c:pt idx="89">
                  <c:v>7.025761124121779E-3</c:v>
                </c:pt>
                <c:pt idx="90">
                  <c:v>6.9767441860465115E-3</c:v>
                </c:pt>
                <c:pt idx="91">
                  <c:v>6.9284064665127024E-3</c:v>
                </c:pt>
                <c:pt idx="92">
                  <c:v>6.8807339449541288E-3</c:v>
                </c:pt>
                <c:pt idx="93">
                  <c:v>6.8337129840546698E-3</c:v>
                </c:pt>
                <c:pt idx="94">
                  <c:v>6.7873303167420808E-3</c:v>
                </c:pt>
                <c:pt idx="95">
                  <c:v>6.7415730337078653E-3</c:v>
                </c:pt>
                <c:pt idx="96">
                  <c:v>6.6964285714285719E-3</c:v>
                </c:pt>
                <c:pt idx="97">
                  <c:v>6.6518847006651893E-3</c:v>
                </c:pt>
                <c:pt idx="98">
                  <c:v>6.6079295154185024E-3</c:v>
                </c:pt>
                <c:pt idx="99">
                  <c:v>6.5645514223194746E-3</c:v>
                </c:pt>
                <c:pt idx="100">
                  <c:v>6.5217391304347823E-3</c:v>
                </c:pt>
                <c:pt idx="101">
                  <c:v>6.4794816414686825E-3</c:v>
                </c:pt>
                <c:pt idx="102">
                  <c:v>6.4377682403433485E-3</c:v>
                </c:pt>
                <c:pt idx="103">
                  <c:v>6.3965884861407248E-3</c:v>
                </c:pt>
                <c:pt idx="104">
                  <c:v>6.3559322033898301E-3</c:v>
                </c:pt>
                <c:pt idx="105">
                  <c:v>6.3157894736842104E-3</c:v>
                </c:pt>
                <c:pt idx="106">
                  <c:v>6.2761506276150627E-3</c:v>
                </c:pt>
                <c:pt idx="107">
                  <c:v>6.2370062370062365E-3</c:v>
                </c:pt>
                <c:pt idx="108">
                  <c:v>6.1983471074380167E-3</c:v>
                </c:pt>
                <c:pt idx="109">
                  <c:v>6.1601642710472282E-3</c:v>
                </c:pt>
                <c:pt idx="110">
                  <c:v>6.1224489795918364E-3</c:v>
                </c:pt>
                <c:pt idx="111">
                  <c:v>6.0851926977687626E-3</c:v>
                </c:pt>
                <c:pt idx="112">
                  <c:v>6.0483870967741934E-3</c:v>
                </c:pt>
                <c:pt idx="113">
                  <c:v>6.0120240480961923E-3</c:v>
                </c:pt>
                <c:pt idx="114">
                  <c:v>5.9760956175298804E-3</c:v>
                </c:pt>
                <c:pt idx="115">
                  <c:v>5.9405940594059407E-3</c:v>
                </c:pt>
                <c:pt idx="116">
                  <c:v>5.905511811023622E-3</c:v>
                </c:pt>
                <c:pt idx="117">
                  <c:v>5.8708414872798431E-3</c:v>
                </c:pt>
                <c:pt idx="118">
                  <c:v>5.8365758754863814E-3</c:v>
                </c:pt>
                <c:pt idx="119">
                  <c:v>5.8027079303675051E-3</c:v>
                </c:pt>
                <c:pt idx="120">
                  <c:v>5.7692307692307687E-3</c:v>
                </c:pt>
                <c:pt idx="121">
                  <c:v>5.7361376673040155E-3</c:v>
                </c:pt>
                <c:pt idx="122">
                  <c:v>5.7034220532319385E-3</c:v>
                </c:pt>
                <c:pt idx="123">
                  <c:v>5.6710775047258983E-3</c:v>
                </c:pt>
                <c:pt idx="124">
                  <c:v>5.6390977443609028E-3</c:v>
                </c:pt>
                <c:pt idx="125">
                  <c:v>5.6074766355140183E-3</c:v>
                </c:pt>
                <c:pt idx="126">
                  <c:v>5.5762081784386614E-3</c:v>
                </c:pt>
                <c:pt idx="127">
                  <c:v>5.5452865064695009E-3</c:v>
                </c:pt>
                <c:pt idx="128">
                  <c:v>5.5147058823529415E-3</c:v>
                </c:pt>
                <c:pt idx="129">
                  <c:v>5.4844606946983553E-3</c:v>
                </c:pt>
                <c:pt idx="130">
                  <c:v>5.4545454545454541E-3</c:v>
                </c:pt>
                <c:pt idx="131">
                  <c:v>5.4249547920433997E-3</c:v>
                </c:pt>
                <c:pt idx="132">
                  <c:v>5.3956834532374095E-3</c:v>
                </c:pt>
                <c:pt idx="133">
                  <c:v>5.3667262969588547E-3</c:v>
                </c:pt>
                <c:pt idx="134">
                  <c:v>5.3380782918149468E-3</c:v>
                </c:pt>
                <c:pt idx="135">
                  <c:v>5.3097345132743362E-3</c:v>
                </c:pt>
                <c:pt idx="136">
                  <c:v>5.2816901408450703E-3</c:v>
                </c:pt>
                <c:pt idx="137">
                  <c:v>5.2539404553415062E-3</c:v>
                </c:pt>
                <c:pt idx="138">
                  <c:v>5.2264808362369334E-3</c:v>
                </c:pt>
                <c:pt idx="139">
                  <c:v>5.1993067590987872E-3</c:v>
                </c:pt>
                <c:pt idx="140">
                  <c:v>5.1724137931034482E-3</c:v>
                </c:pt>
                <c:pt idx="141">
                  <c:v>5.1457975986277877E-3</c:v>
                </c:pt>
                <c:pt idx="142">
                  <c:v>5.1194539249146756E-3</c:v>
                </c:pt>
                <c:pt idx="143">
                  <c:v>5.0933786078098476E-3</c:v>
                </c:pt>
                <c:pt idx="144">
                  <c:v>5.0675675675675678E-3</c:v>
                </c:pt>
                <c:pt idx="145">
                  <c:v>5.0420168067226885E-3</c:v>
                </c:pt>
                <c:pt idx="146">
                  <c:v>5.016722408026756E-3</c:v>
                </c:pt>
                <c:pt idx="147">
                  <c:v>4.9916805324459234E-3</c:v>
                </c:pt>
                <c:pt idx="148">
                  <c:v>4.9668874172185433E-3</c:v>
                </c:pt>
                <c:pt idx="149">
                  <c:v>4.9423393739703465E-3</c:v>
                </c:pt>
                <c:pt idx="150">
                  <c:v>4.9180327868852455E-3</c:v>
                </c:pt>
                <c:pt idx="151">
                  <c:v>4.8939641109298536E-3</c:v>
                </c:pt>
                <c:pt idx="152">
                  <c:v>4.87012987012987E-3</c:v>
                </c:pt>
                <c:pt idx="153">
                  <c:v>4.8465266558966073E-3</c:v>
                </c:pt>
                <c:pt idx="154">
                  <c:v>4.8231511254019296E-3</c:v>
                </c:pt>
                <c:pt idx="155">
                  <c:v>4.7999999999999996E-3</c:v>
                </c:pt>
                <c:pt idx="156">
                  <c:v>4.7770700636942673E-3</c:v>
                </c:pt>
                <c:pt idx="157">
                  <c:v>4.7543581616481768E-3</c:v>
                </c:pt>
                <c:pt idx="158">
                  <c:v>4.7318611987381704E-3</c:v>
                </c:pt>
                <c:pt idx="159">
                  <c:v>4.7095761381475672E-3</c:v>
                </c:pt>
                <c:pt idx="160">
                  <c:v>4.6874999999999998E-3</c:v>
                </c:pt>
                <c:pt idx="161">
                  <c:v>4.6656298600311046E-3</c:v>
                </c:pt>
                <c:pt idx="162">
                  <c:v>4.6439628482972135E-3</c:v>
                </c:pt>
                <c:pt idx="163">
                  <c:v>4.6224961479198762E-3</c:v>
                </c:pt>
                <c:pt idx="164">
                  <c:v>4.601226993865031E-3</c:v>
                </c:pt>
                <c:pt idx="165">
                  <c:v>4.5801526717557254E-3</c:v>
                </c:pt>
                <c:pt idx="166">
                  <c:v>4.559270516717325E-3</c:v>
                </c:pt>
                <c:pt idx="167">
                  <c:v>4.5385779122541605E-3</c:v>
                </c:pt>
                <c:pt idx="168">
                  <c:v>4.5180722891566263E-3</c:v>
                </c:pt>
                <c:pt idx="169">
                  <c:v>4.4977511244377816E-3</c:v>
                </c:pt>
                <c:pt idx="170">
                  <c:v>4.4776119402985077E-3</c:v>
                </c:pt>
                <c:pt idx="171">
                  <c:v>4.4576523031203564E-3</c:v>
                </c:pt>
                <c:pt idx="172">
                  <c:v>4.4378698224852072E-3</c:v>
                </c:pt>
                <c:pt idx="173">
                  <c:v>4.4182621502209122E-3</c:v>
                </c:pt>
                <c:pt idx="174">
                  <c:v>4.3988269794721412E-3</c:v>
                </c:pt>
                <c:pt idx="175">
                  <c:v>4.3795620437956199E-3</c:v>
                </c:pt>
                <c:pt idx="176">
                  <c:v>4.3604651162790697E-3</c:v>
                </c:pt>
                <c:pt idx="177">
                  <c:v>4.3415340086830683E-3</c:v>
                </c:pt>
                <c:pt idx="178">
                  <c:v>4.3227665706051868E-3</c:v>
                </c:pt>
                <c:pt idx="179">
                  <c:v>4.3041606886657108E-3</c:v>
                </c:pt>
                <c:pt idx="180">
                  <c:v>4.2857142857142859E-3</c:v>
                </c:pt>
                <c:pt idx="181">
                  <c:v>4.2674253200568994E-3</c:v>
                </c:pt>
                <c:pt idx="182">
                  <c:v>4.24929178470255E-3</c:v>
                </c:pt>
                <c:pt idx="183">
                  <c:v>4.2313117066290545E-3</c:v>
                </c:pt>
                <c:pt idx="184">
                  <c:v>4.2134831460674165E-3</c:v>
                </c:pt>
                <c:pt idx="185">
                  <c:v>4.1958041958041958E-3</c:v>
                </c:pt>
                <c:pt idx="186">
                  <c:v>4.178272980501393E-3</c:v>
                </c:pt>
                <c:pt idx="187">
                  <c:v>4.160887656033287E-3</c:v>
                </c:pt>
                <c:pt idx="188">
                  <c:v>4.1436464088397788E-3</c:v>
                </c:pt>
                <c:pt idx="189">
                  <c:v>4.1265474552957364E-3</c:v>
                </c:pt>
                <c:pt idx="190">
                  <c:v>4.10958904109589E-3</c:v>
                </c:pt>
                <c:pt idx="191">
                  <c:v>4.0927694406548429E-3</c:v>
                </c:pt>
                <c:pt idx="192">
                  <c:v>4.076086956521739E-3</c:v>
                </c:pt>
                <c:pt idx="193">
                  <c:v>4.0595399188092015E-3</c:v>
                </c:pt>
                <c:pt idx="194">
                  <c:v>4.0431266846361188E-3</c:v>
                </c:pt>
                <c:pt idx="195">
                  <c:v>4.0268456375838922E-3</c:v>
                </c:pt>
                <c:pt idx="196">
                  <c:v>4.0106951871657758E-3</c:v>
                </c:pt>
                <c:pt idx="197">
                  <c:v>3.9946737683089215E-3</c:v>
                </c:pt>
                <c:pt idx="198">
                  <c:v>3.9787798408488055E-3</c:v>
                </c:pt>
                <c:pt idx="199">
                  <c:v>3.9630118890356678E-3</c:v>
                </c:pt>
                <c:pt idx="200">
                  <c:v>3.9473684210526317E-3</c:v>
                </c:pt>
                <c:pt idx="201">
                  <c:v>3.9318479685452159E-3</c:v>
                </c:pt>
                <c:pt idx="202">
                  <c:v>3.9164490861618804E-3</c:v>
                </c:pt>
                <c:pt idx="203">
                  <c:v>3.9011703511053313E-3</c:v>
                </c:pt>
                <c:pt idx="204">
                  <c:v>3.8860103626943009E-3</c:v>
                </c:pt>
                <c:pt idx="205">
                  <c:v>3.8709677419354839E-3</c:v>
                </c:pt>
                <c:pt idx="206">
                  <c:v>3.8560411311053984E-3</c:v>
                </c:pt>
                <c:pt idx="207">
                  <c:v>3.8412291933418697E-3</c:v>
                </c:pt>
                <c:pt idx="208">
                  <c:v>3.8265306122448974E-3</c:v>
                </c:pt>
                <c:pt idx="209">
                  <c:v>3.8119440914866588E-3</c:v>
                </c:pt>
                <c:pt idx="210">
                  <c:v>3.7974683544303796E-3</c:v>
                </c:pt>
                <c:pt idx="211">
                  <c:v>3.7831021437578815E-3</c:v>
                </c:pt>
                <c:pt idx="212">
                  <c:v>3.7688442211055279E-3</c:v>
                </c:pt>
                <c:pt idx="213">
                  <c:v>3.7546933667083849E-3</c:v>
                </c:pt>
                <c:pt idx="214">
                  <c:v>3.740648379052369E-3</c:v>
                </c:pt>
                <c:pt idx="215">
                  <c:v>3.7267080745341614E-3</c:v>
                </c:pt>
                <c:pt idx="216">
                  <c:v>3.7128712871287127E-3</c:v>
                </c:pt>
                <c:pt idx="217">
                  <c:v>3.6991368680641184E-3</c:v>
                </c:pt>
                <c:pt idx="218">
                  <c:v>3.6855036855036856E-3</c:v>
                </c:pt>
                <c:pt idx="219">
                  <c:v>3.6719706242350058E-3</c:v>
                </c:pt>
                <c:pt idx="220">
                  <c:v>3.6585365853658534E-3</c:v>
                </c:pt>
                <c:pt idx="221">
                  <c:v>3.6452004860267314E-3</c:v>
                </c:pt>
                <c:pt idx="222">
                  <c:v>3.6319612590799033E-3</c:v>
                </c:pt>
                <c:pt idx="223">
                  <c:v>3.6188178528347411E-3</c:v>
                </c:pt>
                <c:pt idx="224">
                  <c:v>3.6057692307692305E-3</c:v>
                </c:pt>
                <c:pt idx="225">
                  <c:v>3.592814371257485E-3</c:v>
                </c:pt>
                <c:pt idx="226">
                  <c:v>3.5799522673031028E-3</c:v>
                </c:pt>
                <c:pt idx="227">
                  <c:v>3.5671819262782403E-3</c:v>
                </c:pt>
                <c:pt idx="228">
                  <c:v>3.5545023696682467E-3</c:v>
                </c:pt>
                <c:pt idx="229">
                  <c:v>3.5419126328217233E-3</c:v>
                </c:pt>
                <c:pt idx="230">
                  <c:v>3.529411764705882E-3</c:v>
                </c:pt>
                <c:pt idx="231">
                  <c:v>3.5169988276670576E-3</c:v>
                </c:pt>
                <c:pt idx="232">
                  <c:v>3.5046728971962616E-3</c:v>
                </c:pt>
                <c:pt idx="233">
                  <c:v>3.4924330616996511E-3</c:v>
                </c:pt>
                <c:pt idx="234">
                  <c:v>3.4802784222737818E-3</c:v>
                </c:pt>
                <c:pt idx="235">
                  <c:v>3.4682080924855491E-3</c:v>
                </c:pt>
                <c:pt idx="236">
                  <c:v>3.4562211981566818E-3</c:v>
                </c:pt>
                <c:pt idx="237">
                  <c:v>3.4443168771526983E-3</c:v>
                </c:pt>
                <c:pt idx="238">
                  <c:v>3.4324942791762016E-3</c:v>
                </c:pt>
                <c:pt idx="239">
                  <c:v>3.4207525655644238E-3</c:v>
                </c:pt>
                <c:pt idx="240">
                  <c:v>3.4090909090909089E-3</c:v>
                </c:pt>
                <c:pt idx="241">
                  <c:v>3.3975084937712344E-3</c:v>
                </c:pt>
                <c:pt idx="242">
                  <c:v>3.3860045146726862E-3</c:v>
                </c:pt>
                <c:pt idx="243">
                  <c:v>3.3745781777277844E-3</c:v>
                </c:pt>
                <c:pt idx="244">
                  <c:v>3.3632286995515692E-3</c:v>
                </c:pt>
                <c:pt idx="245">
                  <c:v>3.3519553072625698E-3</c:v>
                </c:pt>
                <c:pt idx="246">
                  <c:v>3.3407572383073497E-3</c:v>
                </c:pt>
                <c:pt idx="247">
                  <c:v>3.3296337402885685E-3</c:v>
                </c:pt>
                <c:pt idx="248">
                  <c:v>3.3185840707964606E-3</c:v>
                </c:pt>
                <c:pt idx="249">
                  <c:v>3.30760749724366E-3</c:v>
                </c:pt>
                <c:pt idx="250">
                  <c:v>3.2967032967032967E-3</c:v>
                </c:pt>
                <c:pt idx="251">
                  <c:v>3.2858707557502738E-3</c:v>
                </c:pt>
                <c:pt idx="252">
                  <c:v>3.2751091703056771E-3</c:v>
                </c:pt>
                <c:pt idx="253">
                  <c:v>3.2644178454842221E-3</c:v>
                </c:pt>
                <c:pt idx="254">
                  <c:v>3.2537960954446853E-3</c:v>
                </c:pt>
                <c:pt idx="255">
                  <c:v>3.2432432432432431E-3</c:v>
                </c:pt>
                <c:pt idx="256">
                  <c:v>3.2327586206896551E-3</c:v>
                </c:pt>
                <c:pt idx="257">
                  <c:v>3.22234156820623E-3</c:v>
                </c:pt>
                <c:pt idx="258">
                  <c:v>3.2119914346895075E-3</c:v>
                </c:pt>
                <c:pt idx="259">
                  <c:v>3.2017075773745998E-3</c:v>
                </c:pt>
                <c:pt idx="260">
                  <c:v>3.1914893617021275E-3</c:v>
                </c:pt>
                <c:pt idx="261">
                  <c:v>3.1813361611876989E-3</c:v>
                </c:pt>
                <c:pt idx="262">
                  <c:v>3.1712473572938688E-3</c:v>
                </c:pt>
                <c:pt idx="263">
                  <c:v>3.1612223393045311E-3</c:v>
                </c:pt>
                <c:pt idx="264">
                  <c:v>3.1512605042016803E-3</c:v>
                </c:pt>
                <c:pt idx="265">
                  <c:v>3.1413612565445023E-3</c:v>
                </c:pt>
                <c:pt idx="266">
                  <c:v>3.1315240083507308E-3</c:v>
                </c:pt>
                <c:pt idx="267">
                  <c:v>3.1217481789802288E-3</c:v>
                </c:pt>
                <c:pt idx="268">
                  <c:v>3.1120331950207471E-3</c:v>
                </c:pt>
                <c:pt idx="269">
                  <c:v>3.1023784901758012E-3</c:v>
                </c:pt>
                <c:pt idx="270">
                  <c:v>3.092783505154639E-3</c:v>
                </c:pt>
                <c:pt idx="271">
                  <c:v>3.0832476875642342E-3</c:v>
                </c:pt>
                <c:pt idx="272">
                  <c:v>3.0737704918032786E-3</c:v>
                </c:pt>
                <c:pt idx="273">
                  <c:v>3.0643513789581208E-3</c:v>
                </c:pt>
                <c:pt idx="274">
                  <c:v>3.0549898167006109E-3</c:v>
                </c:pt>
                <c:pt idx="275">
                  <c:v>3.0456852791878172E-3</c:v>
                </c:pt>
                <c:pt idx="276">
                  <c:v>3.0364372469635628E-3</c:v>
                </c:pt>
                <c:pt idx="277">
                  <c:v>3.027245206861756E-3</c:v>
                </c:pt>
                <c:pt idx="278">
                  <c:v>3.0181086519114691E-3</c:v>
                </c:pt>
                <c:pt idx="279">
                  <c:v>3.009027081243731E-3</c:v>
                </c:pt>
                <c:pt idx="280">
                  <c:v>3.0000000000000001E-3</c:v>
                </c:pt>
                <c:pt idx="281">
                  <c:v>2.9910269192422729E-3</c:v>
                </c:pt>
                <c:pt idx="282">
                  <c:v>2.982107355864811E-3</c:v>
                </c:pt>
                <c:pt idx="283">
                  <c:v>2.973240832507433E-3</c:v>
                </c:pt>
                <c:pt idx="284">
                  <c:v>2.9644268774703555E-3</c:v>
                </c:pt>
                <c:pt idx="285">
                  <c:v>2.9556650246305416E-3</c:v>
                </c:pt>
                <c:pt idx="286">
                  <c:v>2.9469548133595285E-3</c:v>
                </c:pt>
                <c:pt idx="287">
                  <c:v>2.9382957884427031E-3</c:v>
                </c:pt>
                <c:pt idx="288">
                  <c:v>2.9296875E-3</c:v>
                </c:pt>
                <c:pt idx="289">
                  <c:v>2.9211295034079843E-3</c:v>
                </c:pt>
                <c:pt idx="290">
                  <c:v>2.9126213592233011E-3</c:v>
                </c:pt>
                <c:pt idx="291">
                  <c:v>2.9041626331074541E-3</c:v>
                </c:pt>
                <c:pt idx="292">
                  <c:v>2.8957528957528956E-3</c:v>
                </c:pt>
                <c:pt idx="293">
                  <c:v>2.8873917228103949E-3</c:v>
                </c:pt>
                <c:pt idx="294">
                  <c:v>2.879078694817658E-3</c:v>
                </c:pt>
                <c:pt idx="295">
                  <c:v>2.8708133971291866E-3</c:v>
                </c:pt>
                <c:pt idx="296">
                  <c:v>2.8625954198473282E-3</c:v>
                </c:pt>
                <c:pt idx="297">
                  <c:v>2.8544243577545195E-3</c:v>
                </c:pt>
                <c:pt idx="298">
                  <c:v>2.8462998102466793E-3</c:v>
                </c:pt>
                <c:pt idx="299">
                  <c:v>2.8382213812677389E-3</c:v>
                </c:pt>
                <c:pt idx="300">
                  <c:v>2.8301886792452828E-3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5-405A-8454-0032EC40081C}"/>
            </c:ext>
          </c:extLst>
        </c:ser>
        <c:ser>
          <c:idx val="2"/>
          <c:order val="1"/>
          <c:tx>
            <c:v>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曲线素材!$M$2:$M$302</c:f>
              <c:numCache>
                <c:formatCode>General</c:formatCode>
                <c:ptCount val="301"/>
                <c:pt idx="0">
                  <c:v>1.1645962732919254E-2</c:v>
                </c:pt>
                <c:pt idx="1">
                  <c:v>1.1511895625479662E-2</c:v>
                </c:pt>
                <c:pt idx="2">
                  <c:v>1.1380880121396054E-2</c:v>
                </c:pt>
                <c:pt idx="3">
                  <c:v>1.1252813203300824E-2</c:v>
                </c:pt>
                <c:pt idx="4">
                  <c:v>1.1127596439169139E-2</c:v>
                </c:pt>
                <c:pt idx="5">
                  <c:v>1.1005135730007337E-2</c:v>
                </c:pt>
                <c:pt idx="6">
                  <c:v>1.0885341074020317E-2</c:v>
                </c:pt>
                <c:pt idx="7">
                  <c:v>1.0768126346015794E-2</c:v>
                </c:pt>
                <c:pt idx="8">
                  <c:v>1.065340909090909E-2</c:v>
                </c:pt>
                <c:pt idx="9">
                  <c:v>1.0541110330288123E-2</c:v>
                </c:pt>
                <c:pt idx="10">
                  <c:v>1.0431154381084841E-2</c:v>
                </c:pt>
                <c:pt idx="11">
                  <c:v>1.0323468685478321E-2</c:v>
                </c:pt>
                <c:pt idx="12">
                  <c:v>1.0217983651226158E-2</c:v>
                </c:pt>
                <c:pt idx="13">
                  <c:v>1.0114632501685771E-2</c:v>
                </c:pt>
                <c:pt idx="14">
                  <c:v>1.0013351134846462E-2</c:v>
                </c:pt>
                <c:pt idx="15">
                  <c:v>9.9140779907468599E-3</c:v>
                </c:pt>
                <c:pt idx="16">
                  <c:v>9.8167539267015706E-3</c:v>
                </c:pt>
                <c:pt idx="17">
                  <c:v>9.7213220998055745E-3</c:v>
                </c:pt>
                <c:pt idx="18">
                  <c:v>9.6277278562259296E-3</c:v>
                </c:pt>
                <c:pt idx="19">
                  <c:v>9.5359186268277173E-3</c:v>
                </c:pt>
                <c:pt idx="20">
                  <c:v>9.4458438287153643E-3</c:v>
                </c:pt>
                <c:pt idx="21">
                  <c:v>9.3574547723019336E-3</c:v>
                </c:pt>
                <c:pt idx="22">
                  <c:v>9.270704573547589E-3</c:v>
                </c:pt>
                <c:pt idx="23">
                  <c:v>9.1855480710349054E-3</c:v>
                </c:pt>
                <c:pt idx="24">
                  <c:v>9.101941747572815E-3</c:v>
                </c:pt>
                <c:pt idx="25">
                  <c:v>9.019843656043294E-3</c:v>
                </c:pt>
                <c:pt idx="26">
                  <c:v>8.9392133492252664E-3</c:v>
                </c:pt>
                <c:pt idx="27">
                  <c:v>8.8600118133490835E-3</c:v>
                </c:pt>
                <c:pt idx="28">
                  <c:v>8.7822014051522242E-3</c:v>
                </c:pt>
                <c:pt idx="29">
                  <c:v>8.7057457922228663E-3</c:v>
                </c:pt>
                <c:pt idx="30">
                  <c:v>8.6306098964326807E-3</c:v>
                </c:pt>
                <c:pt idx="31">
                  <c:v>8.5567598402738164E-3</c:v>
                </c:pt>
                <c:pt idx="32">
                  <c:v>8.4841628959276012E-3</c:v>
                </c:pt>
                <c:pt idx="33">
                  <c:v>8.4127874369040925E-3</c:v>
                </c:pt>
                <c:pt idx="34">
                  <c:v>8.3426028921023358E-3</c:v>
                </c:pt>
                <c:pt idx="35">
                  <c:v>8.2735797021511303E-3</c:v>
                </c:pt>
                <c:pt idx="36">
                  <c:v>8.2056892778993428E-3</c:v>
                </c:pt>
                <c:pt idx="37">
                  <c:v>8.1389039609332612E-3</c:v>
                </c:pt>
                <c:pt idx="38">
                  <c:v>8.0731969860064583E-3</c:v>
                </c:pt>
                <c:pt idx="39">
                  <c:v>8.0085424452749597E-3</c:v>
                </c:pt>
                <c:pt idx="40">
                  <c:v>7.9449152542372878E-3</c:v>
                </c:pt>
                <c:pt idx="41">
                  <c:v>7.8822911192853382E-3</c:v>
                </c:pt>
                <c:pt idx="42">
                  <c:v>7.8206465067778945E-3</c:v>
                </c:pt>
                <c:pt idx="43">
                  <c:v>7.7599586135540608E-3</c:v>
                </c:pt>
                <c:pt idx="44">
                  <c:v>7.7002053388090345E-3</c:v>
                </c:pt>
                <c:pt idx="45">
                  <c:v>7.641365257259297E-3</c:v>
                </c:pt>
                <c:pt idx="46">
                  <c:v>7.5834175935288167E-3</c:v>
                </c:pt>
                <c:pt idx="47">
                  <c:v>7.5263421976919211E-3</c:v>
                </c:pt>
                <c:pt idx="48">
                  <c:v>7.47011952191235E-3</c:v>
                </c:pt>
                <c:pt idx="49">
                  <c:v>7.4147305981216022E-3</c:v>
                </c:pt>
                <c:pt idx="50">
                  <c:v>7.3601570166830213E-3</c:v>
                </c:pt>
                <c:pt idx="51">
                  <c:v>7.306380905991232E-3</c:v>
                </c:pt>
                <c:pt idx="52">
                  <c:v>7.2533849129593807E-3</c:v>
                </c:pt>
                <c:pt idx="53">
                  <c:v>7.2011521843494946E-3</c:v>
                </c:pt>
                <c:pt idx="54">
                  <c:v>7.1496663489037183E-3</c:v>
                </c:pt>
                <c:pt idx="55">
                  <c:v>7.0989115002366302E-3</c:v>
                </c:pt>
                <c:pt idx="56">
                  <c:v>7.0488721804511274E-3</c:v>
                </c:pt>
                <c:pt idx="57">
                  <c:v>6.9995333644423709E-3</c:v>
                </c:pt>
                <c:pt idx="58">
                  <c:v>6.9508804448563466E-3</c:v>
                </c:pt>
                <c:pt idx="59">
                  <c:v>6.9028992176714214E-3</c:v>
                </c:pt>
                <c:pt idx="60">
                  <c:v>6.8555758683729439E-3</c:v>
                </c:pt>
                <c:pt idx="61">
                  <c:v>6.8088969586926904E-3</c:v>
                </c:pt>
                <c:pt idx="62">
                  <c:v>6.762849413886384E-3</c:v>
                </c:pt>
                <c:pt idx="63">
                  <c:v>6.7174205105239599E-3</c:v>
                </c:pt>
                <c:pt idx="64">
                  <c:v>6.6725978647686826E-3</c:v>
                </c:pt>
                <c:pt idx="65">
                  <c:v>6.6283694211224037E-3</c:v>
                </c:pt>
                <c:pt idx="66">
                  <c:v>6.5847234416154515E-3</c:v>
                </c:pt>
                <c:pt idx="67">
                  <c:v>6.5416484954208456E-3</c:v>
                </c:pt>
                <c:pt idx="68">
                  <c:v>6.4991334488734842E-3</c:v>
                </c:pt>
                <c:pt idx="69">
                  <c:v>6.4571674558760207E-3</c:v>
                </c:pt>
                <c:pt idx="70">
                  <c:v>6.4157399486740796E-3</c:v>
                </c:pt>
                <c:pt idx="71">
                  <c:v>6.3748406289842758E-3</c:v>
                </c:pt>
                <c:pt idx="72">
                  <c:v>6.3344594594594581E-3</c:v>
                </c:pt>
                <c:pt idx="73">
                  <c:v>6.29458665547629E-3</c:v>
                </c:pt>
                <c:pt idx="74">
                  <c:v>6.255212677231026E-3</c:v>
                </c:pt>
                <c:pt idx="75">
                  <c:v>6.2163282221301278E-3</c:v>
                </c:pt>
                <c:pt idx="76">
                  <c:v>6.1779242174629326E-3</c:v>
                </c:pt>
                <c:pt idx="77">
                  <c:v>6.139991813344247E-3</c:v>
                </c:pt>
                <c:pt idx="78">
                  <c:v>6.1025223759153778E-3</c:v>
                </c:pt>
                <c:pt idx="79">
                  <c:v>6.0655074807925598E-3</c:v>
                </c:pt>
                <c:pt idx="80">
                  <c:v>6.0289389067524103E-3</c:v>
                </c:pt>
                <c:pt idx="81">
                  <c:v>5.9928086296444265E-3</c:v>
                </c:pt>
                <c:pt idx="82">
                  <c:v>5.9571088165210487E-3</c:v>
                </c:pt>
                <c:pt idx="83">
                  <c:v>5.9218318199763115E-3</c:v>
                </c:pt>
                <c:pt idx="84">
                  <c:v>5.8869701726844579E-3</c:v>
                </c:pt>
                <c:pt idx="85">
                  <c:v>5.8525165821303165E-3</c:v>
                </c:pt>
                <c:pt idx="86">
                  <c:v>5.8184639255236606E-3</c:v>
                </c:pt>
                <c:pt idx="87">
                  <c:v>5.7848052448900887E-3</c:v>
                </c:pt>
                <c:pt idx="88">
                  <c:v>5.751533742331289E-3</c:v>
                </c:pt>
                <c:pt idx="89">
                  <c:v>5.7186427754479597E-3</c:v>
                </c:pt>
                <c:pt idx="90">
                  <c:v>5.6861258529188781E-3</c:v>
                </c:pt>
                <c:pt idx="91">
                  <c:v>5.6539766302299271E-3</c:v>
                </c:pt>
                <c:pt idx="92">
                  <c:v>5.6221889055472259E-3</c:v>
                </c:pt>
                <c:pt idx="93">
                  <c:v>5.5907566157286622E-3</c:v>
                </c:pt>
                <c:pt idx="94">
                  <c:v>5.5596738324684945E-3</c:v>
                </c:pt>
                <c:pt idx="95">
                  <c:v>5.5289347585698485E-3</c:v>
                </c:pt>
                <c:pt idx="96">
                  <c:v>5.4985337243401763E-3</c:v>
                </c:pt>
                <c:pt idx="97">
                  <c:v>5.4684651841049939E-3</c:v>
                </c:pt>
                <c:pt idx="98">
                  <c:v>5.4387237128353874E-3</c:v>
                </c:pt>
                <c:pt idx="99">
                  <c:v>5.4093040028849624E-3</c:v>
                </c:pt>
                <c:pt idx="100">
                  <c:v>5.3802008608321373E-3</c:v>
                </c:pt>
                <c:pt idx="101">
                  <c:v>5.3514092044238317E-3</c:v>
                </c:pt>
                <c:pt idx="102">
                  <c:v>5.3229240596167487E-3</c:v>
                </c:pt>
                <c:pt idx="103">
                  <c:v>5.2947405577126712E-3</c:v>
                </c:pt>
                <c:pt idx="104">
                  <c:v>5.2668539325842695E-3</c:v>
                </c:pt>
                <c:pt idx="105">
                  <c:v>5.2392595179881233E-3</c:v>
                </c:pt>
                <c:pt idx="106">
                  <c:v>5.2119527449617786E-3</c:v>
                </c:pt>
                <c:pt idx="107">
                  <c:v>5.1849291393017633E-3</c:v>
                </c:pt>
                <c:pt idx="108">
                  <c:v>5.1581843191196687E-3</c:v>
                </c:pt>
                <c:pt idx="109">
                  <c:v>5.1317139924734858E-3</c:v>
                </c:pt>
                <c:pt idx="110">
                  <c:v>5.1055139550714775E-3</c:v>
                </c:pt>
                <c:pt idx="111">
                  <c:v>5.0795800880460542E-3</c:v>
                </c:pt>
                <c:pt idx="112">
                  <c:v>5.0539083557951479E-3</c:v>
                </c:pt>
                <c:pt idx="113">
                  <c:v>5.0284948038887027E-3</c:v>
                </c:pt>
                <c:pt idx="114">
                  <c:v>5.0033355570380245E-3</c:v>
                </c:pt>
                <c:pt idx="115">
                  <c:v>4.9784268171257882E-3</c:v>
                </c:pt>
                <c:pt idx="116">
                  <c:v>4.9537648612945828E-3</c:v>
                </c:pt>
                <c:pt idx="117">
                  <c:v>4.9293460400920142E-3</c:v>
                </c:pt>
                <c:pt idx="118">
                  <c:v>4.9051667756703733E-3</c:v>
                </c:pt>
                <c:pt idx="119">
                  <c:v>4.8812235600390486E-3</c:v>
                </c:pt>
                <c:pt idx="120">
                  <c:v>4.8575129533678756E-3</c:v>
                </c:pt>
                <c:pt idx="121">
                  <c:v>4.8340315823396712E-3</c:v>
                </c:pt>
                <c:pt idx="122">
                  <c:v>4.8107761385503519E-3</c:v>
                </c:pt>
                <c:pt idx="123">
                  <c:v>4.7877433769549947E-3</c:v>
                </c:pt>
                <c:pt idx="124">
                  <c:v>4.7649301143583228E-3</c:v>
                </c:pt>
                <c:pt idx="125">
                  <c:v>4.7423332279481496E-3</c:v>
                </c:pt>
                <c:pt idx="126">
                  <c:v>4.7199496538703582E-3</c:v>
                </c:pt>
                <c:pt idx="127">
                  <c:v>4.6977763858440328E-3</c:v>
                </c:pt>
                <c:pt idx="128">
                  <c:v>4.6758104738154607E-3</c:v>
                </c:pt>
                <c:pt idx="129">
                  <c:v>4.6540490226497054E-3</c:v>
                </c:pt>
                <c:pt idx="130">
                  <c:v>4.6324891908585538E-3</c:v>
                </c:pt>
                <c:pt idx="131">
                  <c:v>4.6111281893636636E-3</c:v>
                </c:pt>
                <c:pt idx="132">
                  <c:v>4.5899632802937577E-3</c:v>
                </c:pt>
                <c:pt idx="133">
                  <c:v>4.5689917758148027E-3</c:v>
                </c:pt>
                <c:pt idx="134">
                  <c:v>4.5482110369921159E-3</c:v>
                </c:pt>
                <c:pt idx="135">
                  <c:v>4.5276184726833688E-3</c:v>
                </c:pt>
                <c:pt idx="136">
                  <c:v>4.5072115384615381E-3</c:v>
                </c:pt>
                <c:pt idx="137">
                  <c:v>4.4869877355668561E-3</c:v>
                </c:pt>
                <c:pt idx="138">
                  <c:v>4.4669446098868377E-3</c:v>
                </c:pt>
                <c:pt idx="139">
                  <c:v>4.4470797509635332E-3</c:v>
                </c:pt>
                <c:pt idx="140">
                  <c:v>4.427390791027155E-3</c:v>
                </c:pt>
                <c:pt idx="141">
                  <c:v>4.4078754040552453E-3</c:v>
                </c:pt>
                <c:pt idx="142">
                  <c:v>4.388531304856641E-3</c:v>
                </c:pt>
                <c:pt idx="143">
                  <c:v>4.3693562481794349E-3</c:v>
                </c:pt>
                <c:pt idx="144">
                  <c:v>4.3503480278422263E-3</c:v>
                </c:pt>
                <c:pt idx="145">
                  <c:v>4.3315044758879583E-3</c:v>
                </c:pt>
                <c:pt idx="146">
                  <c:v>4.3128234617596318E-3</c:v>
                </c:pt>
                <c:pt idx="147">
                  <c:v>4.2943028914972795E-3</c:v>
                </c:pt>
                <c:pt idx="148">
                  <c:v>4.2759407069555304E-3</c:v>
                </c:pt>
                <c:pt idx="149">
                  <c:v>4.2577348850411584E-3</c:v>
                </c:pt>
                <c:pt idx="150">
                  <c:v>4.2396834369700393E-3</c:v>
                </c:pt>
                <c:pt idx="151">
                  <c:v>4.2217844075429214E-3</c:v>
                </c:pt>
                <c:pt idx="152">
                  <c:v>4.2040358744394619E-3</c:v>
                </c:pt>
                <c:pt idx="153">
                  <c:v>4.186435947530002E-3</c:v>
                </c:pt>
                <c:pt idx="154">
                  <c:v>4.168982768204558E-3</c:v>
                </c:pt>
                <c:pt idx="155">
                  <c:v>4.1516745087185171E-3</c:v>
                </c:pt>
                <c:pt idx="156">
                  <c:v>4.1345093715545751E-3</c:v>
                </c:pt>
                <c:pt idx="157">
                  <c:v>4.1174855888004395E-3</c:v>
                </c:pt>
                <c:pt idx="158">
                  <c:v>4.1006014215418255E-3</c:v>
                </c:pt>
                <c:pt idx="159">
                  <c:v>4.0838551592703512E-3</c:v>
                </c:pt>
                <c:pt idx="160">
                  <c:v>4.0672451193058566E-3</c:v>
                </c:pt>
                <c:pt idx="161">
                  <c:v>4.0507696462327835E-3</c:v>
                </c:pt>
                <c:pt idx="162">
                  <c:v>4.0344271113501879E-3</c:v>
                </c:pt>
                <c:pt idx="163">
                  <c:v>4.0182159121350119E-3</c:v>
                </c:pt>
                <c:pt idx="164">
                  <c:v>4.0021344717182496E-3</c:v>
                </c:pt>
                <c:pt idx="165">
                  <c:v>3.9861812383736378E-3</c:v>
                </c:pt>
                <c:pt idx="166">
                  <c:v>3.9703546850185286E-3</c:v>
                </c:pt>
                <c:pt idx="167">
                  <c:v>3.9546533087266014E-3</c:v>
                </c:pt>
                <c:pt idx="168">
                  <c:v>3.9390756302521007E-3</c:v>
                </c:pt>
                <c:pt idx="169">
                  <c:v>3.9236201935652628E-3</c:v>
                </c:pt>
                <c:pt idx="170">
                  <c:v>3.9082855653986446E-3</c:v>
                </c:pt>
                <c:pt idx="171">
                  <c:v>3.8930703348040488E-3</c:v>
                </c:pt>
                <c:pt idx="172">
                  <c:v>3.8779731127197513E-3</c:v>
                </c:pt>
                <c:pt idx="173">
                  <c:v>3.8629925315477724E-3</c:v>
                </c:pt>
                <c:pt idx="174">
                  <c:v>3.8481272447408931E-3</c:v>
                </c:pt>
                <c:pt idx="175">
                  <c:v>3.8333759263991817E-3</c:v>
                </c:pt>
                <c:pt idx="176">
                  <c:v>3.8187372708757637E-3</c:v>
                </c:pt>
                <c:pt idx="177">
                  <c:v>3.8042099923915802E-3</c:v>
                </c:pt>
                <c:pt idx="178">
                  <c:v>3.7897928246589181E-3</c:v>
                </c:pt>
                <c:pt idx="179">
                  <c:v>3.7754845205134661E-3</c:v>
                </c:pt>
                <c:pt idx="180">
                  <c:v>3.7612838515546643E-3</c:v>
                </c:pt>
                <c:pt idx="181">
                  <c:v>3.7471896077941541E-3</c:v>
                </c:pt>
                <c:pt idx="182">
                  <c:v>3.7332005973120955E-3</c:v>
                </c:pt>
                <c:pt idx="183">
                  <c:v>3.7193156459211498E-3</c:v>
                </c:pt>
                <c:pt idx="184">
                  <c:v>3.7055335968379445E-3</c:v>
                </c:pt>
                <c:pt idx="185">
                  <c:v>3.6918533103618019E-3</c:v>
                </c:pt>
                <c:pt idx="186">
                  <c:v>3.6782736635605686E-3</c:v>
                </c:pt>
                <c:pt idx="187">
                  <c:v>3.6647935499633522E-3</c:v>
                </c:pt>
                <c:pt idx="188">
                  <c:v>3.6514118792599806E-3</c:v>
                </c:pt>
                <c:pt idx="189">
                  <c:v>3.6381275770070334E-3</c:v>
                </c:pt>
                <c:pt idx="190">
                  <c:v>3.6249395843402608E-3</c:v>
                </c:pt>
                <c:pt idx="191">
                  <c:v>3.6118468576932339E-3</c:v>
                </c:pt>
                <c:pt idx="192">
                  <c:v>3.5988483685220726E-3</c:v>
                </c:pt>
                <c:pt idx="193">
                  <c:v>3.5859431030360986E-3</c:v>
                </c:pt>
                <c:pt idx="194">
                  <c:v>3.5731300619342545E-3</c:v>
                </c:pt>
                <c:pt idx="195">
                  <c:v>3.5604082601471635E-3</c:v>
                </c:pt>
                <c:pt idx="196">
                  <c:v>3.5477767265846738E-3</c:v>
                </c:pt>
                <c:pt idx="197">
                  <c:v>3.5352345038887575E-3</c:v>
                </c:pt>
                <c:pt idx="198">
                  <c:v>3.5227806481916393E-3</c:v>
                </c:pt>
                <c:pt idx="199">
                  <c:v>3.5104142288790077E-3</c:v>
                </c:pt>
                <c:pt idx="200">
                  <c:v>3.4981343283582086E-3</c:v>
                </c:pt>
                <c:pt idx="201">
                  <c:v>3.4859400418312805E-3</c:v>
                </c:pt>
                <c:pt idx="202">
                  <c:v>3.4738304770727192E-3</c:v>
                </c:pt>
                <c:pt idx="203">
                  <c:v>3.461804754211862E-3</c:v>
                </c:pt>
                <c:pt idx="204">
                  <c:v>3.4498620055197784E-3</c:v>
                </c:pt>
                <c:pt idx="205">
                  <c:v>3.4380013752005503E-3</c:v>
                </c:pt>
                <c:pt idx="206">
                  <c:v>3.4262220191868431E-3</c:v>
                </c:pt>
                <c:pt idx="207">
                  <c:v>3.4145231049396759E-3</c:v>
                </c:pt>
                <c:pt idx="208">
                  <c:v>3.4029038112522681E-3</c:v>
                </c:pt>
                <c:pt idx="209">
                  <c:v>3.3913633280578791E-3</c:v>
                </c:pt>
                <c:pt idx="210">
                  <c:v>3.3799008562415498E-3</c:v>
                </c:pt>
                <c:pt idx="211">
                  <c:v>3.3685156074556477E-3</c:v>
                </c:pt>
                <c:pt idx="212">
                  <c:v>3.3572068039391225E-3</c:v>
                </c:pt>
                <c:pt idx="213">
                  <c:v>3.3459736783403964E-3</c:v>
                </c:pt>
                <c:pt idx="214">
                  <c:v>3.3348154735437971E-3</c:v>
                </c:pt>
                <c:pt idx="215">
                  <c:v>3.3237314424994458E-3</c:v>
                </c:pt>
                <c:pt idx="216">
                  <c:v>3.3127208480565368E-3</c:v>
                </c:pt>
                <c:pt idx="217">
                  <c:v>3.3017829627999119E-3</c:v>
                </c:pt>
                <c:pt idx="218">
                  <c:v>3.2909170688898638E-3</c:v>
                </c:pt>
                <c:pt idx="219">
                  <c:v>3.2801224579050948E-3</c:v>
                </c:pt>
                <c:pt idx="220">
                  <c:v>3.2693984306887531E-3</c:v>
                </c:pt>
                <c:pt idx="221">
                  <c:v>3.2587442971974798E-3</c:v>
                </c:pt>
                <c:pt idx="222">
                  <c:v>3.2481593763533994E-3</c:v>
                </c:pt>
                <c:pt idx="223">
                  <c:v>3.2376429958989855E-3</c:v>
                </c:pt>
                <c:pt idx="224">
                  <c:v>3.2271944922547331E-3</c:v>
                </c:pt>
                <c:pt idx="225">
                  <c:v>3.2168132103795838E-3</c:v>
                </c:pt>
                <c:pt idx="226">
                  <c:v>3.2064985036340315E-3</c:v>
                </c:pt>
                <c:pt idx="227">
                  <c:v>3.1962497336458558E-3</c:v>
                </c:pt>
                <c:pt idx="228">
                  <c:v>3.1860662701784196E-3</c:v>
                </c:pt>
                <c:pt idx="229">
                  <c:v>3.1759474910014814E-3</c:v>
                </c:pt>
                <c:pt idx="230">
                  <c:v>3.1658927817644579E-3</c:v>
                </c:pt>
                <c:pt idx="231">
                  <c:v>3.1559015358720807E-3</c:v>
                </c:pt>
                <c:pt idx="232">
                  <c:v>3.1459731543624155E-3</c:v>
                </c:pt>
                <c:pt idx="233">
                  <c:v>3.1361070457871631E-3</c:v>
                </c:pt>
                <c:pt idx="234">
                  <c:v>3.1263026260942056E-3</c:v>
                </c:pt>
                <c:pt idx="235">
                  <c:v>3.116559318512362E-3</c:v>
                </c:pt>
                <c:pt idx="236">
                  <c:v>3.1068765534382763E-3</c:v>
                </c:pt>
                <c:pt idx="237">
                  <c:v>3.0972537683254179E-3</c:v>
                </c:pt>
                <c:pt idx="238">
                  <c:v>3.0876904075751335E-3</c:v>
                </c:pt>
                <c:pt idx="239">
                  <c:v>3.0781859224297144E-3</c:v>
                </c:pt>
                <c:pt idx="240">
                  <c:v>3.0687397708674302E-3</c:v>
                </c:pt>
                <c:pt idx="241">
                  <c:v>3.0593514174994895E-3</c:v>
                </c:pt>
                <c:pt idx="242">
                  <c:v>3.0500203334688897E-3</c:v>
                </c:pt>
                <c:pt idx="243">
                  <c:v>3.040745996351105E-3</c:v>
                </c:pt>
                <c:pt idx="244">
                  <c:v>3.0315278900565883E-3</c:v>
                </c:pt>
                <c:pt idx="245">
                  <c:v>3.0223655047350393E-3</c:v>
                </c:pt>
                <c:pt idx="246">
                  <c:v>3.013258336681398E-3</c:v>
                </c:pt>
                <c:pt idx="247">
                  <c:v>3.0042058882435406E-3</c:v>
                </c:pt>
                <c:pt idx="248">
                  <c:v>2.9952076677316293E-3</c:v>
                </c:pt>
                <c:pt idx="249">
                  <c:v>2.9862631893290861E-3</c:v>
                </c:pt>
                <c:pt idx="250">
                  <c:v>2.9773719730051603E-3</c:v>
                </c:pt>
                <c:pt idx="251">
                  <c:v>2.9685335444290519E-3</c:v>
                </c:pt>
                <c:pt idx="252">
                  <c:v>2.9597474348855564E-3</c:v>
                </c:pt>
                <c:pt idx="253">
                  <c:v>2.951013181192209E-3</c:v>
                </c:pt>
                <c:pt idx="254">
                  <c:v>2.9423303256178889E-3</c:v>
                </c:pt>
                <c:pt idx="255">
                  <c:v>2.9336984158028555E-3</c:v>
                </c:pt>
                <c:pt idx="256">
                  <c:v>2.9251170046801869E-3</c:v>
                </c:pt>
                <c:pt idx="257">
                  <c:v>2.9165856503985997E-3</c:v>
                </c:pt>
                <c:pt idx="258">
                  <c:v>2.9081039162466072E-3</c:v>
                </c:pt>
                <c:pt idx="259">
                  <c:v>2.8996713705780009E-3</c:v>
                </c:pt>
                <c:pt idx="260">
                  <c:v>2.8912875867386271E-3</c:v>
                </c:pt>
                <c:pt idx="261">
                  <c:v>2.882952142994426E-3</c:v>
                </c:pt>
                <c:pt idx="262">
                  <c:v>2.8746646224607126E-3</c:v>
                </c:pt>
                <c:pt idx="263">
                  <c:v>2.8664246130326769E-3</c:v>
                </c:pt>
                <c:pt idx="264">
                  <c:v>2.8582317073170731E-3</c:v>
                </c:pt>
                <c:pt idx="265">
                  <c:v>2.8500855025650768E-3</c:v>
                </c:pt>
                <c:pt idx="266">
                  <c:v>2.84198560060629E-3</c:v>
                </c:pt>
                <c:pt idx="267">
                  <c:v>2.8339316077838654E-3</c:v>
                </c:pt>
                <c:pt idx="268">
                  <c:v>2.8259231348907311E-3</c:v>
                </c:pt>
                <c:pt idx="269">
                  <c:v>2.8179597971068945E-3</c:v>
                </c:pt>
                <c:pt idx="270">
                  <c:v>2.8100412139378042E-3</c:v>
                </c:pt>
                <c:pt idx="271">
                  <c:v>2.8021670091537454E-3</c:v>
                </c:pt>
                <c:pt idx="272">
                  <c:v>2.794336810730253E-3</c:v>
                </c:pt>
                <c:pt idx="273">
                  <c:v>2.7865502507895224E-3</c:v>
                </c:pt>
                <c:pt idx="274">
                  <c:v>2.7788069655427937E-3</c:v>
                </c:pt>
                <c:pt idx="275">
                  <c:v>2.7711065952336963E-3</c:v>
                </c:pt>
                <c:pt idx="276">
                  <c:v>2.763448784082535E-3</c:v>
                </c:pt>
                <c:pt idx="277">
                  <c:v>2.7558331802314895E-3</c:v>
                </c:pt>
                <c:pt idx="278">
                  <c:v>2.748259435690729E-3</c:v>
                </c:pt>
                <c:pt idx="279">
                  <c:v>2.7407272062854012E-3</c:v>
                </c:pt>
                <c:pt idx="280">
                  <c:v>2.7332361516034984E-3</c:v>
                </c:pt>
                <c:pt idx="281">
                  <c:v>2.7257859349445754E-3</c:v>
                </c:pt>
                <c:pt idx="282">
                  <c:v>2.7183762232693004E-3</c:v>
                </c:pt>
                <c:pt idx="283">
                  <c:v>2.7110066871498281E-3</c:v>
                </c:pt>
                <c:pt idx="284">
                  <c:v>2.7036770007209804E-3</c:v>
                </c:pt>
                <c:pt idx="285">
                  <c:v>2.696386841632213E-3</c:v>
                </c:pt>
                <c:pt idx="286">
                  <c:v>2.6891358910003582E-3</c:v>
                </c:pt>
                <c:pt idx="287">
                  <c:v>2.6819238333631325E-3</c:v>
                </c:pt>
                <c:pt idx="288">
                  <c:v>2.6747503566333804E-3</c:v>
                </c:pt>
                <c:pt idx="289">
                  <c:v>2.6676151520540633E-3</c:v>
                </c:pt>
                <c:pt idx="290">
                  <c:v>2.6605179141539551E-3</c:v>
                </c:pt>
                <c:pt idx="291">
                  <c:v>2.6534583407040505E-3</c:v>
                </c:pt>
                <c:pt idx="292">
                  <c:v>2.6464361326746645E-3</c:v>
                </c:pt>
                <c:pt idx="293">
                  <c:v>2.639450994193208E-3</c:v>
                </c:pt>
                <c:pt idx="294">
                  <c:v>2.6325026325026324E-3</c:v>
                </c:pt>
                <c:pt idx="295">
                  <c:v>2.625590757920532E-3</c:v>
                </c:pt>
                <c:pt idx="296">
                  <c:v>2.6187150837988825E-3</c:v>
                </c:pt>
                <c:pt idx="297">
                  <c:v>2.6118753264844155E-3</c:v>
                </c:pt>
                <c:pt idx="298">
                  <c:v>2.6050712052796111E-3</c:v>
                </c:pt>
                <c:pt idx="299">
                  <c:v>2.5983024424042957E-3</c:v>
                </c:pt>
                <c:pt idx="300">
                  <c:v>2.5915687629578434E-3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5-405A-8454-0032EC40081C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5-405A-8454-0032EC40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五郎属性收益曲线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防御收益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曲线素材!$C$2:$C$302</c:f>
              <c:numCache>
                <c:formatCode>General</c:formatCode>
                <c:ptCount val="301"/>
                <c:pt idx="0">
                  <c:v>1.8749999999999999E-2</c:v>
                </c:pt>
                <c:pt idx="1">
                  <c:v>1.8404907975460121E-2</c:v>
                </c:pt>
                <c:pt idx="2">
                  <c:v>1.8072289156626505E-2</c:v>
                </c:pt>
                <c:pt idx="3">
                  <c:v>1.7751479289940829E-2</c:v>
                </c:pt>
                <c:pt idx="4">
                  <c:v>1.7441860465116279E-2</c:v>
                </c:pt>
                <c:pt idx="5">
                  <c:v>1.7142857142857144E-2</c:v>
                </c:pt>
                <c:pt idx="6">
                  <c:v>1.6853932584269662E-2</c:v>
                </c:pt>
                <c:pt idx="7">
                  <c:v>1.6574585635359115E-2</c:v>
                </c:pt>
                <c:pt idx="8">
                  <c:v>1.6304347826086956E-2</c:v>
                </c:pt>
                <c:pt idx="9">
                  <c:v>1.6042780748663103E-2</c:v>
                </c:pt>
                <c:pt idx="10">
                  <c:v>1.5789473684210527E-2</c:v>
                </c:pt>
                <c:pt idx="11">
                  <c:v>1.5544041450777202E-2</c:v>
                </c:pt>
                <c:pt idx="12">
                  <c:v>1.530612244897959E-2</c:v>
                </c:pt>
                <c:pt idx="13">
                  <c:v>1.5075376884422112E-2</c:v>
                </c:pt>
                <c:pt idx="14">
                  <c:v>1.4851485148514851E-2</c:v>
                </c:pt>
                <c:pt idx="15">
                  <c:v>1.4634146341463414E-2</c:v>
                </c:pt>
                <c:pt idx="16">
                  <c:v>1.4423076923076922E-2</c:v>
                </c:pt>
                <c:pt idx="17">
                  <c:v>1.4218009478672985E-2</c:v>
                </c:pt>
                <c:pt idx="18">
                  <c:v>1.4018691588785047E-2</c:v>
                </c:pt>
                <c:pt idx="19">
                  <c:v>1.3824884792626727E-2</c:v>
                </c:pt>
                <c:pt idx="20">
                  <c:v>1.3636363636363636E-2</c:v>
                </c:pt>
                <c:pt idx="21">
                  <c:v>1.3452914798206277E-2</c:v>
                </c:pt>
                <c:pt idx="22">
                  <c:v>1.3274336283185839E-2</c:v>
                </c:pt>
                <c:pt idx="23">
                  <c:v>1.3100436681222708E-2</c:v>
                </c:pt>
                <c:pt idx="24">
                  <c:v>1.2931034482758621E-2</c:v>
                </c:pt>
                <c:pt idx="25">
                  <c:v>1.276595744680851E-2</c:v>
                </c:pt>
                <c:pt idx="26">
                  <c:v>1.2605042016806721E-2</c:v>
                </c:pt>
                <c:pt idx="27">
                  <c:v>1.2448132780082987E-2</c:v>
                </c:pt>
                <c:pt idx="28">
                  <c:v>1.2295081967213115E-2</c:v>
                </c:pt>
                <c:pt idx="29">
                  <c:v>1.2145748987854251E-2</c:v>
                </c:pt>
                <c:pt idx="30">
                  <c:v>1.2E-2</c:v>
                </c:pt>
                <c:pt idx="31">
                  <c:v>1.1857707509881424E-2</c:v>
                </c:pt>
                <c:pt idx="32">
                  <c:v>1.1718749999999998E-2</c:v>
                </c:pt>
                <c:pt idx="33">
                  <c:v>1.1583011583011582E-2</c:v>
                </c:pt>
                <c:pt idx="34">
                  <c:v>1.1450381679389313E-2</c:v>
                </c:pt>
                <c:pt idx="35">
                  <c:v>1.1320754716981131E-2</c:v>
                </c:pt>
                <c:pt idx="36">
                  <c:v>1.119402985074627E-2</c:v>
                </c:pt>
                <c:pt idx="37">
                  <c:v>1.107011070110701E-2</c:v>
                </c:pt>
                <c:pt idx="38">
                  <c:v>1.0948905109489052E-2</c:v>
                </c:pt>
                <c:pt idx="39">
                  <c:v>1.0830324909747292E-2</c:v>
                </c:pt>
                <c:pt idx="40">
                  <c:v>1.0714285714285714E-2</c:v>
                </c:pt>
                <c:pt idx="41">
                  <c:v>1.0600706713780919E-2</c:v>
                </c:pt>
                <c:pt idx="42">
                  <c:v>1.0489510489510488E-2</c:v>
                </c:pt>
                <c:pt idx="43">
                  <c:v>1.0380622837370242E-2</c:v>
                </c:pt>
                <c:pt idx="44">
                  <c:v>1.0273972602739725E-2</c:v>
                </c:pt>
                <c:pt idx="45">
                  <c:v>1.0169491525423728E-2</c:v>
                </c:pt>
                <c:pt idx="46">
                  <c:v>1.0067114093959733E-2</c:v>
                </c:pt>
                <c:pt idx="47">
                  <c:v>9.9667774086378731E-3</c:v>
                </c:pt>
                <c:pt idx="48">
                  <c:v>9.8684210526315784E-3</c:v>
                </c:pt>
                <c:pt idx="49">
                  <c:v>9.7719869706840382E-3</c:v>
                </c:pt>
                <c:pt idx="50">
                  <c:v>9.6774193548387101E-3</c:v>
                </c:pt>
                <c:pt idx="51">
                  <c:v>9.5846645367412154E-3</c:v>
                </c:pt>
                <c:pt idx="52">
                  <c:v>9.4936708860759479E-3</c:v>
                </c:pt>
                <c:pt idx="53">
                  <c:v>9.4043887147335428E-3</c:v>
                </c:pt>
                <c:pt idx="54">
                  <c:v>9.3167701863354022E-3</c:v>
                </c:pt>
                <c:pt idx="55">
                  <c:v>9.2307692307692299E-3</c:v>
                </c:pt>
                <c:pt idx="56">
                  <c:v>9.1463414634146353E-3</c:v>
                </c:pt>
                <c:pt idx="57">
                  <c:v>9.0634441087613302E-3</c:v>
                </c:pt>
                <c:pt idx="58">
                  <c:v>8.9820359281437123E-3</c:v>
                </c:pt>
                <c:pt idx="59">
                  <c:v>8.9020771513353102E-3</c:v>
                </c:pt>
                <c:pt idx="60">
                  <c:v>8.8235294117647058E-3</c:v>
                </c:pt>
                <c:pt idx="61">
                  <c:v>8.7463556851311956E-3</c:v>
                </c:pt>
                <c:pt idx="62">
                  <c:v>8.6705202312138737E-3</c:v>
                </c:pt>
                <c:pt idx="63">
                  <c:v>8.5959885386819486E-3</c:v>
                </c:pt>
                <c:pt idx="64">
                  <c:v>8.5227272727272721E-3</c:v>
                </c:pt>
                <c:pt idx="65">
                  <c:v>8.4507042253521118E-3</c:v>
                </c:pt>
                <c:pt idx="66">
                  <c:v>8.3798882681564244E-3</c:v>
                </c:pt>
                <c:pt idx="67">
                  <c:v>8.3102493074792248E-3</c:v>
                </c:pt>
                <c:pt idx="68">
                  <c:v>8.241758241758242E-3</c:v>
                </c:pt>
                <c:pt idx="69">
                  <c:v>8.1743869209809257E-3</c:v>
                </c:pt>
                <c:pt idx="70">
                  <c:v>8.1081081081081086E-3</c:v>
                </c:pt>
                <c:pt idx="71">
                  <c:v>8.0428954423592495E-3</c:v>
                </c:pt>
                <c:pt idx="72">
                  <c:v>7.9787234042553203E-3</c:v>
                </c:pt>
                <c:pt idx="73">
                  <c:v>7.9155672823219003E-3</c:v>
                </c:pt>
                <c:pt idx="74">
                  <c:v>7.8534031413612562E-3</c:v>
                </c:pt>
                <c:pt idx="75">
                  <c:v>7.7922077922077922E-3</c:v>
                </c:pt>
                <c:pt idx="76">
                  <c:v>7.7319587628865982E-3</c:v>
                </c:pt>
                <c:pt idx="77">
                  <c:v>7.6726342710997453E-3</c:v>
                </c:pt>
                <c:pt idx="78">
                  <c:v>7.6142131979695434E-3</c:v>
                </c:pt>
                <c:pt idx="79">
                  <c:v>7.5566750629722911E-3</c:v>
                </c:pt>
                <c:pt idx="80">
                  <c:v>7.4999999999999997E-3</c:v>
                </c:pt>
                <c:pt idx="81">
                  <c:v>7.4441687344913151E-3</c:v>
                </c:pt>
                <c:pt idx="82">
                  <c:v>7.3891625615763552E-3</c:v>
                </c:pt>
                <c:pt idx="83">
                  <c:v>7.3349633251833741E-3</c:v>
                </c:pt>
                <c:pt idx="84">
                  <c:v>7.2815533980582518E-3</c:v>
                </c:pt>
                <c:pt idx="85">
                  <c:v>7.2289156626506017E-3</c:v>
                </c:pt>
                <c:pt idx="86">
                  <c:v>7.1770334928229667E-3</c:v>
                </c:pt>
                <c:pt idx="87">
                  <c:v>7.1258907363420431E-3</c:v>
                </c:pt>
                <c:pt idx="88">
                  <c:v>7.0754716981132077E-3</c:v>
                </c:pt>
                <c:pt idx="89">
                  <c:v>7.025761124121779E-3</c:v>
                </c:pt>
                <c:pt idx="90">
                  <c:v>6.9767441860465115E-3</c:v>
                </c:pt>
                <c:pt idx="91">
                  <c:v>6.9284064665127024E-3</c:v>
                </c:pt>
                <c:pt idx="92">
                  <c:v>6.8807339449541288E-3</c:v>
                </c:pt>
                <c:pt idx="93">
                  <c:v>6.8337129840546698E-3</c:v>
                </c:pt>
                <c:pt idx="94">
                  <c:v>6.7873303167420808E-3</c:v>
                </c:pt>
                <c:pt idx="95">
                  <c:v>6.7415730337078653E-3</c:v>
                </c:pt>
                <c:pt idx="96">
                  <c:v>6.6964285714285719E-3</c:v>
                </c:pt>
                <c:pt idx="97">
                  <c:v>6.6518847006651893E-3</c:v>
                </c:pt>
                <c:pt idx="98">
                  <c:v>6.6079295154185024E-3</c:v>
                </c:pt>
                <c:pt idx="99">
                  <c:v>6.5645514223194746E-3</c:v>
                </c:pt>
                <c:pt idx="100">
                  <c:v>6.5217391304347823E-3</c:v>
                </c:pt>
                <c:pt idx="101">
                  <c:v>6.4794816414686825E-3</c:v>
                </c:pt>
                <c:pt idx="102">
                  <c:v>6.4377682403433485E-3</c:v>
                </c:pt>
                <c:pt idx="103">
                  <c:v>6.3965884861407248E-3</c:v>
                </c:pt>
                <c:pt idx="104">
                  <c:v>6.3559322033898301E-3</c:v>
                </c:pt>
                <c:pt idx="105">
                  <c:v>6.3157894736842104E-3</c:v>
                </c:pt>
                <c:pt idx="106">
                  <c:v>6.2761506276150627E-3</c:v>
                </c:pt>
                <c:pt idx="107">
                  <c:v>6.2370062370062365E-3</c:v>
                </c:pt>
                <c:pt idx="108">
                  <c:v>6.1983471074380167E-3</c:v>
                </c:pt>
                <c:pt idx="109">
                  <c:v>6.1601642710472282E-3</c:v>
                </c:pt>
                <c:pt idx="110">
                  <c:v>6.1224489795918364E-3</c:v>
                </c:pt>
                <c:pt idx="111">
                  <c:v>6.0851926977687626E-3</c:v>
                </c:pt>
                <c:pt idx="112">
                  <c:v>6.0483870967741934E-3</c:v>
                </c:pt>
                <c:pt idx="113">
                  <c:v>6.0120240480961923E-3</c:v>
                </c:pt>
                <c:pt idx="114">
                  <c:v>5.9760956175298804E-3</c:v>
                </c:pt>
                <c:pt idx="115">
                  <c:v>5.9405940594059407E-3</c:v>
                </c:pt>
                <c:pt idx="116">
                  <c:v>5.905511811023622E-3</c:v>
                </c:pt>
                <c:pt idx="117">
                  <c:v>5.8708414872798431E-3</c:v>
                </c:pt>
                <c:pt idx="118">
                  <c:v>5.8365758754863814E-3</c:v>
                </c:pt>
                <c:pt idx="119">
                  <c:v>5.8027079303675051E-3</c:v>
                </c:pt>
                <c:pt idx="120">
                  <c:v>5.7692307692307687E-3</c:v>
                </c:pt>
                <c:pt idx="121">
                  <c:v>5.7361376673040155E-3</c:v>
                </c:pt>
                <c:pt idx="122">
                  <c:v>5.7034220532319385E-3</c:v>
                </c:pt>
                <c:pt idx="123">
                  <c:v>5.6710775047258983E-3</c:v>
                </c:pt>
                <c:pt idx="124">
                  <c:v>5.6390977443609028E-3</c:v>
                </c:pt>
                <c:pt idx="125">
                  <c:v>5.6074766355140183E-3</c:v>
                </c:pt>
                <c:pt idx="126">
                  <c:v>5.5762081784386614E-3</c:v>
                </c:pt>
                <c:pt idx="127">
                  <c:v>5.5452865064695009E-3</c:v>
                </c:pt>
                <c:pt idx="128">
                  <c:v>5.5147058823529415E-3</c:v>
                </c:pt>
                <c:pt idx="129">
                  <c:v>5.4844606946983553E-3</c:v>
                </c:pt>
                <c:pt idx="130">
                  <c:v>5.4545454545454541E-3</c:v>
                </c:pt>
                <c:pt idx="131">
                  <c:v>5.4249547920433997E-3</c:v>
                </c:pt>
                <c:pt idx="132">
                  <c:v>5.3956834532374095E-3</c:v>
                </c:pt>
                <c:pt idx="133">
                  <c:v>5.3667262969588547E-3</c:v>
                </c:pt>
                <c:pt idx="134">
                  <c:v>5.3380782918149468E-3</c:v>
                </c:pt>
                <c:pt idx="135">
                  <c:v>5.3097345132743362E-3</c:v>
                </c:pt>
                <c:pt idx="136">
                  <c:v>5.2816901408450703E-3</c:v>
                </c:pt>
                <c:pt idx="137">
                  <c:v>5.2539404553415062E-3</c:v>
                </c:pt>
                <c:pt idx="138">
                  <c:v>5.2264808362369334E-3</c:v>
                </c:pt>
                <c:pt idx="139">
                  <c:v>5.1993067590987872E-3</c:v>
                </c:pt>
                <c:pt idx="140">
                  <c:v>5.1724137931034482E-3</c:v>
                </c:pt>
                <c:pt idx="141">
                  <c:v>5.1457975986277877E-3</c:v>
                </c:pt>
                <c:pt idx="142">
                  <c:v>5.1194539249146756E-3</c:v>
                </c:pt>
                <c:pt idx="143">
                  <c:v>5.0933786078098476E-3</c:v>
                </c:pt>
                <c:pt idx="144">
                  <c:v>5.0675675675675678E-3</c:v>
                </c:pt>
                <c:pt idx="145">
                  <c:v>5.0420168067226885E-3</c:v>
                </c:pt>
                <c:pt idx="146">
                  <c:v>5.016722408026756E-3</c:v>
                </c:pt>
                <c:pt idx="147">
                  <c:v>4.9916805324459234E-3</c:v>
                </c:pt>
                <c:pt idx="148">
                  <c:v>4.9668874172185433E-3</c:v>
                </c:pt>
                <c:pt idx="149">
                  <c:v>4.9423393739703465E-3</c:v>
                </c:pt>
                <c:pt idx="150">
                  <c:v>4.9180327868852455E-3</c:v>
                </c:pt>
                <c:pt idx="151">
                  <c:v>4.8939641109298536E-3</c:v>
                </c:pt>
                <c:pt idx="152">
                  <c:v>4.87012987012987E-3</c:v>
                </c:pt>
                <c:pt idx="153">
                  <c:v>4.8465266558966073E-3</c:v>
                </c:pt>
                <c:pt idx="154">
                  <c:v>4.8231511254019296E-3</c:v>
                </c:pt>
                <c:pt idx="155">
                  <c:v>4.7999999999999996E-3</c:v>
                </c:pt>
                <c:pt idx="156">
                  <c:v>4.7770700636942673E-3</c:v>
                </c:pt>
                <c:pt idx="157">
                  <c:v>4.7543581616481768E-3</c:v>
                </c:pt>
                <c:pt idx="158">
                  <c:v>4.7318611987381704E-3</c:v>
                </c:pt>
                <c:pt idx="159">
                  <c:v>4.7095761381475672E-3</c:v>
                </c:pt>
                <c:pt idx="160">
                  <c:v>4.6874999999999998E-3</c:v>
                </c:pt>
                <c:pt idx="161">
                  <c:v>4.6656298600311046E-3</c:v>
                </c:pt>
                <c:pt idx="162">
                  <c:v>4.6439628482972135E-3</c:v>
                </c:pt>
                <c:pt idx="163">
                  <c:v>4.6224961479198762E-3</c:v>
                </c:pt>
                <c:pt idx="164">
                  <c:v>4.601226993865031E-3</c:v>
                </c:pt>
                <c:pt idx="165">
                  <c:v>4.5801526717557254E-3</c:v>
                </c:pt>
                <c:pt idx="166">
                  <c:v>4.559270516717325E-3</c:v>
                </c:pt>
                <c:pt idx="167">
                  <c:v>4.5385779122541605E-3</c:v>
                </c:pt>
                <c:pt idx="168">
                  <c:v>4.5180722891566263E-3</c:v>
                </c:pt>
                <c:pt idx="169">
                  <c:v>4.4977511244377816E-3</c:v>
                </c:pt>
                <c:pt idx="170">
                  <c:v>4.4776119402985077E-3</c:v>
                </c:pt>
                <c:pt idx="171">
                  <c:v>4.4576523031203564E-3</c:v>
                </c:pt>
                <c:pt idx="172">
                  <c:v>4.4378698224852072E-3</c:v>
                </c:pt>
                <c:pt idx="173">
                  <c:v>4.4182621502209122E-3</c:v>
                </c:pt>
                <c:pt idx="174">
                  <c:v>4.3988269794721412E-3</c:v>
                </c:pt>
                <c:pt idx="175">
                  <c:v>4.3795620437956199E-3</c:v>
                </c:pt>
                <c:pt idx="176">
                  <c:v>4.3604651162790697E-3</c:v>
                </c:pt>
                <c:pt idx="177">
                  <c:v>4.3415340086830683E-3</c:v>
                </c:pt>
                <c:pt idx="178">
                  <c:v>4.3227665706051868E-3</c:v>
                </c:pt>
                <c:pt idx="179">
                  <c:v>4.3041606886657108E-3</c:v>
                </c:pt>
                <c:pt idx="180">
                  <c:v>4.2857142857142859E-3</c:v>
                </c:pt>
                <c:pt idx="181">
                  <c:v>4.2674253200568994E-3</c:v>
                </c:pt>
                <c:pt idx="182">
                  <c:v>4.24929178470255E-3</c:v>
                </c:pt>
                <c:pt idx="183">
                  <c:v>4.2313117066290545E-3</c:v>
                </c:pt>
                <c:pt idx="184">
                  <c:v>4.2134831460674165E-3</c:v>
                </c:pt>
                <c:pt idx="185">
                  <c:v>4.1958041958041958E-3</c:v>
                </c:pt>
                <c:pt idx="186">
                  <c:v>4.178272980501393E-3</c:v>
                </c:pt>
                <c:pt idx="187">
                  <c:v>4.160887656033287E-3</c:v>
                </c:pt>
                <c:pt idx="188">
                  <c:v>4.1436464088397788E-3</c:v>
                </c:pt>
                <c:pt idx="189">
                  <c:v>4.1265474552957364E-3</c:v>
                </c:pt>
                <c:pt idx="190">
                  <c:v>4.10958904109589E-3</c:v>
                </c:pt>
                <c:pt idx="191">
                  <c:v>4.0927694406548429E-3</c:v>
                </c:pt>
                <c:pt idx="192">
                  <c:v>4.076086956521739E-3</c:v>
                </c:pt>
                <c:pt idx="193">
                  <c:v>4.0595399188092015E-3</c:v>
                </c:pt>
                <c:pt idx="194">
                  <c:v>4.0431266846361188E-3</c:v>
                </c:pt>
                <c:pt idx="195">
                  <c:v>4.0268456375838922E-3</c:v>
                </c:pt>
                <c:pt idx="196">
                  <c:v>4.0106951871657758E-3</c:v>
                </c:pt>
                <c:pt idx="197">
                  <c:v>3.9946737683089215E-3</c:v>
                </c:pt>
                <c:pt idx="198">
                  <c:v>3.9787798408488055E-3</c:v>
                </c:pt>
                <c:pt idx="199">
                  <c:v>3.9630118890356678E-3</c:v>
                </c:pt>
                <c:pt idx="200">
                  <c:v>3.9473684210526317E-3</c:v>
                </c:pt>
                <c:pt idx="201">
                  <c:v>3.9318479685452159E-3</c:v>
                </c:pt>
                <c:pt idx="202">
                  <c:v>3.9164490861618804E-3</c:v>
                </c:pt>
                <c:pt idx="203">
                  <c:v>3.9011703511053313E-3</c:v>
                </c:pt>
                <c:pt idx="204">
                  <c:v>3.8860103626943009E-3</c:v>
                </c:pt>
                <c:pt idx="205">
                  <c:v>3.8709677419354839E-3</c:v>
                </c:pt>
                <c:pt idx="206">
                  <c:v>3.8560411311053984E-3</c:v>
                </c:pt>
                <c:pt idx="207">
                  <c:v>3.8412291933418697E-3</c:v>
                </c:pt>
                <c:pt idx="208">
                  <c:v>3.8265306122448974E-3</c:v>
                </c:pt>
                <c:pt idx="209">
                  <c:v>3.8119440914866588E-3</c:v>
                </c:pt>
                <c:pt idx="210">
                  <c:v>3.7974683544303796E-3</c:v>
                </c:pt>
                <c:pt idx="211">
                  <c:v>3.7831021437578815E-3</c:v>
                </c:pt>
                <c:pt idx="212">
                  <c:v>3.7688442211055279E-3</c:v>
                </c:pt>
                <c:pt idx="213">
                  <c:v>3.7546933667083849E-3</c:v>
                </c:pt>
                <c:pt idx="214">
                  <c:v>3.740648379052369E-3</c:v>
                </c:pt>
                <c:pt idx="215">
                  <c:v>3.7267080745341614E-3</c:v>
                </c:pt>
                <c:pt idx="216">
                  <c:v>3.7128712871287127E-3</c:v>
                </c:pt>
                <c:pt idx="217">
                  <c:v>3.6991368680641184E-3</c:v>
                </c:pt>
                <c:pt idx="218">
                  <c:v>3.6855036855036856E-3</c:v>
                </c:pt>
                <c:pt idx="219">
                  <c:v>3.6719706242350058E-3</c:v>
                </c:pt>
                <c:pt idx="220">
                  <c:v>3.6585365853658534E-3</c:v>
                </c:pt>
                <c:pt idx="221">
                  <c:v>3.6452004860267314E-3</c:v>
                </c:pt>
                <c:pt idx="222">
                  <c:v>3.6319612590799033E-3</c:v>
                </c:pt>
                <c:pt idx="223">
                  <c:v>3.6188178528347411E-3</c:v>
                </c:pt>
                <c:pt idx="224">
                  <c:v>3.6057692307692305E-3</c:v>
                </c:pt>
                <c:pt idx="225">
                  <c:v>3.592814371257485E-3</c:v>
                </c:pt>
                <c:pt idx="226">
                  <c:v>3.5799522673031028E-3</c:v>
                </c:pt>
                <c:pt idx="227">
                  <c:v>3.5671819262782403E-3</c:v>
                </c:pt>
                <c:pt idx="228">
                  <c:v>3.5545023696682467E-3</c:v>
                </c:pt>
                <c:pt idx="229">
                  <c:v>3.5419126328217233E-3</c:v>
                </c:pt>
                <c:pt idx="230">
                  <c:v>3.529411764705882E-3</c:v>
                </c:pt>
                <c:pt idx="231">
                  <c:v>3.5169988276670576E-3</c:v>
                </c:pt>
                <c:pt idx="232">
                  <c:v>3.5046728971962616E-3</c:v>
                </c:pt>
                <c:pt idx="233">
                  <c:v>3.4924330616996511E-3</c:v>
                </c:pt>
                <c:pt idx="234">
                  <c:v>3.4802784222737818E-3</c:v>
                </c:pt>
                <c:pt idx="235">
                  <c:v>3.4682080924855491E-3</c:v>
                </c:pt>
                <c:pt idx="236">
                  <c:v>3.4562211981566818E-3</c:v>
                </c:pt>
                <c:pt idx="237">
                  <c:v>3.4443168771526983E-3</c:v>
                </c:pt>
                <c:pt idx="238">
                  <c:v>3.4324942791762016E-3</c:v>
                </c:pt>
                <c:pt idx="239">
                  <c:v>3.4207525655644238E-3</c:v>
                </c:pt>
                <c:pt idx="240">
                  <c:v>3.4090909090909089E-3</c:v>
                </c:pt>
                <c:pt idx="241">
                  <c:v>3.3975084937712344E-3</c:v>
                </c:pt>
                <c:pt idx="242">
                  <c:v>3.3860045146726862E-3</c:v>
                </c:pt>
                <c:pt idx="243">
                  <c:v>3.3745781777277844E-3</c:v>
                </c:pt>
                <c:pt idx="244">
                  <c:v>3.3632286995515692E-3</c:v>
                </c:pt>
                <c:pt idx="245">
                  <c:v>3.3519553072625698E-3</c:v>
                </c:pt>
                <c:pt idx="246">
                  <c:v>3.3407572383073497E-3</c:v>
                </c:pt>
                <c:pt idx="247">
                  <c:v>3.3296337402885685E-3</c:v>
                </c:pt>
                <c:pt idx="248">
                  <c:v>3.3185840707964606E-3</c:v>
                </c:pt>
                <c:pt idx="249">
                  <c:v>3.30760749724366E-3</c:v>
                </c:pt>
                <c:pt idx="250">
                  <c:v>3.2967032967032967E-3</c:v>
                </c:pt>
                <c:pt idx="251">
                  <c:v>3.2858707557502738E-3</c:v>
                </c:pt>
                <c:pt idx="252">
                  <c:v>3.2751091703056771E-3</c:v>
                </c:pt>
                <c:pt idx="253">
                  <c:v>3.2644178454842221E-3</c:v>
                </c:pt>
                <c:pt idx="254">
                  <c:v>3.2537960954446853E-3</c:v>
                </c:pt>
                <c:pt idx="255">
                  <c:v>3.2432432432432431E-3</c:v>
                </c:pt>
                <c:pt idx="256">
                  <c:v>3.2327586206896551E-3</c:v>
                </c:pt>
                <c:pt idx="257">
                  <c:v>3.22234156820623E-3</c:v>
                </c:pt>
                <c:pt idx="258">
                  <c:v>3.2119914346895075E-3</c:v>
                </c:pt>
                <c:pt idx="259">
                  <c:v>3.2017075773745998E-3</c:v>
                </c:pt>
                <c:pt idx="260">
                  <c:v>3.1914893617021275E-3</c:v>
                </c:pt>
                <c:pt idx="261">
                  <c:v>3.1813361611876989E-3</c:v>
                </c:pt>
                <c:pt idx="262">
                  <c:v>3.1712473572938688E-3</c:v>
                </c:pt>
                <c:pt idx="263">
                  <c:v>3.1612223393045311E-3</c:v>
                </c:pt>
                <c:pt idx="264">
                  <c:v>3.1512605042016803E-3</c:v>
                </c:pt>
                <c:pt idx="265">
                  <c:v>3.1413612565445023E-3</c:v>
                </c:pt>
                <c:pt idx="266">
                  <c:v>3.1315240083507308E-3</c:v>
                </c:pt>
                <c:pt idx="267">
                  <c:v>3.1217481789802288E-3</c:v>
                </c:pt>
                <c:pt idx="268">
                  <c:v>3.1120331950207471E-3</c:v>
                </c:pt>
                <c:pt idx="269">
                  <c:v>3.1023784901758012E-3</c:v>
                </c:pt>
                <c:pt idx="270">
                  <c:v>3.092783505154639E-3</c:v>
                </c:pt>
                <c:pt idx="271">
                  <c:v>3.0832476875642342E-3</c:v>
                </c:pt>
                <c:pt idx="272">
                  <c:v>3.0737704918032786E-3</c:v>
                </c:pt>
                <c:pt idx="273">
                  <c:v>3.0643513789581208E-3</c:v>
                </c:pt>
                <c:pt idx="274">
                  <c:v>3.0549898167006109E-3</c:v>
                </c:pt>
                <c:pt idx="275">
                  <c:v>3.0456852791878172E-3</c:v>
                </c:pt>
                <c:pt idx="276">
                  <c:v>3.0364372469635628E-3</c:v>
                </c:pt>
                <c:pt idx="277">
                  <c:v>3.027245206861756E-3</c:v>
                </c:pt>
                <c:pt idx="278">
                  <c:v>3.0181086519114691E-3</c:v>
                </c:pt>
                <c:pt idx="279">
                  <c:v>3.009027081243731E-3</c:v>
                </c:pt>
                <c:pt idx="280">
                  <c:v>3.0000000000000001E-3</c:v>
                </c:pt>
                <c:pt idx="281">
                  <c:v>2.9910269192422729E-3</c:v>
                </c:pt>
                <c:pt idx="282">
                  <c:v>2.982107355864811E-3</c:v>
                </c:pt>
                <c:pt idx="283">
                  <c:v>2.973240832507433E-3</c:v>
                </c:pt>
                <c:pt idx="284">
                  <c:v>2.9644268774703555E-3</c:v>
                </c:pt>
                <c:pt idx="285">
                  <c:v>2.9556650246305416E-3</c:v>
                </c:pt>
                <c:pt idx="286">
                  <c:v>2.9469548133595285E-3</c:v>
                </c:pt>
                <c:pt idx="287">
                  <c:v>2.9382957884427031E-3</c:v>
                </c:pt>
                <c:pt idx="288">
                  <c:v>2.9296875E-3</c:v>
                </c:pt>
                <c:pt idx="289">
                  <c:v>2.9211295034079843E-3</c:v>
                </c:pt>
                <c:pt idx="290">
                  <c:v>2.9126213592233011E-3</c:v>
                </c:pt>
                <c:pt idx="291">
                  <c:v>2.9041626331074541E-3</c:v>
                </c:pt>
                <c:pt idx="292">
                  <c:v>2.8957528957528956E-3</c:v>
                </c:pt>
                <c:pt idx="293">
                  <c:v>2.8873917228103949E-3</c:v>
                </c:pt>
                <c:pt idx="294">
                  <c:v>2.879078694817658E-3</c:v>
                </c:pt>
                <c:pt idx="295">
                  <c:v>2.8708133971291866E-3</c:v>
                </c:pt>
                <c:pt idx="296">
                  <c:v>2.8625954198473282E-3</c:v>
                </c:pt>
                <c:pt idx="297">
                  <c:v>2.8544243577545195E-3</c:v>
                </c:pt>
                <c:pt idx="298">
                  <c:v>2.8462998102466793E-3</c:v>
                </c:pt>
                <c:pt idx="299">
                  <c:v>2.8382213812677389E-3</c:v>
                </c:pt>
                <c:pt idx="300">
                  <c:v>2.8301886792452828E-3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7-4CD2-9813-747D650A8AF2}"/>
            </c:ext>
          </c:extLst>
        </c:ser>
        <c:ser>
          <c:idx val="2"/>
          <c:order val="1"/>
          <c:tx>
            <c:v>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47-4CD2-9813-747D650A8AF2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47-4CD2-9813-747D650A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荒泷一斗属性收益曲线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防御收益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曲线素材!$AD$2:$AD$302</c:f>
              <c:numCache>
                <c:formatCode>General</c:formatCode>
                <c:ptCount val="301"/>
                <c:pt idx="0">
                  <c:v>1.009446202864317E-2</c:v>
                </c:pt>
                <c:pt idx="1">
                  <c:v>9.9935821926697699E-3</c:v>
                </c:pt>
                <c:pt idx="2">
                  <c:v>9.8946987078605275E-3</c:v>
                </c:pt>
                <c:pt idx="3">
                  <c:v>9.7977528949511061E-3</c:v>
                </c:pt>
                <c:pt idx="4">
                  <c:v>9.7026883520610063E-3</c:v>
                </c:pt>
                <c:pt idx="5">
                  <c:v>9.6094508452746474E-3</c:v>
                </c:pt>
                <c:pt idx="6">
                  <c:v>9.5179882054683418E-3</c:v>
                </c:pt>
                <c:pt idx="7">
                  <c:v>9.4282502309717131E-3</c:v>
                </c:pt>
                <c:pt idx="8">
                  <c:v>9.3401885956871933E-3</c:v>
                </c:pt>
                <c:pt idx="9">
                  <c:v>9.2537567623087735E-3</c:v>
                </c:pt>
                <c:pt idx="10">
                  <c:v>9.1689099003156027E-3</c:v>
                </c:pt>
                <c:pt idx="11">
                  <c:v>9.0856048084371199E-3</c:v>
                </c:pt>
                <c:pt idx="12">
                  <c:v>9.0037998413048381E-3</c:v>
                </c:pt>
                <c:pt idx="13">
                  <c:v>8.9234548400320968E-3</c:v>
                </c:pt>
                <c:pt idx="14">
                  <c:v>8.8445310664790888E-3</c:v>
                </c:pt>
                <c:pt idx="15">
                  <c:v>8.7669911409733459E-3</c:v>
                </c:pt>
                <c:pt idx="16">
                  <c:v>8.6907989832789578E-3</c:v>
                </c:pt>
                <c:pt idx="17">
                  <c:v>8.6159197566182399E-3</c:v>
                </c:pt>
                <c:pt idx="18">
                  <c:v>8.5423198145604395E-3</c:v>
                </c:pt>
                <c:pt idx="19">
                  <c:v>8.4699666506120597E-3</c:v>
                </c:pt>
                <c:pt idx="20">
                  <c:v>8.3988288503458186E-3</c:v>
                </c:pt>
                <c:pt idx="21">
                  <c:v>8.3288760459203637E-3</c:v>
                </c:pt>
                <c:pt idx="22">
                  <c:v>8.2600788728584007E-3</c:v>
                </c:pt>
                <c:pt idx="23">
                  <c:v>8.1924089289469038E-3</c:v>
                </c:pt>
                <c:pt idx="24">
                  <c:v>8.1258387351379469E-3</c:v>
                </c:pt>
                <c:pt idx="25">
                  <c:v>8.0603416983471288E-3</c:v>
                </c:pt>
                <c:pt idx="26">
                  <c:v>7.9958920760312413E-3</c:v>
                </c:pt>
                <c:pt idx="27">
                  <c:v>7.9324649424543647E-3</c:v>
                </c:pt>
                <c:pt idx="28">
                  <c:v>7.8700361565464672E-3</c:v>
                </c:pt>
                <c:pt idx="29">
                  <c:v>7.8085823312683544E-3</c:v>
                </c:pt>
                <c:pt idx="30">
                  <c:v>7.7480808043979277E-3</c:v>
                </c:pt>
                <c:pt idx="31">
                  <c:v>7.6885096106689144E-3</c:v>
                </c:pt>
                <c:pt idx="32">
                  <c:v>7.6298474551819151E-3</c:v>
                </c:pt>
                <c:pt idx="33">
                  <c:v>7.5720736880227069E-3</c:v>
                </c:pt>
                <c:pt idx="34">
                  <c:v>7.5151682800285169E-3</c:v>
                </c:pt>
                <c:pt idx="35">
                  <c:v>7.4591117996347656E-3</c:v>
                </c:pt>
                <c:pt idx="36">
                  <c:v>7.4038853907532065E-3</c:v>
                </c:pt>
                <c:pt idx="37">
                  <c:v>7.3494707516259528E-3</c:v>
                </c:pt>
                <c:pt idx="38">
                  <c:v>7.2958501146003218E-3</c:v>
                </c:pt>
                <c:pt idx="39">
                  <c:v>7.243006226790305E-3</c:v>
                </c:pt>
                <c:pt idx="40">
                  <c:v>7.190922331566485E-3</c:v>
                </c:pt>
                <c:pt idx="41">
                  <c:v>7.1395821508397628E-3</c:v>
                </c:pt>
                <c:pt idx="42">
                  <c:v>7.0889698681022573E-3</c:v>
                </c:pt>
                <c:pt idx="43">
                  <c:v>7.0390701121769705E-3</c:v>
                </c:pt>
                <c:pt idx="44">
                  <c:v>6.9898679416611209E-3</c:v>
                </c:pt>
                <c:pt idx="45">
                  <c:v>6.941348830002303E-3</c:v>
                </c:pt>
                <c:pt idx="46">
                  <c:v>6.8934986512050322E-3</c:v>
                </c:pt>
                <c:pt idx="47">
                  <c:v>6.8463036661168264E-3</c:v>
                </c:pt>
                <c:pt idx="48">
                  <c:v>6.7997505092765032E-3</c:v>
                </c:pt>
                <c:pt idx="49">
                  <c:v>6.7538261762949414E-3</c:v>
                </c:pt>
                <c:pt idx="50">
                  <c:v>6.7085180117429921E-3</c:v>
                </c:pt>
                <c:pt idx="51">
                  <c:v>6.6638136975261109E-3</c:v>
                </c:pt>
                <c:pt idx="52">
                  <c:v>6.6197012417181789E-3</c:v>
                </c:pt>
                <c:pt idx="53">
                  <c:v>6.5761689678360824E-3</c:v>
                </c:pt>
                <c:pt idx="54">
                  <c:v>6.5332055045366211E-3</c:v>
                </c:pt>
                <c:pt idx="55">
                  <c:v>6.4907997757126523E-3</c:v>
                </c:pt>
                <c:pt idx="56">
                  <c:v>6.4489409909751494E-3</c:v>
                </c:pt>
                <c:pt idx="57">
                  <c:v>6.4076186364958598E-3</c:v>
                </c:pt>
                <c:pt idx="58">
                  <c:v>6.3668224662061235E-3</c:v>
                </c:pt>
                <c:pt idx="59">
                  <c:v>6.3265424933260928E-3</c:v>
                </c:pt>
                <c:pt idx="60">
                  <c:v>6.2867689822143635E-3</c:v>
                </c:pt>
                <c:pt idx="61">
                  <c:v>6.247492440522695E-3</c:v>
                </c:pt>
                <c:pt idx="62">
                  <c:v>6.2087036116433847E-3</c:v>
                </c:pt>
                <c:pt idx="63">
                  <c:v>6.1703934674370853E-3</c:v>
                </c:pt>
                <c:pt idx="64">
                  <c:v>6.1325532012257433E-3</c:v>
                </c:pt>
                <c:pt idx="65">
                  <c:v>6.0951742210439974E-3</c:v>
                </c:pt>
                <c:pt idx="66">
                  <c:v>6.0582481431374902E-3</c:v>
                </c:pt>
                <c:pt idx="67">
                  <c:v>6.0217667856894419E-3</c:v>
                </c:pt>
                <c:pt idx="68">
                  <c:v>5.9857221627814816E-3</c:v>
                </c:pt>
                <c:pt idx="69">
                  <c:v>5.9501064785618674E-3</c:v>
                </c:pt>
                <c:pt idx="70">
                  <c:v>5.9149121216266476E-3</c:v>
                </c:pt>
                <c:pt idx="71">
                  <c:v>5.8801316595964437E-3</c:v>
                </c:pt>
                <c:pt idx="72">
                  <c:v>5.8457578338833027E-3</c:v>
                </c:pt>
                <c:pt idx="73">
                  <c:v>5.8117835546400709E-3</c:v>
                </c:pt>
                <c:pt idx="74">
                  <c:v>5.7782018958862924E-3</c:v>
                </c:pt>
                <c:pt idx="75">
                  <c:v>5.7450060908001976E-3</c:v>
                </c:pt>
                <c:pt idx="76">
                  <c:v>5.7121895271747825E-3</c:v>
                </c:pt>
                <c:pt idx="77">
                  <c:v>5.6797457430246556E-3</c:v>
                </c:pt>
                <c:pt idx="78">
                  <c:v>5.6476684223447648E-3</c:v>
                </c:pt>
                <c:pt idx="79">
                  <c:v>5.6159513910123415E-3</c:v>
                </c:pt>
                <c:pt idx="80">
                  <c:v>5.5845886128238487E-3</c:v>
                </c:pt>
                <c:pt idx="81">
                  <c:v>5.5535741856660437E-3</c:v>
                </c:pt>
                <c:pt idx="82">
                  <c:v>5.5229023378127184E-3</c:v>
                </c:pt>
                <c:pt idx="83">
                  <c:v>5.4925674243446743E-3</c:v>
                </c:pt>
                <c:pt idx="84">
                  <c:v>5.4625639236838275E-3</c:v>
                </c:pt>
                <c:pt idx="85">
                  <c:v>5.4328864342463312E-3</c:v>
                </c:pt>
                <c:pt idx="86">
                  <c:v>5.4035296711989478E-3</c:v>
                </c:pt>
                <c:pt idx="87">
                  <c:v>5.37448846331956E-3</c:v>
                </c:pt>
                <c:pt idx="88">
                  <c:v>5.34575774996493E-3</c:v>
                </c:pt>
                <c:pt idx="89">
                  <c:v>5.317332578126388E-3</c:v>
                </c:pt>
                <c:pt idx="90">
                  <c:v>5.2892080995858848E-3</c:v>
                </c:pt>
                <c:pt idx="91">
                  <c:v>5.2613795681586417E-3</c:v>
                </c:pt>
                <c:pt idx="92">
                  <c:v>5.2338423370239529E-3</c:v>
                </c:pt>
                <c:pt idx="93">
                  <c:v>5.2065918561359226E-3</c:v>
                </c:pt>
                <c:pt idx="94">
                  <c:v>5.1796236697190245E-3</c:v>
                </c:pt>
                <c:pt idx="95">
                  <c:v>5.152933413840044E-3</c:v>
                </c:pt>
                <c:pt idx="96">
                  <c:v>5.1265168140526285E-3</c:v>
                </c:pt>
                <c:pt idx="97">
                  <c:v>5.1003696831140033E-3</c:v>
                </c:pt>
                <c:pt idx="98">
                  <c:v>5.0744879187758496E-3</c:v>
                </c:pt>
                <c:pt idx="99">
                  <c:v>5.0488675016355788E-3</c:v>
                </c:pt>
                <c:pt idx="100">
                  <c:v>5.0235044930559969E-3</c:v>
                </c:pt>
                <c:pt idx="101">
                  <c:v>4.9983950331489169E-3</c:v>
                </c:pt>
                <c:pt idx="102">
                  <c:v>4.9735353388142833E-3</c:v>
                </c:pt>
                <c:pt idx="103">
                  <c:v>4.9489217018412468E-3</c:v>
                </c:pt>
                <c:pt idx="104">
                  <c:v>4.9245504870638612E-3</c:v>
                </c:pt>
                <c:pt idx="105">
                  <c:v>4.9004181305720707E-3</c:v>
                </c:pt>
                <c:pt idx="106">
                  <c:v>4.876521137973322E-3</c:v>
                </c:pt>
                <c:pt idx="107">
                  <c:v>4.8528560827065803E-3</c:v>
                </c:pt>
                <c:pt idx="108">
                  <c:v>4.8294196044034177E-3</c:v>
                </c:pt>
                <c:pt idx="109">
                  <c:v>4.8062084072983957E-3</c:v>
                </c:pt>
                <c:pt idx="110">
                  <c:v>4.7832192586834132E-3</c:v>
                </c:pt>
                <c:pt idx="111">
                  <c:v>4.7604489874069067E-3</c:v>
                </c:pt>
                <c:pt idx="112">
                  <c:v>4.7378944824156832E-3</c:v>
                </c:pt>
                <c:pt idx="113">
                  <c:v>4.71555269133761E-3</c:v>
                </c:pt>
                <c:pt idx="114">
                  <c:v>4.6934206191060479E-3</c:v>
                </c:pt>
                <c:pt idx="115">
                  <c:v>4.6714953266175918E-3</c:v>
                </c:pt>
                <c:pt idx="116">
                  <c:v>4.6497739294366625E-3</c:v>
                </c:pt>
                <c:pt idx="117">
                  <c:v>4.6282535965245231E-3</c:v>
                </c:pt>
                <c:pt idx="118">
                  <c:v>4.6069315490140372E-3</c:v>
                </c:pt>
                <c:pt idx="119">
                  <c:v>4.5858050590097399E-3</c:v>
                </c:pt>
                <c:pt idx="120">
                  <c:v>4.5648714484283204E-3</c:v>
                </c:pt>
                <c:pt idx="121">
                  <c:v>4.544128087861532E-3</c:v>
                </c:pt>
                <c:pt idx="122">
                  <c:v>4.5235723954819562E-3</c:v>
                </c:pt>
                <c:pt idx="123">
                  <c:v>4.5032018359654202E-3</c:v>
                </c:pt>
                <c:pt idx="124">
                  <c:v>4.4830139194527163E-3</c:v>
                </c:pt>
                <c:pt idx="125">
                  <c:v>4.4630062005330817E-3</c:v>
                </c:pt>
                <c:pt idx="126">
                  <c:v>4.4431762772576544E-3</c:v>
                </c:pt>
                <c:pt idx="127">
                  <c:v>4.4235217901780199E-3</c:v>
                </c:pt>
                <c:pt idx="128">
                  <c:v>4.4040404214085171E-3</c:v>
                </c:pt>
                <c:pt idx="129">
                  <c:v>4.384729893719852E-3</c:v>
                </c:pt>
                <c:pt idx="130">
                  <c:v>4.3655879696458122E-3</c:v>
                </c:pt>
                <c:pt idx="131">
                  <c:v>4.3466124506224002E-3</c:v>
                </c:pt>
                <c:pt idx="132">
                  <c:v>4.3278011761467283E-3</c:v>
                </c:pt>
                <c:pt idx="133">
                  <c:v>4.3091520229532332E-3</c:v>
                </c:pt>
                <c:pt idx="134">
                  <c:v>4.2906629042196442E-3</c:v>
                </c:pt>
                <c:pt idx="135">
                  <c:v>4.2723317687849427E-3</c:v>
                </c:pt>
                <c:pt idx="136">
                  <c:v>4.2541566003917453E-3</c:v>
                </c:pt>
                <c:pt idx="137">
                  <c:v>4.2361354169475618E-3</c:v>
                </c:pt>
                <c:pt idx="138">
                  <c:v>4.2182662698040385E-3</c:v>
                </c:pt>
                <c:pt idx="139">
                  <c:v>4.2005472430537427E-3</c:v>
                </c:pt>
                <c:pt idx="140">
                  <c:v>4.1829764528471536E-3</c:v>
                </c:pt>
                <c:pt idx="141">
                  <c:v>4.1655520467220875E-3</c:v>
                </c:pt>
                <c:pt idx="142">
                  <c:v>4.148272202957326E-3</c:v>
                </c:pt>
                <c:pt idx="143">
                  <c:v>4.1311351299309074E-3</c:v>
                </c:pt>
                <c:pt idx="144">
                  <c:v>4.1141390655079491E-3</c:v>
                </c:pt>
                <c:pt idx="145">
                  <c:v>4.0972822764322459E-3</c:v>
                </c:pt>
                <c:pt idx="146">
                  <c:v>4.0805630577378516E-3</c:v>
                </c:pt>
                <c:pt idx="147">
                  <c:v>4.0639797321753157E-3</c:v>
                </c:pt>
                <c:pt idx="148">
                  <c:v>4.0475306496496888E-3</c:v>
                </c:pt>
                <c:pt idx="149">
                  <c:v>4.0312141866736262E-3</c:v>
                </c:pt>
                <c:pt idx="150">
                  <c:v>4.0150287458338152E-3</c:v>
                </c:pt>
                <c:pt idx="151">
                  <c:v>3.9989727552676158E-3</c:v>
                </c:pt>
                <c:pt idx="152">
                  <c:v>3.9830446681565768E-3</c:v>
                </c:pt>
                <c:pt idx="153">
                  <c:v>3.9672429622286121E-3</c:v>
                </c:pt>
                <c:pt idx="154">
                  <c:v>3.9515661392726109E-3</c:v>
                </c:pt>
                <c:pt idx="155">
                  <c:v>3.9360127246663712E-3</c:v>
                </c:pt>
                <c:pt idx="156">
                  <c:v>3.920581266911638E-3</c:v>
                </c:pt>
                <c:pt idx="157">
                  <c:v>3.9052703371851294E-3</c:v>
                </c:pt>
                <c:pt idx="158">
                  <c:v>3.8900785288973339E-3</c:v>
                </c:pt>
                <c:pt idx="159">
                  <c:v>3.875004457258413E-3</c:v>
                </c:pt>
                <c:pt idx="160">
                  <c:v>3.8600467588629783E-3</c:v>
                </c:pt>
                <c:pt idx="161">
                  <c:v>3.8452040912730912E-3</c:v>
                </c:pt>
                <c:pt idx="162">
                  <c:v>3.8304751326214692E-3</c:v>
                </c:pt>
                <c:pt idx="163">
                  <c:v>3.8158585812169132E-3</c:v>
                </c:pt>
                <c:pt idx="164">
                  <c:v>3.8013531551592816E-3</c:v>
                </c:pt>
                <c:pt idx="165">
                  <c:v>3.7869575919684539E-3</c:v>
                </c:pt>
                <c:pt idx="166">
                  <c:v>3.7726706482155148E-3</c:v>
                </c:pt>
                <c:pt idx="167">
                  <c:v>3.7584910991641518E-3</c:v>
                </c:pt>
                <c:pt idx="168">
                  <c:v>3.7444177384227117E-3</c:v>
                </c:pt>
                <c:pt idx="169">
                  <c:v>3.7304493776004755E-3</c:v>
                </c:pt>
                <c:pt idx="170">
                  <c:v>3.7165848459757012E-3</c:v>
                </c:pt>
                <c:pt idx="171">
                  <c:v>3.7028229901625576E-3</c:v>
                </c:pt>
                <c:pt idx="172">
                  <c:v>3.6891626737998173E-3</c:v>
                </c:pt>
                <c:pt idx="173">
                  <c:v>3.6756027772304467E-3</c:v>
                </c:pt>
                <c:pt idx="174">
                  <c:v>3.6621421971991808E-3</c:v>
                </c:pt>
                <c:pt idx="175">
                  <c:v>3.6487798465556498E-3</c:v>
                </c:pt>
                <c:pt idx="176">
                  <c:v>3.6355146539541749E-3</c:v>
                </c:pt>
                <c:pt idx="177">
                  <c:v>3.6223455635759905E-3</c:v>
                </c:pt>
                <c:pt idx="178">
                  <c:v>3.6092715348441384E-3</c:v>
                </c:pt>
                <c:pt idx="179">
                  <c:v>3.5962915421499098E-3</c:v>
                </c:pt>
                <c:pt idx="180">
                  <c:v>3.5834045745863907E-3</c:v>
                </c:pt>
                <c:pt idx="181">
                  <c:v>3.5706096356835637E-3</c:v>
                </c:pt>
                <c:pt idx="182">
                  <c:v>3.5579057431542882E-3</c:v>
                </c:pt>
                <c:pt idx="183">
                  <c:v>3.5452919286402818E-3</c:v>
                </c:pt>
                <c:pt idx="184">
                  <c:v>3.5327672374674268E-3</c:v>
                </c:pt>
                <c:pt idx="185">
                  <c:v>3.5203307284055185E-3</c:v>
                </c:pt>
                <c:pt idx="186">
                  <c:v>3.5079814734295667E-3</c:v>
                </c:pt>
                <c:pt idx="187">
                  <c:v>3.4957185574935323E-3</c:v>
                </c:pt>
                <c:pt idx="188">
                  <c:v>3.4835410783002896E-3</c:v>
                </c:pt>
                <c:pt idx="189">
                  <c:v>3.4714481460820235E-3</c:v>
                </c:pt>
                <c:pt idx="190">
                  <c:v>3.4594388833841805E-3</c:v>
                </c:pt>
                <c:pt idx="191">
                  <c:v>3.4475124248507516E-3</c:v>
                </c:pt>
                <c:pt idx="192">
                  <c:v>3.4356679170188809E-3</c:v>
                </c:pt>
                <c:pt idx="193">
                  <c:v>3.4239045181154726E-3</c:v>
                </c:pt>
                <c:pt idx="194">
                  <c:v>3.4122213978540206E-3</c:v>
                </c:pt>
                <c:pt idx="195">
                  <c:v>3.400617737245426E-3</c:v>
                </c:pt>
                <c:pt idx="196">
                  <c:v>3.3890927283999339E-3</c:v>
                </c:pt>
                <c:pt idx="197">
                  <c:v>3.3776455743448341E-3</c:v>
                </c:pt>
                <c:pt idx="198">
                  <c:v>3.3662754888379443E-3</c:v>
                </c:pt>
                <c:pt idx="199">
                  <c:v>3.3549816961884193E-3</c:v>
                </c:pt>
                <c:pt idx="200">
                  <c:v>3.3437634310811148E-3</c:v>
                </c:pt>
                <c:pt idx="201">
                  <c:v>3.3326199384009492E-3</c:v>
                </c:pt>
                <c:pt idx="202">
                  <c:v>3.3215504730683687E-3</c:v>
                </c:pt>
                <c:pt idx="203">
                  <c:v>3.3105542998674853E-3</c:v>
                </c:pt>
                <c:pt idx="204">
                  <c:v>3.2996306932875363E-3</c:v>
                </c:pt>
                <c:pt idx="205">
                  <c:v>3.2887789373625687E-3</c:v>
                </c:pt>
                <c:pt idx="206">
                  <c:v>3.2779983255128986E-3</c:v>
                </c:pt>
                <c:pt idx="207">
                  <c:v>3.2672881603941217E-3</c:v>
                </c:pt>
                <c:pt idx="208">
                  <c:v>3.2566477537459004E-3</c:v>
                </c:pt>
                <c:pt idx="209">
                  <c:v>3.2460764262436381E-3</c:v>
                </c:pt>
                <c:pt idx="210">
                  <c:v>3.2355735073563707E-3</c:v>
                </c:pt>
                <c:pt idx="211">
                  <c:v>3.2251383352013274E-3</c:v>
                </c:pt>
                <c:pt idx="212">
                  <c:v>3.2147702564084835E-3</c:v>
                </c:pt>
                <c:pt idx="213">
                  <c:v>3.2044686259820043E-3</c:v>
                </c:pt>
                <c:pt idx="214">
                  <c:v>3.1942328071674631E-3</c:v>
                </c:pt>
                <c:pt idx="215">
                  <c:v>3.1840621713195016E-3</c:v>
                </c:pt>
                <c:pt idx="216">
                  <c:v>3.1739560977752657E-3</c:v>
                </c:pt>
                <c:pt idx="217">
                  <c:v>3.1639139737256183E-3</c:v>
                </c:pt>
                <c:pt idx="218">
                  <c:v>3.1539351940925719E-3</c:v>
                </c:pt>
                <c:pt idx="219">
                  <c:v>3.1440191614089397E-3</c:v>
                </c:pt>
                <c:pt idx="220">
                  <c:v>3.1341652856953228E-3</c:v>
                </c:pt>
                <c:pt idx="221">
                  <c:v>3.1243729843482004E-3</c:v>
                </c:pt>
                <c:pt idx="222">
                  <c:v>3.1146416820211353E-3</c:v>
                </c:pt>
                <c:pt idx="223">
                  <c:v>3.1049708105133078E-3</c:v>
                </c:pt>
                <c:pt idx="224">
                  <c:v>3.0953598086593814E-3</c:v>
                </c:pt>
                <c:pt idx="225">
                  <c:v>3.0858081222204792E-3</c:v>
                </c:pt>
                <c:pt idx="226">
                  <c:v>3.0763152037782682E-3</c:v>
                </c:pt>
                <c:pt idx="227">
                  <c:v>3.0668805126290444E-3</c:v>
                </c:pt>
                <c:pt idx="228">
                  <c:v>3.0575035146827023E-3</c:v>
                </c:pt>
                <c:pt idx="229">
                  <c:v>3.0481836823603725E-3</c:v>
                </c:pt>
                <c:pt idx="230">
                  <c:v>3.0389204944969439E-3</c:v>
                </c:pt>
                <c:pt idx="231">
                  <c:v>3.0297134362431422E-3</c:v>
                </c:pt>
                <c:pt idx="232">
                  <c:v>3.0205619989700505E-3</c:v>
                </c:pt>
                <c:pt idx="233">
                  <c:v>3.0114656801751849E-3</c:v>
                </c:pt>
                <c:pt idx="234">
                  <c:v>3.0024239833918998E-3</c:v>
                </c:pt>
                <c:pt idx="235">
                  <c:v>2.9934364180974615E-3</c:v>
                </c:pt>
                <c:pt idx="236">
                  <c:v>2.984502499624897E-3</c:v>
                </c:pt>
                <c:pt idx="237">
                  <c:v>2.975621749077062E-3</c:v>
                </c:pt>
                <c:pt idx="238">
                  <c:v>2.9667936932384897E-3</c:v>
                </c:pt>
                <c:pt idx="239">
                  <c:v>2.9580178644936783E-3</c:v>
                </c:pt>
                <c:pt idx="240">
                  <c:v>2.94929380074338E-3</c:v>
                </c:pt>
                <c:pt idx="241">
                  <c:v>2.9406210453239989E-3</c:v>
                </c:pt>
                <c:pt idx="242">
                  <c:v>2.9319991469274331E-3</c:v>
                </c:pt>
                <c:pt idx="243">
                  <c:v>2.9234276595238029E-3</c:v>
                </c:pt>
                <c:pt idx="244">
                  <c:v>2.9149061422828471E-3</c:v>
                </c:pt>
                <c:pt idx="245">
                  <c:v>2.9064341594988718E-3</c:v>
                </c:pt>
                <c:pt idx="246">
                  <c:v>2.8980112805185865E-3</c:v>
                </c:pt>
                <c:pt idx="247">
                  <c:v>2.8896370796651638E-3</c:v>
                </c:pt>
                <c:pt idx="248">
                  <c:v>2.8813111361678523E-3</c:v>
                </c:pt>
                <c:pt idx="249">
                  <c:v>2.8730330340924759E-3</c:v>
                </c:pt>
                <c:pt idx="250">
                  <c:v>2.8648023622694918E-3</c:v>
                </c:pt>
                <c:pt idx="251">
                  <c:v>2.8566187142284871E-3</c:v>
                </c:pt>
                <c:pt idx="252">
                  <c:v>2.8484816881315655E-3</c:v>
                </c:pt>
                <c:pt idx="253">
                  <c:v>2.8403908867031813E-3</c:v>
                </c:pt>
                <c:pt idx="254">
                  <c:v>2.8323459171721854E-3</c:v>
                </c:pt>
                <c:pt idx="255">
                  <c:v>2.8243463912025479E-3</c:v>
                </c:pt>
                <c:pt idx="256">
                  <c:v>2.8163919248334057E-3</c:v>
                </c:pt>
                <c:pt idx="257">
                  <c:v>2.8084821384177783E-3</c:v>
                </c:pt>
                <c:pt idx="258">
                  <c:v>2.8006166565612833E-3</c:v>
                </c:pt>
                <c:pt idx="259">
                  <c:v>2.7927951080630731E-3</c:v>
                </c:pt>
                <c:pt idx="260">
                  <c:v>2.7850171258581025E-3</c:v>
                </c:pt>
                <c:pt idx="261">
                  <c:v>2.7772823469585095E-3</c:v>
                </c:pt>
                <c:pt idx="262">
                  <c:v>2.7695904123978821E-3</c:v>
                </c:pt>
                <c:pt idx="263">
                  <c:v>2.7619409671753026E-3</c:v>
                </c:pt>
                <c:pt idx="264">
                  <c:v>2.7543336602025015E-3</c:v>
                </c:pt>
                <c:pt idx="265">
                  <c:v>2.7467681442456815E-3</c:v>
                </c:pt>
                <c:pt idx="266">
                  <c:v>2.7392440758786663E-3</c:v>
                </c:pt>
                <c:pt idx="267">
                  <c:v>2.731761115426723E-3</c:v>
                </c:pt>
                <c:pt idx="268">
                  <c:v>2.7243189269159362E-3</c:v>
                </c:pt>
                <c:pt idx="269">
                  <c:v>2.7169171780254686E-3</c:v>
                </c:pt>
                <c:pt idx="270">
                  <c:v>2.7095555400336035E-3</c:v>
                </c:pt>
                <c:pt idx="271">
                  <c:v>2.7022336877742248E-3</c:v>
                </c:pt>
                <c:pt idx="272">
                  <c:v>2.6949512995857461E-3</c:v>
                </c:pt>
                <c:pt idx="273">
                  <c:v>2.6877080572640377E-3</c:v>
                </c:pt>
                <c:pt idx="274">
                  <c:v>2.6805036460171294E-3</c:v>
                </c:pt>
                <c:pt idx="275">
                  <c:v>2.6733377544192471E-3</c:v>
                </c:pt>
                <c:pt idx="276">
                  <c:v>2.6662100743661821E-3</c:v>
                </c:pt>
                <c:pt idx="277">
                  <c:v>2.6591203010306597E-3</c:v>
                </c:pt>
                <c:pt idx="278">
                  <c:v>2.652068132819041E-3</c:v>
                </c:pt>
                <c:pt idx="279">
                  <c:v>2.645053271328468E-3</c:v>
                </c:pt>
                <c:pt idx="280">
                  <c:v>2.6380754213053415E-3</c:v>
                </c:pt>
                <c:pt idx="281">
                  <c:v>2.6311342906031321E-3</c:v>
                </c:pt>
                <c:pt idx="282">
                  <c:v>2.6242295901421908E-3</c:v>
                </c:pt>
                <c:pt idx="283">
                  <c:v>2.6173610338688924E-3</c:v>
                </c:pt>
                <c:pt idx="284">
                  <c:v>2.6105283387176659E-3</c:v>
                </c:pt>
                <c:pt idx="285">
                  <c:v>2.6037312245692501E-3</c:v>
                </c:pt>
                <c:pt idx="286">
                  <c:v>2.5969694142160549E-3</c:v>
                </c:pt>
                <c:pt idx="287">
                  <c:v>2.5902426333221928E-3</c:v>
                </c:pt>
                <c:pt idx="288">
                  <c:v>2.583550610385732E-3</c:v>
                </c:pt>
                <c:pt idx="289">
                  <c:v>2.5768930767045006E-3</c:v>
                </c:pt>
                <c:pt idx="290">
                  <c:v>2.57026976633834E-3</c:v>
                </c:pt>
                <c:pt idx="291">
                  <c:v>2.5636804160744653E-3</c:v>
                </c:pt>
                <c:pt idx="292">
                  <c:v>2.5571247653917162E-3</c:v>
                </c:pt>
                <c:pt idx="293">
                  <c:v>2.5506025564281387E-3</c:v>
                </c:pt>
                <c:pt idx="294">
                  <c:v>2.5441135339447918E-3</c:v>
                </c:pt>
                <c:pt idx="295">
                  <c:v>2.5376574452933287E-3</c:v>
                </c:pt>
                <c:pt idx="296">
                  <c:v>2.531234040385133E-3</c:v>
                </c:pt>
                <c:pt idx="297">
                  <c:v>2.5248430716555692E-3</c:v>
                </c:pt>
                <c:pt idx="298">
                  <c:v>2.518484294034673E-3</c:v>
                </c:pt>
                <c:pt idx="299">
                  <c:v>2.5121574649151768E-3</c:v>
                </c:pt>
                <c:pt idx="300">
                  <c:v>2.5058623441214234E-3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C-4F70-B57A-0E56EB73E2D5}"/>
            </c:ext>
          </c:extLst>
        </c:ser>
        <c:ser>
          <c:idx val="2"/>
          <c:order val="1"/>
          <c:tx>
            <c:v>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6C-4F70-B57A-0E56EB73E2D5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曲线素材!$K$2:$K$302</c:f>
              <c:numCache>
                <c:formatCode>0.000_);[Red]\(0.000\)</c:formatCode>
                <c:ptCount val="301"/>
                <c:pt idx="0">
                  <c:v>4.4603033006244425E-3</c:v>
                </c:pt>
                <c:pt idx="1">
                  <c:v>4.4404973357015992E-3</c:v>
                </c:pt>
                <c:pt idx="2">
                  <c:v>4.5130746427149235E-3</c:v>
                </c:pt>
                <c:pt idx="3">
                  <c:v>4.5806906272022547E-3</c:v>
                </c:pt>
                <c:pt idx="4">
                  <c:v>4.6472883510894824E-3</c:v>
                </c:pt>
                <c:pt idx="5">
                  <c:v>4.7128643742363422E-3</c:v>
                </c:pt>
                <c:pt idx="6">
                  <c:v>4.7774158523344185E-3</c:v>
                </c:pt>
                <c:pt idx="7">
                  <c:v>4.8409405255878286E-3</c:v>
                </c:pt>
                <c:pt idx="8">
                  <c:v>4.9034367069551383E-3</c:v>
                </c:pt>
                <c:pt idx="9">
                  <c:v>4.964903269988016E-3</c:v>
                </c:pt>
                <c:pt idx="10">
                  <c:v>5.0253396363016904E-3</c:v>
                </c:pt>
                <c:pt idx="11">
                  <c:v>5.0847457627118649E-3</c:v>
                </c:pt>
                <c:pt idx="12">
                  <c:v>5.1431221280721718E-3</c:v>
                </c:pt>
                <c:pt idx="13">
                  <c:v>5.2004697198456632E-3</c:v>
                </c:pt>
                <c:pt idx="14">
                  <c:v>5.2567900204430725E-3</c:v>
                </c:pt>
                <c:pt idx="15">
                  <c:v>5.3120849933598925E-3</c:v>
                </c:pt>
                <c:pt idx="16">
                  <c:v>5.3663570691434466E-3</c:v>
                </c:pt>
                <c:pt idx="17">
                  <c:v>5.4196091312202332E-3</c:v>
                </c:pt>
                <c:pt idx="18">
                  <c:v>5.4718445016129691E-3</c:v>
                </c:pt>
                <c:pt idx="19">
                  <c:v>5.5230669265756991E-3</c:v>
                </c:pt>
                <c:pt idx="20">
                  <c:v>5.5732805621743877E-3</c:v>
                </c:pt>
                <c:pt idx="21">
                  <c:v>5.6224899598393578E-3</c:v>
                </c:pt>
                <c:pt idx="22">
                  <c:v>5.6707000519148594E-3</c:v>
                </c:pt>
                <c:pt idx="23">
                  <c:v>5.7179161372299878E-3</c:v>
                </c:pt>
                <c:pt idx="24">
                  <c:v>5.7641438667140436E-3</c:v>
                </c:pt>
                <c:pt idx="25">
                  <c:v>5.8093892290783482E-3</c:v>
                </c:pt>
                <c:pt idx="26">
                  <c:v>5.8536585365853658E-3</c:v>
                </c:pt>
                <c:pt idx="27">
                  <c:v>5.8969584109248912E-3</c:v>
                </c:pt>
                <c:pt idx="28">
                  <c:v>5.9392957692159356E-3</c:v>
                </c:pt>
                <c:pt idx="29">
                  <c:v>5.9806778101518165E-3</c:v>
                </c:pt>
                <c:pt idx="30">
                  <c:v>6.0211120003048667E-3</c:v>
                </c:pt>
                <c:pt idx="31">
                  <c:v>6.0606060606060606E-3</c:v>
                </c:pt>
                <c:pt idx="32">
                  <c:v>6.0991679530138163E-3</c:v>
                </c:pt>
                <c:pt idx="33">
                  <c:v>6.1368058673851207E-3</c:v>
                </c:pt>
                <c:pt idx="34">
                  <c:v>6.1735282085611208E-3</c:v>
                </c:pt>
                <c:pt idx="35">
                  <c:v>6.2093435836782966E-3</c:v>
                </c:pt>
                <c:pt idx="36">
                  <c:v>6.2442607897153354E-3</c:v>
                </c:pt>
                <c:pt idx="37">
                  <c:v>6.2782888012848596E-3</c:v>
                </c:pt>
                <c:pt idx="38">
                  <c:v>6.3114367586782254E-3</c:v>
                </c:pt>
                <c:pt idx="39">
                  <c:v>6.3437139561707042E-3</c:v>
                </c:pt>
                <c:pt idx="40">
                  <c:v>6.3751298305934597E-3</c:v>
                </c:pt>
                <c:pt idx="41">
                  <c:v>6.4056939501779368E-3</c:v>
                </c:pt>
                <c:pt idx="42">
                  <c:v>6.4354160036773807E-3</c:v>
                </c:pt>
                <c:pt idx="43">
                  <c:v>6.4643057897695337E-3</c:v>
                </c:pt>
                <c:pt idx="44">
                  <c:v>6.4923732067436899E-3</c:v>
                </c:pt>
                <c:pt idx="45">
                  <c:v>6.5196282424746848E-3</c:v>
                </c:pt>
                <c:pt idx="46">
                  <c:v>6.5460809646856162E-3</c:v>
                </c:pt>
                <c:pt idx="47">
                  <c:v>6.5717415115005484E-3</c:v>
                </c:pt>
                <c:pt idx="48">
                  <c:v>6.5966200822877349E-3</c:v>
                </c:pt>
                <c:pt idx="49">
                  <c:v>6.6207269287934063E-3</c:v>
                </c:pt>
                <c:pt idx="50">
                  <c:v>6.6440723465655506E-3</c:v>
                </c:pt>
                <c:pt idx="51">
                  <c:v>6.6666666666666671E-3</c:v>
                </c:pt>
                <c:pt idx="52">
                  <c:v>6.6885202476739186E-3</c:v>
                </c:pt>
                <c:pt idx="53">
                  <c:v>6.709643467964742E-3</c:v>
                </c:pt>
                <c:pt idx="54">
                  <c:v>6.730046718285471E-3</c:v>
                </c:pt>
                <c:pt idx="55">
                  <c:v>6.7497403946002073E-3</c:v>
                </c:pt>
                <c:pt idx="56">
                  <c:v>6.7687348912167603E-3</c:v>
                </c:pt>
                <c:pt idx="57">
                  <c:v>6.7870405941861953E-3</c:v>
                </c:pt>
                <c:pt idx="58">
                  <c:v>6.8046678749721784E-3</c:v>
                </c:pt>
                <c:pt idx="59">
                  <c:v>6.8216270843860531E-3</c:v>
                </c:pt>
                <c:pt idx="60">
                  <c:v>6.8379285467833513E-3</c:v>
                </c:pt>
                <c:pt idx="61">
                  <c:v>6.853582554517134E-3</c:v>
                </c:pt>
                <c:pt idx="62">
                  <c:v>6.8685993626434834E-3</c:v>
                </c:pt>
                <c:pt idx="63">
                  <c:v>6.882989183874139E-3</c:v>
                </c:pt>
                <c:pt idx="64">
                  <c:v>6.8967621837712489E-3</c:v>
                </c:pt>
                <c:pt idx="65">
                  <c:v>6.9099284761789306E-3</c:v>
                </c:pt>
                <c:pt idx="66">
                  <c:v>6.9224981188863808E-3</c:v>
                </c:pt>
                <c:pt idx="67">
                  <c:v>6.9344811095169764E-3</c:v>
                </c:pt>
                <c:pt idx="68">
                  <c:v>6.9458873816379239E-3</c:v>
                </c:pt>
                <c:pt idx="69">
                  <c:v>6.9567268010847783E-3</c:v>
                </c:pt>
                <c:pt idx="70">
                  <c:v>6.9670091624952435E-3</c:v>
                </c:pt>
                <c:pt idx="71">
                  <c:v>6.9767441860465107E-3</c:v>
                </c:pt>
                <c:pt idx="72">
                  <c:v>6.9859415143904615E-3</c:v>
                </c:pt>
                <c:pt idx="73">
                  <c:v>6.9946107097809884E-3</c:v>
                </c:pt>
                <c:pt idx="74">
                  <c:v>7.0027612513877419E-3</c:v>
                </c:pt>
                <c:pt idx="75">
                  <c:v>7.0104025327905927E-3</c:v>
                </c:pt>
                <c:pt idx="76">
                  <c:v>7.0175438596491229E-3</c:v>
                </c:pt>
                <c:pt idx="77">
                  <c:v>7.0241944475415317E-3</c:v>
                </c:pt>
                <c:pt idx="78">
                  <c:v>7.0303634199673391E-3</c:v>
                </c:pt>
                <c:pt idx="79">
                  <c:v>7.0360598065083556E-3</c:v>
                </c:pt>
                <c:pt idx="80">
                  <c:v>7.0412925411424358E-3</c:v>
                </c:pt>
                <c:pt idx="81">
                  <c:v>7.0460704607046062E-3</c:v>
                </c:pt>
                <c:pt idx="82">
                  <c:v>7.050402303490219E-3</c:v>
                </c:pt>
                <c:pt idx="83">
                  <c:v>7.05429670799487E-3</c:v>
                </c:pt>
                <c:pt idx="84">
                  <c:v>7.0577622117859321E-3</c:v>
                </c:pt>
                <c:pt idx="85">
                  <c:v>7.0608072505005809E-3</c:v>
                </c:pt>
                <c:pt idx="86">
                  <c:v>7.0634401569653364E-3</c:v>
                </c:pt>
                <c:pt idx="87">
                  <c:v>7.0656691604322535E-3</c:v>
                </c:pt>
                <c:pt idx="88">
                  <c:v>7.0675023859269005E-3</c:v>
                </c:pt>
                <c:pt idx="89">
                  <c:v>7.068947853703514E-3</c:v>
                </c:pt>
                <c:pt idx="90">
                  <c:v>7.0700134788026755E-3</c:v>
                </c:pt>
                <c:pt idx="91">
                  <c:v>7.0707070707070711E-3</c:v>
                </c:pt>
                <c:pt idx="92">
                  <c:v>7.0710363330909447E-3</c:v>
                </c:pt>
                <c:pt idx="93">
                  <c:v>7.0710088636589986E-3</c:v>
                </c:pt>
                <c:pt idx="94">
                  <c:v>7.0706321540705578E-3</c:v>
                </c:pt>
                <c:pt idx="95">
                  <c:v>7.0699135899450118E-3</c:v>
                </c:pt>
                <c:pt idx="96">
                  <c:v>7.0688604509445445E-3</c:v>
                </c:pt>
                <c:pt idx="97">
                  <c:v>7.0674799109303908E-3</c:v>
                </c:pt>
                <c:pt idx="98">
                  <c:v>7.0657790381888535E-3</c:v>
                </c:pt>
                <c:pt idx="99">
                  <c:v>7.0637647957235584E-3</c:v>
                </c:pt>
                <c:pt idx="100">
                  <c:v>7.0614440416103879E-3</c:v>
                </c:pt>
                <c:pt idx="101">
                  <c:v>7.058823529411765E-3</c:v>
                </c:pt>
                <c:pt idx="102">
                  <c:v>7.0559099086469944E-3</c:v>
                </c:pt>
                <c:pt idx="103">
                  <c:v>7.0527097253155167E-3</c:v>
                </c:pt>
                <c:pt idx="104">
                  <c:v>7.0492294224699962E-3</c:v>
                </c:pt>
                <c:pt idx="105">
                  <c:v>7.0454753408363078E-3</c:v>
                </c:pt>
                <c:pt idx="106">
                  <c:v>7.04145371947757E-3</c:v>
                </c:pt>
                <c:pt idx="107">
                  <c:v>7.0371706964994585E-3</c:v>
                </c:pt>
                <c:pt idx="108">
                  <c:v>7.0326323097941717E-3</c:v>
                </c:pt>
                <c:pt idx="109">
                  <c:v>7.0278444978204785E-3</c:v>
                </c:pt>
                <c:pt idx="110">
                  <c:v>7.0228131004173933E-3</c:v>
                </c:pt>
                <c:pt idx="111">
                  <c:v>7.0175438596491221E-3</c:v>
                </c:pt>
                <c:pt idx="112">
                  <c:v>7.0120424206789912E-3</c:v>
                </c:pt>
                <c:pt idx="113">
                  <c:v>7.0063143326701827E-3</c:v>
                </c:pt>
                <c:pt idx="114">
                  <c:v>7.0003650497111819E-3</c:v>
                </c:pt>
                <c:pt idx="115">
                  <c:v>6.9941999317639017E-3</c:v>
                </c:pt>
                <c:pt idx="116">
                  <c:v>6.9878242456326099E-3</c:v>
                </c:pt>
                <c:pt idx="117">
                  <c:v>6.9812431659517209E-3</c:v>
                </c:pt>
                <c:pt idx="118">
                  <c:v>6.9744617761907744E-3</c:v>
                </c:pt>
                <c:pt idx="119">
                  <c:v>6.9674850696748516E-3</c:v>
                </c:pt>
                <c:pt idx="120">
                  <c:v>6.9603179506188091E-3</c:v>
                </c:pt>
                <c:pt idx="121">
                  <c:v>6.952965235173825E-3</c:v>
                </c:pt>
                <c:pt idx="122">
                  <c:v>6.9454316524847192E-3</c:v>
                </c:pt>
                <c:pt idx="123">
                  <c:v>6.9377218457566964E-3</c:v>
                </c:pt>
                <c:pt idx="124">
                  <c:v>6.9298403733301294E-3</c:v>
                </c:pt>
                <c:pt idx="125">
                  <c:v>6.9217917097621129E-3</c:v>
                </c:pt>
                <c:pt idx="126">
                  <c:v>6.9135802469135806E-3</c:v>
                </c:pt>
                <c:pt idx="127">
                  <c:v>6.9052102950408045E-3</c:v>
                </c:pt>
                <c:pt idx="128">
                  <c:v>6.8966860838901986E-3</c:v>
                </c:pt>
                <c:pt idx="129">
                  <c:v>6.8880117637953719E-3</c:v>
                </c:pt>
                <c:pt idx="130">
                  <c:v>6.8791914067754265E-3</c:v>
                </c:pt>
                <c:pt idx="131">
                  <c:v>6.8702290076335885E-3</c:v>
                </c:pt>
                <c:pt idx="132">
                  <c:v>6.8611284850552488E-3</c:v>
                </c:pt>
                <c:pt idx="133">
                  <c:v>6.8518936827046155E-3</c:v>
                </c:pt>
                <c:pt idx="134">
                  <c:v>6.8425283703191309E-3</c:v>
                </c:pt>
                <c:pt idx="135">
                  <c:v>6.8330362448009501E-3</c:v>
                </c:pt>
                <c:pt idx="136">
                  <c:v>6.8234209313047496E-3</c:v>
                </c:pt>
                <c:pt idx="137">
                  <c:v>6.8136859843211947E-3</c:v>
                </c:pt>
                <c:pt idx="138">
                  <c:v>6.8038348887554806E-3</c:v>
                </c:pt>
                <c:pt idx="139">
                  <c:v>6.793871061000289E-3</c:v>
                </c:pt>
                <c:pt idx="140">
                  <c:v>6.7837978500026909E-3</c:v>
                </c:pt>
                <c:pt idx="141">
                  <c:v>6.773618538324421E-3</c:v>
                </c:pt>
                <c:pt idx="142">
                  <c:v>6.7633363431950574E-3</c:v>
                </c:pt>
                <c:pt idx="143">
                  <c:v>6.7529544175576823E-3</c:v>
                </c:pt>
                <c:pt idx="144">
                  <c:v>6.7424758511065701E-3</c:v>
                </c:pt>
                <c:pt idx="145">
                  <c:v>6.731903671316538E-3</c:v>
                </c:pt>
                <c:pt idx="146">
                  <c:v>6.7212408444635927E-3</c:v>
                </c:pt>
                <c:pt idx="147">
                  <c:v>6.7104902766365378E-3</c:v>
                </c:pt>
                <c:pt idx="148">
                  <c:v>6.6996548147392407E-3</c:v>
                </c:pt>
                <c:pt idx="149">
                  <c:v>6.6887372474832779E-3</c:v>
                </c:pt>
                <c:pt idx="150">
                  <c:v>6.6777403063706985E-3</c:v>
                </c:pt>
                <c:pt idx="151">
                  <c:v>6.6666666666666671E-3</c:v>
                </c:pt>
                <c:pt idx="152">
                  <c:v>6.6666666666666671E-3</c:v>
                </c:pt>
                <c:pt idx="153">
                  <c:v>6.6225165562913907E-3</c:v>
                </c:pt>
                <c:pt idx="154">
                  <c:v>6.5789473684210523E-3</c:v>
                </c:pt>
                <c:pt idx="155">
                  <c:v>6.5359477124183009E-3</c:v>
                </c:pt>
                <c:pt idx="156">
                  <c:v>6.4935064935064931E-3</c:v>
                </c:pt>
                <c:pt idx="157">
                  <c:v>6.4516129032258064E-3</c:v>
                </c:pt>
                <c:pt idx="158">
                  <c:v>6.41025641025641E-3</c:v>
                </c:pt>
                <c:pt idx="159">
                  <c:v>6.3694267515923561E-3</c:v>
                </c:pt>
                <c:pt idx="160">
                  <c:v>6.3291139240506328E-3</c:v>
                </c:pt>
                <c:pt idx="161">
                  <c:v>6.2893081761006284E-3</c:v>
                </c:pt>
                <c:pt idx="162">
                  <c:v>6.2499999999999995E-3</c:v>
                </c:pt>
                <c:pt idx="163">
                  <c:v>6.2111801242236021E-3</c:v>
                </c:pt>
                <c:pt idx="164">
                  <c:v>6.1728395061728392E-3</c:v>
                </c:pt>
                <c:pt idx="165">
                  <c:v>6.1349693251533744E-3</c:v>
                </c:pt>
                <c:pt idx="166">
                  <c:v>6.0975609756097554E-3</c:v>
                </c:pt>
                <c:pt idx="167">
                  <c:v>6.0606060606060615E-3</c:v>
                </c:pt>
                <c:pt idx="168">
                  <c:v>6.024096385542169E-3</c:v>
                </c:pt>
                <c:pt idx="169">
                  <c:v>5.9880239520958087E-3</c:v>
                </c:pt>
                <c:pt idx="170">
                  <c:v>5.9523809523809529E-3</c:v>
                </c:pt>
                <c:pt idx="171">
                  <c:v>5.9171597633136102E-3</c:v>
                </c:pt>
                <c:pt idx="172">
                  <c:v>5.8823529411764705E-3</c:v>
                </c:pt>
                <c:pt idx="173">
                  <c:v>5.8479532163742695E-3</c:v>
                </c:pt>
                <c:pt idx="174">
                  <c:v>5.8139534883720929E-3</c:v>
                </c:pt>
                <c:pt idx="175">
                  <c:v>5.7803468208092491E-3</c:v>
                </c:pt>
                <c:pt idx="176">
                  <c:v>5.7471264367816091E-3</c:v>
                </c:pt>
                <c:pt idx="177">
                  <c:v>5.7142857142857143E-3</c:v>
                </c:pt>
                <c:pt idx="178">
                  <c:v>5.681818181818182E-3</c:v>
                </c:pt>
                <c:pt idx="179">
                  <c:v>5.6497175141242938E-3</c:v>
                </c:pt>
                <c:pt idx="180">
                  <c:v>5.6179775280898875E-3</c:v>
                </c:pt>
                <c:pt idx="181">
                  <c:v>5.5865921787709499E-3</c:v>
                </c:pt>
                <c:pt idx="182">
                  <c:v>5.5555555555555558E-3</c:v>
                </c:pt>
                <c:pt idx="183">
                  <c:v>5.5248618784530384E-3</c:v>
                </c:pt>
                <c:pt idx="184">
                  <c:v>5.4945054945054941E-3</c:v>
                </c:pt>
                <c:pt idx="185">
                  <c:v>5.4644808743169399E-3</c:v>
                </c:pt>
                <c:pt idx="186">
                  <c:v>5.434782608695652E-3</c:v>
                </c:pt>
                <c:pt idx="187">
                  <c:v>5.4054054054054048E-3</c:v>
                </c:pt>
                <c:pt idx="188">
                  <c:v>5.3763440860215058E-3</c:v>
                </c:pt>
                <c:pt idx="189">
                  <c:v>5.3475935828877002E-3</c:v>
                </c:pt>
                <c:pt idx="190">
                  <c:v>5.3191489361702135E-3</c:v>
                </c:pt>
                <c:pt idx="191">
                  <c:v>5.2910052910052907E-3</c:v>
                </c:pt>
                <c:pt idx="192">
                  <c:v>5.2631578947368429E-3</c:v>
                </c:pt>
                <c:pt idx="193">
                  <c:v>5.2356020942408371E-3</c:v>
                </c:pt>
                <c:pt idx="194">
                  <c:v>5.2083333333333339E-3</c:v>
                </c:pt>
                <c:pt idx="195">
                  <c:v>5.1813471502590676E-3</c:v>
                </c:pt>
                <c:pt idx="196">
                  <c:v>5.1546391752577319E-3</c:v>
                </c:pt>
                <c:pt idx="197">
                  <c:v>5.1282051282051282E-3</c:v>
                </c:pt>
                <c:pt idx="198">
                  <c:v>5.1020408163265311E-3</c:v>
                </c:pt>
                <c:pt idx="199">
                  <c:v>5.0761421319796959E-3</c:v>
                </c:pt>
                <c:pt idx="200">
                  <c:v>5.0505050505050509E-3</c:v>
                </c:pt>
                <c:pt idx="201">
                  <c:v>5.0251256281407036E-3</c:v>
                </c:pt>
                <c:pt idx="202">
                  <c:v>5.0000000000000001E-3</c:v>
                </c:pt>
                <c:pt idx="203">
                  <c:v>4.9751243781094535E-3</c:v>
                </c:pt>
                <c:pt idx="204">
                  <c:v>4.9504950495049506E-3</c:v>
                </c:pt>
                <c:pt idx="205">
                  <c:v>4.9261083743842356E-3</c:v>
                </c:pt>
                <c:pt idx="206">
                  <c:v>4.9019607843137254E-3</c:v>
                </c:pt>
                <c:pt idx="207">
                  <c:v>4.8780487804878057E-3</c:v>
                </c:pt>
                <c:pt idx="208">
                  <c:v>4.8543689320388345E-3</c:v>
                </c:pt>
                <c:pt idx="209">
                  <c:v>4.830917874396135E-3</c:v>
                </c:pt>
                <c:pt idx="210">
                  <c:v>4.807692307692308E-3</c:v>
                </c:pt>
                <c:pt idx="211">
                  <c:v>4.7846889952153117E-3</c:v>
                </c:pt>
                <c:pt idx="212">
                  <c:v>4.7619047619047615E-3</c:v>
                </c:pt>
                <c:pt idx="213">
                  <c:v>4.7393364928909956E-3</c:v>
                </c:pt>
                <c:pt idx="214">
                  <c:v>4.7169811320754715E-3</c:v>
                </c:pt>
                <c:pt idx="215">
                  <c:v>4.6948356807511738E-3</c:v>
                </c:pt>
                <c:pt idx="216">
                  <c:v>4.6728971962616819E-3</c:v>
                </c:pt>
                <c:pt idx="217">
                  <c:v>4.6511627906976744E-3</c:v>
                </c:pt>
                <c:pt idx="218">
                  <c:v>4.6296296296296294E-3</c:v>
                </c:pt>
                <c:pt idx="219">
                  <c:v>4.608294930875576E-3</c:v>
                </c:pt>
                <c:pt idx="220">
                  <c:v>4.5871559633027517E-3</c:v>
                </c:pt>
                <c:pt idx="221">
                  <c:v>4.5662100456621011E-3</c:v>
                </c:pt>
                <c:pt idx="222">
                  <c:v>4.5454545454545452E-3</c:v>
                </c:pt>
                <c:pt idx="223">
                  <c:v>4.5248868778280547E-3</c:v>
                </c:pt>
                <c:pt idx="224">
                  <c:v>4.5045045045045053E-3</c:v>
                </c:pt>
                <c:pt idx="225">
                  <c:v>4.4843049327354259E-3</c:v>
                </c:pt>
                <c:pt idx="226">
                  <c:v>4.464285714285714E-3</c:v>
                </c:pt>
                <c:pt idx="227">
                  <c:v>4.4444444444444444E-3</c:v>
                </c:pt>
                <c:pt idx="228">
                  <c:v>4.4247787610619477E-3</c:v>
                </c:pt>
                <c:pt idx="229">
                  <c:v>4.4052863436123352E-3</c:v>
                </c:pt>
                <c:pt idx="230">
                  <c:v>4.3859649122807015E-3</c:v>
                </c:pt>
                <c:pt idx="231">
                  <c:v>4.3668122270742356E-3</c:v>
                </c:pt>
                <c:pt idx="232">
                  <c:v>4.3478260869565218E-3</c:v>
                </c:pt>
                <c:pt idx="233">
                  <c:v>4.329004329004329E-3</c:v>
                </c:pt>
                <c:pt idx="234">
                  <c:v>4.3103448275862068E-3</c:v>
                </c:pt>
                <c:pt idx="235">
                  <c:v>4.2918454935622317E-3</c:v>
                </c:pt>
                <c:pt idx="236">
                  <c:v>4.2735042735042739E-3</c:v>
                </c:pt>
                <c:pt idx="237">
                  <c:v>4.2553191489361703E-3</c:v>
                </c:pt>
                <c:pt idx="238">
                  <c:v>4.2372881355932203E-3</c:v>
                </c:pt>
                <c:pt idx="239">
                  <c:v>4.2194092827004216E-3</c:v>
                </c:pt>
                <c:pt idx="240">
                  <c:v>4.2016806722689082E-3</c:v>
                </c:pt>
                <c:pt idx="241">
                  <c:v>4.1841004184100415E-3</c:v>
                </c:pt>
                <c:pt idx="242">
                  <c:v>4.1666666666666666E-3</c:v>
                </c:pt>
                <c:pt idx="243">
                  <c:v>4.1493775933609959E-3</c:v>
                </c:pt>
                <c:pt idx="244">
                  <c:v>4.1322314049586778E-3</c:v>
                </c:pt>
                <c:pt idx="245">
                  <c:v>4.1152263374485592E-3</c:v>
                </c:pt>
                <c:pt idx="246">
                  <c:v>4.0983606557377051E-3</c:v>
                </c:pt>
                <c:pt idx="247">
                  <c:v>4.081632653061224E-3</c:v>
                </c:pt>
                <c:pt idx="248">
                  <c:v>4.0650406504065045E-3</c:v>
                </c:pt>
                <c:pt idx="249">
                  <c:v>4.0485829959514179E-3</c:v>
                </c:pt>
                <c:pt idx="250">
                  <c:v>4.0322580645161289E-3</c:v>
                </c:pt>
                <c:pt idx="251">
                  <c:v>4.0160642570281121E-3</c:v>
                </c:pt>
                <c:pt idx="252">
                  <c:v>4.0000000000000001E-3</c:v>
                </c:pt>
                <c:pt idx="253">
                  <c:v>3.9840637450199211E-3</c:v>
                </c:pt>
                <c:pt idx="254">
                  <c:v>3.968253968253968E-3</c:v>
                </c:pt>
                <c:pt idx="255">
                  <c:v>3.952569169960474E-3</c:v>
                </c:pt>
                <c:pt idx="256">
                  <c:v>3.937007874015748E-3</c:v>
                </c:pt>
                <c:pt idx="257">
                  <c:v>3.9215686274509803E-3</c:v>
                </c:pt>
                <c:pt idx="258">
                  <c:v>3.90625E-3</c:v>
                </c:pt>
                <c:pt idx="259">
                  <c:v>3.8910505836575872E-3</c:v>
                </c:pt>
                <c:pt idx="260">
                  <c:v>3.875968992248062E-3</c:v>
                </c:pt>
                <c:pt idx="261">
                  <c:v>3.8610038610038611E-3</c:v>
                </c:pt>
                <c:pt idx="262">
                  <c:v>3.8461538461538459E-3</c:v>
                </c:pt>
                <c:pt idx="263">
                  <c:v>3.8314176245210726E-3</c:v>
                </c:pt>
                <c:pt idx="264">
                  <c:v>3.8167938931297708E-3</c:v>
                </c:pt>
                <c:pt idx="265">
                  <c:v>3.8022813688212932E-3</c:v>
                </c:pt>
                <c:pt idx="266">
                  <c:v>3.787878787878788E-3</c:v>
                </c:pt>
                <c:pt idx="267">
                  <c:v>3.773584905660377E-3</c:v>
                </c:pt>
                <c:pt idx="268">
                  <c:v>3.7593984962406013E-3</c:v>
                </c:pt>
                <c:pt idx="269">
                  <c:v>3.7453183520599251E-3</c:v>
                </c:pt>
                <c:pt idx="270">
                  <c:v>3.7313432835820899E-3</c:v>
                </c:pt>
                <c:pt idx="271">
                  <c:v>3.7174721189591081E-3</c:v>
                </c:pt>
                <c:pt idx="272">
                  <c:v>3.7037037037037034E-3</c:v>
                </c:pt>
                <c:pt idx="273">
                  <c:v>3.690036900369004E-3</c:v>
                </c:pt>
                <c:pt idx="274">
                  <c:v>3.6764705882352945E-3</c:v>
                </c:pt>
                <c:pt idx="275">
                  <c:v>3.663003663003663E-3</c:v>
                </c:pt>
                <c:pt idx="276">
                  <c:v>3.6496350364963502E-3</c:v>
                </c:pt>
                <c:pt idx="277">
                  <c:v>3.6363636363636364E-3</c:v>
                </c:pt>
                <c:pt idx="278">
                  <c:v>3.6231884057971019E-3</c:v>
                </c:pt>
                <c:pt idx="279">
                  <c:v>3.6101083032490976E-3</c:v>
                </c:pt>
                <c:pt idx="280">
                  <c:v>3.5971223021582731E-3</c:v>
                </c:pt>
                <c:pt idx="281">
                  <c:v>3.5842293906810036E-3</c:v>
                </c:pt>
                <c:pt idx="282">
                  <c:v>3.5714285714285718E-3</c:v>
                </c:pt>
                <c:pt idx="283">
                  <c:v>3.5587188612099642E-3</c:v>
                </c:pt>
                <c:pt idx="284">
                  <c:v>3.5460992907801418E-3</c:v>
                </c:pt>
                <c:pt idx="285">
                  <c:v>3.5335689045936395E-3</c:v>
                </c:pt>
                <c:pt idx="286">
                  <c:v>3.5211267605633804E-3</c:v>
                </c:pt>
                <c:pt idx="287">
                  <c:v>3.5087719298245615E-3</c:v>
                </c:pt>
                <c:pt idx="288">
                  <c:v>3.4965034965034961E-3</c:v>
                </c:pt>
                <c:pt idx="289">
                  <c:v>3.4843205574912892E-3</c:v>
                </c:pt>
                <c:pt idx="290">
                  <c:v>3.4722222222222225E-3</c:v>
                </c:pt>
                <c:pt idx="291">
                  <c:v>3.4602076124567475E-3</c:v>
                </c:pt>
                <c:pt idx="292">
                  <c:v>3.448275862068965E-3</c:v>
                </c:pt>
                <c:pt idx="293">
                  <c:v>3.4364261168384879E-3</c:v>
                </c:pt>
                <c:pt idx="294">
                  <c:v>3.4246575342465756E-3</c:v>
                </c:pt>
                <c:pt idx="295">
                  <c:v>3.412969283276451E-3</c:v>
                </c:pt>
                <c:pt idx="296">
                  <c:v>3.4013605442176874E-3</c:v>
                </c:pt>
                <c:pt idx="297">
                  <c:v>3.3898305084745762E-3</c:v>
                </c:pt>
                <c:pt idx="298">
                  <c:v>3.3783783783783786E-3</c:v>
                </c:pt>
                <c:pt idx="299">
                  <c:v>3.3670033670033673E-3</c:v>
                </c:pt>
                <c:pt idx="300">
                  <c:v>3.3557046979865771E-3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C-4F70-B57A-0E56EB73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云堇属性收益曲线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防御收益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曲线素材!$C$2:$C$302</c:f>
              <c:numCache>
                <c:formatCode>General</c:formatCode>
                <c:ptCount val="301"/>
                <c:pt idx="0">
                  <c:v>1.8749999999999999E-2</c:v>
                </c:pt>
                <c:pt idx="1">
                  <c:v>1.8404907975460121E-2</c:v>
                </c:pt>
                <c:pt idx="2">
                  <c:v>1.8072289156626505E-2</c:v>
                </c:pt>
                <c:pt idx="3">
                  <c:v>1.7751479289940829E-2</c:v>
                </c:pt>
                <c:pt idx="4">
                  <c:v>1.7441860465116279E-2</c:v>
                </c:pt>
                <c:pt idx="5">
                  <c:v>1.7142857142857144E-2</c:v>
                </c:pt>
                <c:pt idx="6">
                  <c:v>1.6853932584269662E-2</c:v>
                </c:pt>
                <c:pt idx="7">
                  <c:v>1.6574585635359115E-2</c:v>
                </c:pt>
                <c:pt idx="8">
                  <c:v>1.6304347826086956E-2</c:v>
                </c:pt>
                <c:pt idx="9">
                  <c:v>1.6042780748663103E-2</c:v>
                </c:pt>
                <c:pt idx="10">
                  <c:v>1.5789473684210527E-2</c:v>
                </c:pt>
                <c:pt idx="11">
                  <c:v>1.5544041450777202E-2</c:v>
                </c:pt>
                <c:pt idx="12">
                  <c:v>1.530612244897959E-2</c:v>
                </c:pt>
                <c:pt idx="13">
                  <c:v>1.5075376884422112E-2</c:v>
                </c:pt>
                <c:pt idx="14">
                  <c:v>1.4851485148514851E-2</c:v>
                </c:pt>
                <c:pt idx="15">
                  <c:v>1.4634146341463414E-2</c:v>
                </c:pt>
                <c:pt idx="16">
                  <c:v>1.4423076923076922E-2</c:v>
                </c:pt>
                <c:pt idx="17">
                  <c:v>1.4218009478672985E-2</c:v>
                </c:pt>
                <c:pt idx="18">
                  <c:v>1.4018691588785047E-2</c:v>
                </c:pt>
                <c:pt idx="19">
                  <c:v>1.3824884792626727E-2</c:v>
                </c:pt>
                <c:pt idx="20">
                  <c:v>1.3636363636363636E-2</c:v>
                </c:pt>
                <c:pt idx="21">
                  <c:v>1.3452914798206277E-2</c:v>
                </c:pt>
                <c:pt idx="22">
                  <c:v>1.3274336283185839E-2</c:v>
                </c:pt>
                <c:pt idx="23">
                  <c:v>1.3100436681222708E-2</c:v>
                </c:pt>
                <c:pt idx="24">
                  <c:v>1.2931034482758621E-2</c:v>
                </c:pt>
                <c:pt idx="25">
                  <c:v>1.276595744680851E-2</c:v>
                </c:pt>
                <c:pt idx="26">
                  <c:v>1.2605042016806721E-2</c:v>
                </c:pt>
                <c:pt idx="27">
                  <c:v>1.2448132780082987E-2</c:v>
                </c:pt>
                <c:pt idx="28">
                  <c:v>1.2295081967213115E-2</c:v>
                </c:pt>
                <c:pt idx="29">
                  <c:v>1.2145748987854251E-2</c:v>
                </c:pt>
                <c:pt idx="30">
                  <c:v>1.2E-2</c:v>
                </c:pt>
                <c:pt idx="31">
                  <c:v>1.1857707509881424E-2</c:v>
                </c:pt>
                <c:pt idx="32">
                  <c:v>1.1718749999999998E-2</c:v>
                </c:pt>
                <c:pt idx="33">
                  <c:v>1.1583011583011582E-2</c:v>
                </c:pt>
                <c:pt idx="34">
                  <c:v>1.1450381679389313E-2</c:v>
                </c:pt>
                <c:pt idx="35">
                  <c:v>1.1320754716981131E-2</c:v>
                </c:pt>
                <c:pt idx="36">
                  <c:v>1.119402985074627E-2</c:v>
                </c:pt>
                <c:pt idx="37">
                  <c:v>1.107011070110701E-2</c:v>
                </c:pt>
                <c:pt idx="38">
                  <c:v>1.0948905109489052E-2</c:v>
                </c:pt>
                <c:pt idx="39">
                  <c:v>1.0830324909747292E-2</c:v>
                </c:pt>
                <c:pt idx="40">
                  <c:v>1.0714285714285714E-2</c:v>
                </c:pt>
                <c:pt idx="41">
                  <c:v>1.0600706713780919E-2</c:v>
                </c:pt>
                <c:pt idx="42">
                  <c:v>1.0489510489510488E-2</c:v>
                </c:pt>
                <c:pt idx="43">
                  <c:v>1.0380622837370242E-2</c:v>
                </c:pt>
                <c:pt idx="44">
                  <c:v>1.0273972602739725E-2</c:v>
                </c:pt>
                <c:pt idx="45">
                  <c:v>1.0169491525423728E-2</c:v>
                </c:pt>
                <c:pt idx="46">
                  <c:v>1.0067114093959733E-2</c:v>
                </c:pt>
                <c:pt idx="47">
                  <c:v>9.9667774086378731E-3</c:v>
                </c:pt>
                <c:pt idx="48">
                  <c:v>9.8684210526315784E-3</c:v>
                </c:pt>
                <c:pt idx="49">
                  <c:v>9.7719869706840382E-3</c:v>
                </c:pt>
                <c:pt idx="50">
                  <c:v>9.6774193548387101E-3</c:v>
                </c:pt>
                <c:pt idx="51">
                  <c:v>9.5846645367412154E-3</c:v>
                </c:pt>
                <c:pt idx="52">
                  <c:v>9.4936708860759479E-3</c:v>
                </c:pt>
                <c:pt idx="53">
                  <c:v>9.4043887147335428E-3</c:v>
                </c:pt>
                <c:pt idx="54">
                  <c:v>9.3167701863354022E-3</c:v>
                </c:pt>
                <c:pt idx="55">
                  <c:v>9.2307692307692299E-3</c:v>
                </c:pt>
                <c:pt idx="56">
                  <c:v>9.1463414634146353E-3</c:v>
                </c:pt>
                <c:pt idx="57">
                  <c:v>9.0634441087613302E-3</c:v>
                </c:pt>
                <c:pt idx="58">
                  <c:v>8.9820359281437123E-3</c:v>
                </c:pt>
                <c:pt idx="59">
                  <c:v>8.9020771513353102E-3</c:v>
                </c:pt>
                <c:pt idx="60">
                  <c:v>8.8235294117647058E-3</c:v>
                </c:pt>
                <c:pt idx="61">
                  <c:v>8.7463556851311956E-3</c:v>
                </c:pt>
                <c:pt idx="62">
                  <c:v>8.6705202312138737E-3</c:v>
                </c:pt>
                <c:pt idx="63">
                  <c:v>8.5959885386819486E-3</c:v>
                </c:pt>
                <c:pt idx="64">
                  <c:v>8.5227272727272721E-3</c:v>
                </c:pt>
                <c:pt idx="65">
                  <c:v>8.4507042253521118E-3</c:v>
                </c:pt>
                <c:pt idx="66">
                  <c:v>8.3798882681564244E-3</c:v>
                </c:pt>
                <c:pt idx="67">
                  <c:v>8.3102493074792248E-3</c:v>
                </c:pt>
                <c:pt idx="68">
                  <c:v>8.241758241758242E-3</c:v>
                </c:pt>
                <c:pt idx="69">
                  <c:v>8.1743869209809257E-3</c:v>
                </c:pt>
                <c:pt idx="70">
                  <c:v>8.1081081081081086E-3</c:v>
                </c:pt>
                <c:pt idx="71">
                  <c:v>8.0428954423592495E-3</c:v>
                </c:pt>
                <c:pt idx="72">
                  <c:v>7.9787234042553203E-3</c:v>
                </c:pt>
                <c:pt idx="73">
                  <c:v>7.9155672823219003E-3</c:v>
                </c:pt>
                <c:pt idx="74">
                  <c:v>7.8534031413612562E-3</c:v>
                </c:pt>
                <c:pt idx="75">
                  <c:v>7.7922077922077922E-3</c:v>
                </c:pt>
                <c:pt idx="76">
                  <c:v>7.7319587628865982E-3</c:v>
                </c:pt>
                <c:pt idx="77">
                  <c:v>7.6726342710997453E-3</c:v>
                </c:pt>
                <c:pt idx="78">
                  <c:v>7.6142131979695434E-3</c:v>
                </c:pt>
                <c:pt idx="79">
                  <c:v>7.5566750629722911E-3</c:v>
                </c:pt>
                <c:pt idx="80">
                  <c:v>7.4999999999999997E-3</c:v>
                </c:pt>
                <c:pt idx="81">
                  <c:v>7.4441687344913151E-3</c:v>
                </c:pt>
                <c:pt idx="82">
                  <c:v>7.3891625615763552E-3</c:v>
                </c:pt>
                <c:pt idx="83">
                  <c:v>7.3349633251833741E-3</c:v>
                </c:pt>
                <c:pt idx="84">
                  <c:v>7.2815533980582518E-3</c:v>
                </c:pt>
                <c:pt idx="85">
                  <c:v>7.2289156626506017E-3</c:v>
                </c:pt>
                <c:pt idx="86">
                  <c:v>7.1770334928229667E-3</c:v>
                </c:pt>
                <c:pt idx="87">
                  <c:v>7.1258907363420431E-3</c:v>
                </c:pt>
                <c:pt idx="88">
                  <c:v>7.0754716981132077E-3</c:v>
                </c:pt>
                <c:pt idx="89">
                  <c:v>7.025761124121779E-3</c:v>
                </c:pt>
                <c:pt idx="90">
                  <c:v>6.9767441860465115E-3</c:v>
                </c:pt>
                <c:pt idx="91">
                  <c:v>6.9284064665127024E-3</c:v>
                </c:pt>
                <c:pt idx="92">
                  <c:v>6.8807339449541288E-3</c:v>
                </c:pt>
                <c:pt idx="93">
                  <c:v>6.8337129840546698E-3</c:v>
                </c:pt>
                <c:pt idx="94">
                  <c:v>6.7873303167420808E-3</c:v>
                </c:pt>
                <c:pt idx="95">
                  <c:v>6.7415730337078653E-3</c:v>
                </c:pt>
                <c:pt idx="96">
                  <c:v>6.6964285714285719E-3</c:v>
                </c:pt>
                <c:pt idx="97">
                  <c:v>6.6518847006651893E-3</c:v>
                </c:pt>
                <c:pt idx="98">
                  <c:v>6.6079295154185024E-3</c:v>
                </c:pt>
                <c:pt idx="99">
                  <c:v>6.5645514223194746E-3</c:v>
                </c:pt>
                <c:pt idx="100">
                  <c:v>6.5217391304347823E-3</c:v>
                </c:pt>
                <c:pt idx="101">
                  <c:v>6.4794816414686825E-3</c:v>
                </c:pt>
                <c:pt idx="102">
                  <c:v>6.4377682403433485E-3</c:v>
                </c:pt>
                <c:pt idx="103">
                  <c:v>6.3965884861407248E-3</c:v>
                </c:pt>
                <c:pt idx="104">
                  <c:v>6.3559322033898301E-3</c:v>
                </c:pt>
                <c:pt idx="105">
                  <c:v>6.3157894736842104E-3</c:v>
                </c:pt>
                <c:pt idx="106">
                  <c:v>6.2761506276150627E-3</c:v>
                </c:pt>
                <c:pt idx="107">
                  <c:v>6.2370062370062365E-3</c:v>
                </c:pt>
                <c:pt idx="108">
                  <c:v>6.1983471074380167E-3</c:v>
                </c:pt>
                <c:pt idx="109">
                  <c:v>6.1601642710472282E-3</c:v>
                </c:pt>
                <c:pt idx="110">
                  <c:v>6.1224489795918364E-3</c:v>
                </c:pt>
                <c:pt idx="111">
                  <c:v>6.0851926977687626E-3</c:v>
                </c:pt>
                <c:pt idx="112">
                  <c:v>6.0483870967741934E-3</c:v>
                </c:pt>
                <c:pt idx="113">
                  <c:v>6.0120240480961923E-3</c:v>
                </c:pt>
                <c:pt idx="114">
                  <c:v>5.9760956175298804E-3</c:v>
                </c:pt>
                <c:pt idx="115">
                  <c:v>5.9405940594059407E-3</c:v>
                </c:pt>
                <c:pt idx="116">
                  <c:v>5.905511811023622E-3</c:v>
                </c:pt>
                <c:pt idx="117">
                  <c:v>5.8708414872798431E-3</c:v>
                </c:pt>
                <c:pt idx="118">
                  <c:v>5.8365758754863814E-3</c:v>
                </c:pt>
                <c:pt idx="119">
                  <c:v>5.8027079303675051E-3</c:v>
                </c:pt>
                <c:pt idx="120">
                  <c:v>5.7692307692307687E-3</c:v>
                </c:pt>
                <c:pt idx="121">
                  <c:v>5.7361376673040155E-3</c:v>
                </c:pt>
                <c:pt idx="122">
                  <c:v>5.7034220532319385E-3</c:v>
                </c:pt>
                <c:pt idx="123">
                  <c:v>5.6710775047258983E-3</c:v>
                </c:pt>
                <c:pt idx="124">
                  <c:v>5.6390977443609028E-3</c:v>
                </c:pt>
                <c:pt idx="125">
                  <c:v>5.6074766355140183E-3</c:v>
                </c:pt>
                <c:pt idx="126">
                  <c:v>5.5762081784386614E-3</c:v>
                </c:pt>
                <c:pt idx="127">
                  <c:v>5.5452865064695009E-3</c:v>
                </c:pt>
                <c:pt idx="128">
                  <c:v>5.5147058823529415E-3</c:v>
                </c:pt>
                <c:pt idx="129">
                  <c:v>5.4844606946983553E-3</c:v>
                </c:pt>
                <c:pt idx="130">
                  <c:v>5.4545454545454541E-3</c:v>
                </c:pt>
                <c:pt idx="131">
                  <c:v>5.4249547920433997E-3</c:v>
                </c:pt>
                <c:pt idx="132">
                  <c:v>5.3956834532374095E-3</c:v>
                </c:pt>
                <c:pt idx="133">
                  <c:v>5.3667262969588547E-3</c:v>
                </c:pt>
                <c:pt idx="134">
                  <c:v>5.3380782918149468E-3</c:v>
                </c:pt>
                <c:pt idx="135">
                  <c:v>5.3097345132743362E-3</c:v>
                </c:pt>
                <c:pt idx="136">
                  <c:v>5.2816901408450703E-3</c:v>
                </c:pt>
                <c:pt idx="137">
                  <c:v>5.2539404553415062E-3</c:v>
                </c:pt>
                <c:pt idx="138">
                  <c:v>5.2264808362369334E-3</c:v>
                </c:pt>
                <c:pt idx="139">
                  <c:v>5.1993067590987872E-3</c:v>
                </c:pt>
                <c:pt idx="140">
                  <c:v>5.1724137931034482E-3</c:v>
                </c:pt>
                <c:pt idx="141">
                  <c:v>5.1457975986277877E-3</c:v>
                </c:pt>
                <c:pt idx="142">
                  <c:v>5.1194539249146756E-3</c:v>
                </c:pt>
                <c:pt idx="143">
                  <c:v>5.0933786078098476E-3</c:v>
                </c:pt>
                <c:pt idx="144">
                  <c:v>5.0675675675675678E-3</c:v>
                </c:pt>
                <c:pt idx="145">
                  <c:v>5.0420168067226885E-3</c:v>
                </c:pt>
                <c:pt idx="146">
                  <c:v>5.016722408026756E-3</c:v>
                </c:pt>
                <c:pt idx="147">
                  <c:v>4.9916805324459234E-3</c:v>
                </c:pt>
                <c:pt idx="148">
                  <c:v>4.9668874172185433E-3</c:v>
                </c:pt>
                <c:pt idx="149">
                  <c:v>4.9423393739703465E-3</c:v>
                </c:pt>
                <c:pt idx="150">
                  <c:v>4.9180327868852455E-3</c:v>
                </c:pt>
                <c:pt idx="151">
                  <c:v>4.8939641109298536E-3</c:v>
                </c:pt>
                <c:pt idx="152">
                  <c:v>4.87012987012987E-3</c:v>
                </c:pt>
                <c:pt idx="153">
                  <c:v>4.8465266558966073E-3</c:v>
                </c:pt>
                <c:pt idx="154">
                  <c:v>4.8231511254019296E-3</c:v>
                </c:pt>
                <c:pt idx="155">
                  <c:v>4.7999999999999996E-3</c:v>
                </c:pt>
                <c:pt idx="156">
                  <c:v>4.7770700636942673E-3</c:v>
                </c:pt>
                <c:pt idx="157">
                  <c:v>4.7543581616481768E-3</c:v>
                </c:pt>
                <c:pt idx="158">
                  <c:v>4.7318611987381704E-3</c:v>
                </c:pt>
                <c:pt idx="159">
                  <c:v>4.7095761381475672E-3</c:v>
                </c:pt>
                <c:pt idx="160">
                  <c:v>4.6874999999999998E-3</c:v>
                </c:pt>
                <c:pt idx="161">
                  <c:v>4.6656298600311046E-3</c:v>
                </c:pt>
                <c:pt idx="162">
                  <c:v>4.6439628482972135E-3</c:v>
                </c:pt>
                <c:pt idx="163">
                  <c:v>4.6224961479198762E-3</c:v>
                </c:pt>
                <c:pt idx="164">
                  <c:v>4.601226993865031E-3</c:v>
                </c:pt>
                <c:pt idx="165">
                  <c:v>4.5801526717557254E-3</c:v>
                </c:pt>
                <c:pt idx="166">
                  <c:v>4.559270516717325E-3</c:v>
                </c:pt>
                <c:pt idx="167">
                  <c:v>4.5385779122541605E-3</c:v>
                </c:pt>
                <c:pt idx="168">
                  <c:v>4.5180722891566263E-3</c:v>
                </c:pt>
                <c:pt idx="169">
                  <c:v>4.4977511244377816E-3</c:v>
                </c:pt>
                <c:pt idx="170">
                  <c:v>4.4776119402985077E-3</c:v>
                </c:pt>
                <c:pt idx="171">
                  <c:v>4.4576523031203564E-3</c:v>
                </c:pt>
                <c:pt idx="172">
                  <c:v>4.4378698224852072E-3</c:v>
                </c:pt>
                <c:pt idx="173">
                  <c:v>4.4182621502209122E-3</c:v>
                </c:pt>
                <c:pt idx="174">
                  <c:v>4.3988269794721412E-3</c:v>
                </c:pt>
                <c:pt idx="175">
                  <c:v>4.3795620437956199E-3</c:v>
                </c:pt>
                <c:pt idx="176">
                  <c:v>4.3604651162790697E-3</c:v>
                </c:pt>
                <c:pt idx="177">
                  <c:v>4.3415340086830683E-3</c:v>
                </c:pt>
                <c:pt idx="178">
                  <c:v>4.3227665706051868E-3</c:v>
                </c:pt>
                <c:pt idx="179">
                  <c:v>4.3041606886657108E-3</c:v>
                </c:pt>
                <c:pt idx="180">
                  <c:v>4.2857142857142859E-3</c:v>
                </c:pt>
                <c:pt idx="181">
                  <c:v>4.2674253200568994E-3</c:v>
                </c:pt>
                <c:pt idx="182">
                  <c:v>4.24929178470255E-3</c:v>
                </c:pt>
                <c:pt idx="183">
                  <c:v>4.2313117066290545E-3</c:v>
                </c:pt>
                <c:pt idx="184">
                  <c:v>4.2134831460674165E-3</c:v>
                </c:pt>
                <c:pt idx="185">
                  <c:v>4.1958041958041958E-3</c:v>
                </c:pt>
                <c:pt idx="186">
                  <c:v>4.178272980501393E-3</c:v>
                </c:pt>
                <c:pt idx="187">
                  <c:v>4.160887656033287E-3</c:v>
                </c:pt>
                <c:pt idx="188">
                  <c:v>4.1436464088397788E-3</c:v>
                </c:pt>
                <c:pt idx="189">
                  <c:v>4.1265474552957364E-3</c:v>
                </c:pt>
                <c:pt idx="190">
                  <c:v>4.10958904109589E-3</c:v>
                </c:pt>
                <c:pt idx="191">
                  <c:v>4.0927694406548429E-3</c:v>
                </c:pt>
                <c:pt idx="192">
                  <c:v>4.076086956521739E-3</c:v>
                </c:pt>
                <c:pt idx="193">
                  <c:v>4.0595399188092015E-3</c:v>
                </c:pt>
                <c:pt idx="194">
                  <c:v>4.0431266846361188E-3</c:v>
                </c:pt>
                <c:pt idx="195">
                  <c:v>4.0268456375838922E-3</c:v>
                </c:pt>
                <c:pt idx="196">
                  <c:v>4.0106951871657758E-3</c:v>
                </c:pt>
                <c:pt idx="197">
                  <c:v>3.9946737683089215E-3</c:v>
                </c:pt>
                <c:pt idx="198">
                  <c:v>3.9787798408488055E-3</c:v>
                </c:pt>
                <c:pt idx="199">
                  <c:v>3.9630118890356678E-3</c:v>
                </c:pt>
                <c:pt idx="200">
                  <c:v>3.9473684210526317E-3</c:v>
                </c:pt>
                <c:pt idx="201">
                  <c:v>3.9318479685452159E-3</c:v>
                </c:pt>
                <c:pt idx="202">
                  <c:v>3.9164490861618804E-3</c:v>
                </c:pt>
                <c:pt idx="203">
                  <c:v>3.9011703511053313E-3</c:v>
                </c:pt>
                <c:pt idx="204">
                  <c:v>3.8860103626943009E-3</c:v>
                </c:pt>
                <c:pt idx="205">
                  <c:v>3.8709677419354839E-3</c:v>
                </c:pt>
                <c:pt idx="206">
                  <c:v>3.8560411311053984E-3</c:v>
                </c:pt>
                <c:pt idx="207">
                  <c:v>3.8412291933418697E-3</c:v>
                </c:pt>
                <c:pt idx="208">
                  <c:v>3.8265306122448974E-3</c:v>
                </c:pt>
                <c:pt idx="209">
                  <c:v>3.8119440914866588E-3</c:v>
                </c:pt>
                <c:pt idx="210">
                  <c:v>3.7974683544303796E-3</c:v>
                </c:pt>
                <c:pt idx="211">
                  <c:v>3.7831021437578815E-3</c:v>
                </c:pt>
                <c:pt idx="212">
                  <c:v>3.7688442211055279E-3</c:v>
                </c:pt>
                <c:pt idx="213">
                  <c:v>3.7546933667083849E-3</c:v>
                </c:pt>
                <c:pt idx="214">
                  <c:v>3.740648379052369E-3</c:v>
                </c:pt>
                <c:pt idx="215">
                  <c:v>3.7267080745341614E-3</c:v>
                </c:pt>
                <c:pt idx="216">
                  <c:v>3.7128712871287127E-3</c:v>
                </c:pt>
                <c:pt idx="217">
                  <c:v>3.6991368680641184E-3</c:v>
                </c:pt>
                <c:pt idx="218">
                  <c:v>3.6855036855036856E-3</c:v>
                </c:pt>
                <c:pt idx="219">
                  <c:v>3.6719706242350058E-3</c:v>
                </c:pt>
                <c:pt idx="220">
                  <c:v>3.6585365853658534E-3</c:v>
                </c:pt>
                <c:pt idx="221">
                  <c:v>3.6452004860267314E-3</c:v>
                </c:pt>
                <c:pt idx="222">
                  <c:v>3.6319612590799033E-3</c:v>
                </c:pt>
                <c:pt idx="223">
                  <c:v>3.6188178528347411E-3</c:v>
                </c:pt>
                <c:pt idx="224">
                  <c:v>3.6057692307692305E-3</c:v>
                </c:pt>
                <c:pt idx="225">
                  <c:v>3.592814371257485E-3</c:v>
                </c:pt>
                <c:pt idx="226">
                  <c:v>3.5799522673031028E-3</c:v>
                </c:pt>
                <c:pt idx="227">
                  <c:v>3.5671819262782403E-3</c:v>
                </c:pt>
                <c:pt idx="228">
                  <c:v>3.5545023696682467E-3</c:v>
                </c:pt>
                <c:pt idx="229">
                  <c:v>3.5419126328217233E-3</c:v>
                </c:pt>
                <c:pt idx="230">
                  <c:v>3.529411764705882E-3</c:v>
                </c:pt>
                <c:pt idx="231">
                  <c:v>3.5169988276670576E-3</c:v>
                </c:pt>
                <c:pt idx="232">
                  <c:v>3.5046728971962616E-3</c:v>
                </c:pt>
                <c:pt idx="233">
                  <c:v>3.4924330616996511E-3</c:v>
                </c:pt>
                <c:pt idx="234">
                  <c:v>3.4802784222737818E-3</c:v>
                </c:pt>
                <c:pt idx="235">
                  <c:v>3.4682080924855491E-3</c:v>
                </c:pt>
                <c:pt idx="236">
                  <c:v>3.4562211981566818E-3</c:v>
                </c:pt>
                <c:pt idx="237">
                  <c:v>3.4443168771526983E-3</c:v>
                </c:pt>
                <c:pt idx="238">
                  <c:v>3.4324942791762016E-3</c:v>
                </c:pt>
                <c:pt idx="239">
                  <c:v>3.4207525655644238E-3</c:v>
                </c:pt>
                <c:pt idx="240">
                  <c:v>3.4090909090909089E-3</c:v>
                </c:pt>
                <c:pt idx="241">
                  <c:v>3.3975084937712344E-3</c:v>
                </c:pt>
                <c:pt idx="242">
                  <c:v>3.3860045146726862E-3</c:v>
                </c:pt>
                <c:pt idx="243">
                  <c:v>3.3745781777277844E-3</c:v>
                </c:pt>
                <c:pt idx="244">
                  <c:v>3.3632286995515692E-3</c:v>
                </c:pt>
                <c:pt idx="245">
                  <c:v>3.3519553072625698E-3</c:v>
                </c:pt>
                <c:pt idx="246">
                  <c:v>3.3407572383073497E-3</c:v>
                </c:pt>
                <c:pt idx="247">
                  <c:v>3.3296337402885685E-3</c:v>
                </c:pt>
                <c:pt idx="248">
                  <c:v>3.3185840707964606E-3</c:v>
                </c:pt>
                <c:pt idx="249">
                  <c:v>3.30760749724366E-3</c:v>
                </c:pt>
                <c:pt idx="250">
                  <c:v>3.2967032967032967E-3</c:v>
                </c:pt>
                <c:pt idx="251">
                  <c:v>3.2858707557502738E-3</c:v>
                </c:pt>
                <c:pt idx="252">
                  <c:v>3.2751091703056771E-3</c:v>
                </c:pt>
                <c:pt idx="253">
                  <c:v>3.2644178454842221E-3</c:v>
                </c:pt>
                <c:pt idx="254">
                  <c:v>3.2537960954446853E-3</c:v>
                </c:pt>
                <c:pt idx="255">
                  <c:v>3.2432432432432431E-3</c:v>
                </c:pt>
                <c:pt idx="256">
                  <c:v>3.2327586206896551E-3</c:v>
                </c:pt>
                <c:pt idx="257">
                  <c:v>3.22234156820623E-3</c:v>
                </c:pt>
                <c:pt idx="258">
                  <c:v>3.2119914346895075E-3</c:v>
                </c:pt>
                <c:pt idx="259">
                  <c:v>3.2017075773745998E-3</c:v>
                </c:pt>
                <c:pt idx="260">
                  <c:v>3.1914893617021275E-3</c:v>
                </c:pt>
                <c:pt idx="261">
                  <c:v>3.1813361611876989E-3</c:v>
                </c:pt>
                <c:pt idx="262">
                  <c:v>3.1712473572938688E-3</c:v>
                </c:pt>
                <c:pt idx="263">
                  <c:v>3.1612223393045311E-3</c:v>
                </c:pt>
                <c:pt idx="264">
                  <c:v>3.1512605042016803E-3</c:v>
                </c:pt>
                <c:pt idx="265">
                  <c:v>3.1413612565445023E-3</c:v>
                </c:pt>
                <c:pt idx="266">
                  <c:v>3.1315240083507308E-3</c:v>
                </c:pt>
                <c:pt idx="267">
                  <c:v>3.1217481789802288E-3</c:v>
                </c:pt>
                <c:pt idx="268">
                  <c:v>3.1120331950207471E-3</c:v>
                </c:pt>
                <c:pt idx="269">
                  <c:v>3.1023784901758012E-3</c:v>
                </c:pt>
                <c:pt idx="270">
                  <c:v>3.092783505154639E-3</c:v>
                </c:pt>
                <c:pt idx="271">
                  <c:v>3.0832476875642342E-3</c:v>
                </c:pt>
                <c:pt idx="272">
                  <c:v>3.0737704918032786E-3</c:v>
                </c:pt>
                <c:pt idx="273">
                  <c:v>3.0643513789581208E-3</c:v>
                </c:pt>
                <c:pt idx="274">
                  <c:v>3.0549898167006109E-3</c:v>
                </c:pt>
                <c:pt idx="275">
                  <c:v>3.0456852791878172E-3</c:v>
                </c:pt>
                <c:pt idx="276">
                  <c:v>3.0364372469635628E-3</c:v>
                </c:pt>
                <c:pt idx="277">
                  <c:v>3.027245206861756E-3</c:v>
                </c:pt>
                <c:pt idx="278">
                  <c:v>3.0181086519114691E-3</c:v>
                </c:pt>
                <c:pt idx="279">
                  <c:v>3.009027081243731E-3</c:v>
                </c:pt>
                <c:pt idx="280">
                  <c:v>3.0000000000000001E-3</c:v>
                </c:pt>
                <c:pt idx="281">
                  <c:v>2.9910269192422729E-3</c:v>
                </c:pt>
                <c:pt idx="282">
                  <c:v>2.982107355864811E-3</c:v>
                </c:pt>
                <c:pt idx="283">
                  <c:v>2.973240832507433E-3</c:v>
                </c:pt>
                <c:pt idx="284">
                  <c:v>2.9644268774703555E-3</c:v>
                </c:pt>
                <c:pt idx="285">
                  <c:v>2.9556650246305416E-3</c:v>
                </c:pt>
                <c:pt idx="286">
                  <c:v>2.9469548133595285E-3</c:v>
                </c:pt>
                <c:pt idx="287">
                  <c:v>2.9382957884427031E-3</c:v>
                </c:pt>
                <c:pt idx="288">
                  <c:v>2.9296875E-3</c:v>
                </c:pt>
                <c:pt idx="289">
                  <c:v>2.9211295034079843E-3</c:v>
                </c:pt>
                <c:pt idx="290">
                  <c:v>2.9126213592233011E-3</c:v>
                </c:pt>
                <c:pt idx="291">
                  <c:v>2.9041626331074541E-3</c:v>
                </c:pt>
                <c:pt idx="292">
                  <c:v>2.8957528957528956E-3</c:v>
                </c:pt>
                <c:pt idx="293">
                  <c:v>2.8873917228103949E-3</c:v>
                </c:pt>
                <c:pt idx="294">
                  <c:v>2.879078694817658E-3</c:v>
                </c:pt>
                <c:pt idx="295">
                  <c:v>2.8708133971291866E-3</c:v>
                </c:pt>
                <c:pt idx="296">
                  <c:v>2.8625954198473282E-3</c:v>
                </c:pt>
                <c:pt idx="297">
                  <c:v>2.8544243577545195E-3</c:v>
                </c:pt>
                <c:pt idx="298">
                  <c:v>2.8462998102466793E-3</c:v>
                </c:pt>
                <c:pt idx="299">
                  <c:v>2.8382213812677389E-3</c:v>
                </c:pt>
                <c:pt idx="300">
                  <c:v>2.8301886792452828E-3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3-4DDC-BA7B-C8EEB09D2F07}"/>
            </c:ext>
          </c:extLst>
        </c:ser>
        <c:ser>
          <c:idx val="2"/>
          <c:order val="1"/>
          <c:tx>
            <c:v>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03-4DDC-BA7B-C8EEB09D2F07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03-4DDC-BA7B-C8EEB09D2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旅行者（岩）属性收益曲线</a:t>
            </a:r>
            <a:endParaRPr lang="en-US" altLang="zh-CN"/>
          </a:p>
          <a:p>
            <a:pPr>
              <a:defRPr/>
            </a:pPr>
            <a:r>
              <a:rPr lang="zh-CN" altLang="en-US"/>
              <a:t>制作</a:t>
            </a:r>
            <a:r>
              <a:rPr lang="en-US" altLang="zh-CN"/>
              <a:t>by @blue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攻击收益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曲线素材!$L$2:$L$302</c:f>
              <c:numCache>
                <c:formatCode>General</c:formatCode>
                <c:ptCount val="301"/>
                <c:pt idx="0">
                  <c:v>1.2096774193548387E-2</c:v>
                </c:pt>
                <c:pt idx="1">
                  <c:v>1.1952191235059761E-2</c:v>
                </c:pt>
                <c:pt idx="2">
                  <c:v>1.1811023622047244E-2</c:v>
                </c:pt>
                <c:pt idx="3">
                  <c:v>1.1673151750972763E-2</c:v>
                </c:pt>
                <c:pt idx="4">
                  <c:v>1.1538461538461537E-2</c:v>
                </c:pt>
                <c:pt idx="5">
                  <c:v>1.1406844106463879E-2</c:v>
                </c:pt>
                <c:pt idx="6">
                  <c:v>1.1278195488721804E-2</c:v>
                </c:pt>
                <c:pt idx="7">
                  <c:v>1.1152416356877323E-2</c:v>
                </c:pt>
                <c:pt idx="8">
                  <c:v>1.1029411764705881E-2</c:v>
                </c:pt>
                <c:pt idx="9">
                  <c:v>1.0909090909090908E-2</c:v>
                </c:pt>
                <c:pt idx="10">
                  <c:v>1.0791366906474821E-2</c:v>
                </c:pt>
                <c:pt idx="11">
                  <c:v>1.0676156583629892E-2</c:v>
                </c:pt>
                <c:pt idx="12">
                  <c:v>1.0563380281690141E-2</c:v>
                </c:pt>
                <c:pt idx="13">
                  <c:v>1.0452961672473867E-2</c:v>
                </c:pt>
                <c:pt idx="14">
                  <c:v>1.0344827586206896E-2</c:v>
                </c:pt>
                <c:pt idx="15">
                  <c:v>1.0238907849829351E-2</c:v>
                </c:pt>
                <c:pt idx="16">
                  <c:v>1.0135135135135136E-2</c:v>
                </c:pt>
                <c:pt idx="17">
                  <c:v>1.0033444816053512E-2</c:v>
                </c:pt>
                <c:pt idx="18">
                  <c:v>9.9337748344370865E-3</c:v>
                </c:pt>
                <c:pt idx="19">
                  <c:v>9.8360655737704927E-3</c:v>
                </c:pt>
                <c:pt idx="20">
                  <c:v>9.74025974025974E-3</c:v>
                </c:pt>
                <c:pt idx="21">
                  <c:v>9.6463022508038593E-3</c:v>
                </c:pt>
                <c:pt idx="22">
                  <c:v>9.5541401273885346E-3</c:v>
                </c:pt>
                <c:pt idx="23">
                  <c:v>9.4637223974763408E-3</c:v>
                </c:pt>
                <c:pt idx="24">
                  <c:v>9.3749999999999997E-3</c:v>
                </c:pt>
                <c:pt idx="25">
                  <c:v>9.2879256965944269E-3</c:v>
                </c:pt>
                <c:pt idx="26">
                  <c:v>9.2024539877300603E-3</c:v>
                </c:pt>
                <c:pt idx="27">
                  <c:v>9.11854103343465E-3</c:v>
                </c:pt>
                <c:pt idx="28">
                  <c:v>9.0361445783132526E-3</c:v>
                </c:pt>
                <c:pt idx="29">
                  <c:v>8.9552238805970137E-3</c:v>
                </c:pt>
                <c:pt idx="30">
                  <c:v>8.8757396449704144E-3</c:v>
                </c:pt>
                <c:pt idx="31">
                  <c:v>8.7976539589442824E-3</c:v>
                </c:pt>
                <c:pt idx="32">
                  <c:v>8.7209302325581394E-3</c:v>
                </c:pt>
                <c:pt idx="33">
                  <c:v>8.6455331412103736E-3</c:v>
                </c:pt>
                <c:pt idx="34">
                  <c:v>8.5714285714285719E-3</c:v>
                </c:pt>
                <c:pt idx="35">
                  <c:v>8.4985835694051E-3</c:v>
                </c:pt>
                <c:pt idx="36">
                  <c:v>8.4269662921348312E-3</c:v>
                </c:pt>
                <c:pt idx="37">
                  <c:v>8.356545961002786E-3</c:v>
                </c:pt>
                <c:pt idx="38">
                  <c:v>8.2872928176795577E-3</c:v>
                </c:pt>
                <c:pt idx="39">
                  <c:v>8.21917808219178E-3</c:v>
                </c:pt>
                <c:pt idx="40">
                  <c:v>8.152173913043478E-3</c:v>
                </c:pt>
                <c:pt idx="41">
                  <c:v>8.0862533692722376E-3</c:v>
                </c:pt>
                <c:pt idx="42">
                  <c:v>8.0213903743315516E-3</c:v>
                </c:pt>
                <c:pt idx="43">
                  <c:v>7.9575596816976128E-3</c:v>
                </c:pt>
                <c:pt idx="44">
                  <c:v>7.8947368421052634E-3</c:v>
                </c:pt>
                <c:pt idx="45">
                  <c:v>7.8328981723237608E-3</c:v>
                </c:pt>
                <c:pt idx="46">
                  <c:v>7.7720207253886009E-3</c:v>
                </c:pt>
                <c:pt idx="47">
                  <c:v>7.7120822622107968E-3</c:v>
                </c:pt>
                <c:pt idx="48">
                  <c:v>7.6530612244897957E-3</c:v>
                </c:pt>
                <c:pt idx="49">
                  <c:v>7.5949367088607601E-3</c:v>
                </c:pt>
                <c:pt idx="50">
                  <c:v>7.537688442211055E-3</c:v>
                </c:pt>
                <c:pt idx="51">
                  <c:v>7.481296758104738E-3</c:v>
                </c:pt>
                <c:pt idx="52">
                  <c:v>7.4257425742574254E-3</c:v>
                </c:pt>
                <c:pt idx="53">
                  <c:v>7.3710073710073704E-3</c:v>
                </c:pt>
                <c:pt idx="54">
                  <c:v>7.3170731707317077E-3</c:v>
                </c:pt>
                <c:pt idx="55">
                  <c:v>7.2639225181598066E-3</c:v>
                </c:pt>
                <c:pt idx="56">
                  <c:v>7.2115384615384611E-3</c:v>
                </c:pt>
                <c:pt idx="57">
                  <c:v>7.1599045346062056E-3</c:v>
                </c:pt>
                <c:pt idx="58">
                  <c:v>7.1090047393364917E-3</c:v>
                </c:pt>
                <c:pt idx="59">
                  <c:v>7.0588235294117641E-3</c:v>
                </c:pt>
                <c:pt idx="60">
                  <c:v>7.0093457943925241E-3</c:v>
                </c:pt>
                <c:pt idx="61">
                  <c:v>6.9605568445475626E-3</c:v>
                </c:pt>
                <c:pt idx="62">
                  <c:v>6.9124423963133636E-3</c:v>
                </c:pt>
                <c:pt idx="63">
                  <c:v>6.8649885583524041E-3</c:v>
                </c:pt>
                <c:pt idx="64">
                  <c:v>6.818181818181817E-3</c:v>
                </c:pt>
                <c:pt idx="65">
                  <c:v>6.7720090293453723E-3</c:v>
                </c:pt>
                <c:pt idx="66">
                  <c:v>6.7264573991031385E-3</c:v>
                </c:pt>
                <c:pt idx="67">
                  <c:v>6.6815144766146986E-3</c:v>
                </c:pt>
                <c:pt idx="68">
                  <c:v>6.6371681415929211E-3</c:v>
                </c:pt>
                <c:pt idx="69">
                  <c:v>6.5934065934065925E-3</c:v>
                </c:pt>
                <c:pt idx="70">
                  <c:v>6.5502183406113534E-3</c:v>
                </c:pt>
                <c:pt idx="71">
                  <c:v>6.5075921908893716E-3</c:v>
                </c:pt>
                <c:pt idx="72">
                  <c:v>6.4655172413793094E-3</c:v>
                </c:pt>
                <c:pt idx="73">
                  <c:v>6.4239828693790149E-3</c:v>
                </c:pt>
                <c:pt idx="74">
                  <c:v>6.3829787234042559E-3</c:v>
                </c:pt>
                <c:pt idx="75">
                  <c:v>6.3424947145877368E-3</c:v>
                </c:pt>
                <c:pt idx="76">
                  <c:v>6.3025210084033615E-3</c:v>
                </c:pt>
                <c:pt idx="77">
                  <c:v>6.2630480167014599E-3</c:v>
                </c:pt>
                <c:pt idx="78">
                  <c:v>6.2240663900414933E-3</c:v>
                </c:pt>
                <c:pt idx="79">
                  <c:v>6.1855670103092789E-3</c:v>
                </c:pt>
                <c:pt idx="80">
                  <c:v>6.1475409836065564E-3</c:v>
                </c:pt>
                <c:pt idx="81">
                  <c:v>6.1099796334012219E-3</c:v>
                </c:pt>
                <c:pt idx="82">
                  <c:v>6.0728744939271256E-3</c:v>
                </c:pt>
                <c:pt idx="83">
                  <c:v>6.0362173038229364E-3</c:v>
                </c:pt>
                <c:pt idx="84">
                  <c:v>6.0000000000000001E-3</c:v>
                </c:pt>
                <c:pt idx="85">
                  <c:v>5.964214711729623E-3</c:v>
                </c:pt>
                <c:pt idx="86">
                  <c:v>5.9288537549407111E-3</c:v>
                </c:pt>
                <c:pt idx="87">
                  <c:v>5.893909626719057E-3</c:v>
                </c:pt>
                <c:pt idx="88">
                  <c:v>5.8593750000000009E-3</c:v>
                </c:pt>
                <c:pt idx="89">
                  <c:v>5.8252427184466013E-3</c:v>
                </c:pt>
                <c:pt idx="90">
                  <c:v>5.7915057915057912E-3</c:v>
                </c:pt>
                <c:pt idx="91">
                  <c:v>5.7581573896353152E-3</c:v>
                </c:pt>
                <c:pt idx="92">
                  <c:v>5.7251908396946556E-3</c:v>
                </c:pt>
                <c:pt idx="93">
                  <c:v>5.6925996204933585E-3</c:v>
                </c:pt>
                <c:pt idx="94">
                  <c:v>5.6603773584905648E-3</c:v>
                </c:pt>
                <c:pt idx="95">
                  <c:v>5.6285178236397749E-3</c:v>
                </c:pt>
                <c:pt idx="96">
                  <c:v>5.5970149253731349E-3</c:v>
                </c:pt>
                <c:pt idx="97">
                  <c:v>5.5658627087198506E-3</c:v>
                </c:pt>
                <c:pt idx="98">
                  <c:v>5.5350553505535052E-3</c:v>
                </c:pt>
                <c:pt idx="99">
                  <c:v>5.5045871559633031E-3</c:v>
                </c:pt>
                <c:pt idx="100">
                  <c:v>5.4744525547445249E-3</c:v>
                </c:pt>
                <c:pt idx="101">
                  <c:v>5.4446460980036296E-3</c:v>
                </c:pt>
                <c:pt idx="102">
                  <c:v>5.4151624548736451E-3</c:v>
                </c:pt>
                <c:pt idx="103">
                  <c:v>5.3859964093357264E-3</c:v>
                </c:pt>
                <c:pt idx="104">
                  <c:v>5.3571428571428572E-3</c:v>
                </c:pt>
                <c:pt idx="105">
                  <c:v>5.3285968028419176E-3</c:v>
                </c:pt>
                <c:pt idx="106">
                  <c:v>5.3003533568904589E-3</c:v>
                </c:pt>
                <c:pt idx="107">
                  <c:v>5.272407732864675E-3</c:v>
                </c:pt>
                <c:pt idx="108">
                  <c:v>5.2447552447552441E-3</c:v>
                </c:pt>
                <c:pt idx="109">
                  <c:v>5.2173913043478256E-3</c:v>
                </c:pt>
                <c:pt idx="110">
                  <c:v>5.1903114186851217E-3</c:v>
                </c:pt>
                <c:pt idx="111">
                  <c:v>5.1635111876075727E-3</c:v>
                </c:pt>
                <c:pt idx="112">
                  <c:v>5.1369863013698627E-3</c:v>
                </c:pt>
                <c:pt idx="113">
                  <c:v>5.1107325383304945E-3</c:v>
                </c:pt>
                <c:pt idx="114">
                  <c:v>5.084745762711864E-3</c:v>
                </c:pt>
                <c:pt idx="115">
                  <c:v>5.0590219224283303E-3</c:v>
                </c:pt>
                <c:pt idx="116">
                  <c:v>5.0335570469798646E-3</c:v>
                </c:pt>
                <c:pt idx="117">
                  <c:v>5.008347245409015E-3</c:v>
                </c:pt>
                <c:pt idx="118">
                  <c:v>4.9833887043189374E-3</c:v>
                </c:pt>
                <c:pt idx="119">
                  <c:v>4.9586776859504127E-3</c:v>
                </c:pt>
                <c:pt idx="120">
                  <c:v>4.9342105263157892E-3</c:v>
                </c:pt>
                <c:pt idx="121">
                  <c:v>4.9099836333878887E-3</c:v>
                </c:pt>
                <c:pt idx="122">
                  <c:v>4.8859934853420191E-3</c:v>
                </c:pt>
                <c:pt idx="123">
                  <c:v>4.8622366288492702E-3</c:v>
                </c:pt>
                <c:pt idx="124">
                  <c:v>4.8387096774193551E-3</c:v>
                </c:pt>
                <c:pt idx="125">
                  <c:v>4.815409309791332E-3</c:v>
                </c:pt>
                <c:pt idx="126">
                  <c:v>4.7923322683706068E-3</c:v>
                </c:pt>
                <c:pt idx="127">
                  <c:v>4.7694753577106506E-3</c:v>
                </c:pt>
                <c:pt idx="128">
                  <c:v>4.746835443037974E-3</c:v>
                </c:pt>
                <c:pt idx="129">
                  <c:v>4.7244094488188976E-3</c:v>
                </c:pt>
                <c:pt idx="130">
                  <c:v>4.7021943573667705E-3</c:v>
                </c:pt>
                <c:pt idx="131">
                  <c:v>4.6801872074882988E-3</c:v>
                </c:pt>
                <c:pt idx="132">
                  <c:v>4.658385093167702E-3</c:v>
                </c:pt>
                <c:pt idx="133">
                  <c:v>4.6367851622874804E-3</c:v>
                </c:pt>
                <c:pt idx="134">
                  <c:v>4.6153846153846149E-3</c:v>
                </c:pt>
                <c:pt idx="135">
                  <c:v>4.5941807044410417E-3</c:v>
                </c:pt>
                <c:pt idx="136">
                  <c:v>4.5731707317073168E-3</c:v>
                </c:pt>
                <c:pt idx="137">
                  <c:v>4.552352048558422E-3</c:v>
                </c:pt>
                <c:pt idx="138">
                  <c:v>4.5317220543806651E-3</c:v>
                </c:pt>
                <c:pt idx="139">
                  <c:v>4.5112781954887212E-3</c:v>
                </c:pt>
                <c:pt idx="140">
                  <c:v>4.4910179640718561E-3</c:v>
                </c:pt>
                <c:pt idx="141">
                  <c:v>4.4709388971684062E-3</c:v>
                </c:pt>
                <c:pt idx="142">
                  <c:v>4.4510385756676551E-3</c:v>
                </c:pt>
                <c:pt idx="143">
                  <c:v>4.4313146233382573E-3</c:v>
                </c:pt>
                <c:pt idx="144">
                  <c:v>4.411764705882352E-3</c:v>
                </c:pt>
                <c:pt idx="145">
                  <c:v>4.3923865300146414E-3</c:v>
                </c:pt>
                <c:pt idx="146">
                  <c:v>4.3731778425655978E-3</c:v>
                </c:pt>
                <c:pt idx="147">
                  <c:v>4.3541364296081275E-3</c:v>
                </c:pt>
                <c:pt idx="148">
                  <c:v>4.335260115606936E-3</c:v>
                </c:pt>
                <c:pt idx="149">
                  <c:v>4.3165467625899279E-3</c:v>
                </c:pt>
                <c:pt idx="150">
                  <c:v>4.2979942693409734E-3</c:v>
                </c:pt>
                <c:pt idx="151">
                  <c:v>4.2796005706134095E-3</c:v>
                </c:pt>
                <c:pt idx="152">
                  <c:v>4.2613636363636369E-3</c:v>
                </c:pt>
                <c:pt idx="153">
                  <c:v>4.2432814710042432E-3</c:v>
                </c:pt>
                <c:pt idx="154">
                  <c:v>4.2253521126760568E-3</c:v>
                </c:pt>
                <c:pt idx="155">
                  <c:v>4.2075736325385702E-3</c:v>
                </c:pt>
                <c:pt idx="156">
                  <c:v>4.1899441340782122E-3</c:v>
                </c:pt>
                <c:pt idx="157">
                  <c:v>4.172461752433936E-3</c:v>
                </c:pt>
                <c:pt idx="158">
                  <c:v>4.1551246537396115E-3</c:v>
                </c:pt>
                <c:pt idx="159">
                  <c:v>4.1379310344827587E-3</c:v>
                </c:pt>
                <c:pt idx="160">
                  <c:v>4.120879120879121E-3</c:v>
                </c:pt>
                <c:pt idx="161">
                  <c:v>4.1039671682626538E-3</c:v>
                </c:pt>
                <c:pt idx="162">
                  <c:v>4.0871934604904629E-3</c:v>
                </c:pt>
                <c:pt idx="163">
                  <c:v>4.0705563093622801E-3</c:v>
                </c:pt>
                <c:pt idx="164">
                  <c:v>4.0540540540540534E-3</c:v>
                </c:pt>
                <c:pt idx="165">
                  <c:v>4.0376850605652759E-3</c:v>
                </c:pt>
                <c:pt idx="166">
                  <c:v>4.0214477211796247E-3</c:v>
                </c:pt>
                <c:pt idx="167">
                  <c:v>4.0053404539385842E-3</c:v>
                </c:pt>
                <c:pt idx="168">
                  <c:v>3.9893617021276593E-3</c:v>
                </c:pt>
                <c:pt idx="169">
                  <c:v>3.9735099337748344E-3</c:v>
                </c:pt>
                <c:pt idx="170">
                  <c:v>3.9577836411609493E-3</c:v>
                </c:pt>
                <c:pt idx="171">
                  <c:v>3.9421813403416562E-3</c:v>
                </c:pt>
                <c:pt idx="172">
                  <c:v>3.9267015706806281E-3</c:v>
                </c:pt>
                <c:pt idx="173">
                  <c:v>3.9113428943937422E-3</c:v>
                </c:pt>
                <c:pt idx="174">
                  <c:v>3.8961038961038965E-3</c:v>
                </c:pt>
                <c:pt idx="175">
                  <c:v>3.8809831824062092E-3</c:v>
                </c:pt>
                <c:pt idx="176">
                  <c:v>3.8659793814432991E-3</c:v>
                </c:pt>
                <c:pt idx="177">
                  <c:v>3.8510911424903724E-3</c:v>
                </c:pt>
                <c:pt idx="178">
                  <c:v>3.8363171355498718E-3</c:v>
                </c:pt>
                <c:pt idx="179">
                  <c:v>3.821656050955414E-3</c:v>
                </c:pt>
                <c:pt idx="180">
                  <c:v>3.8071065989847717E-3</c:v>
                </c:pt>
                <c:pt idx="181">
                  <c:v>3.7926675094816687E-3</c:v>
                </c:pt>
                <c:pt idx="182">
                  <c:v>3.778337531486146E-3</c:v>
                </c:pt>
                <c:pt idx="183">
                  <c:v>3.7641154328732743E-3</c:v>
                </c:pt>
                <c:pt idx="184">
                  <c:v>3.7499999999999999E-3</c:v>
                </c:pt>
                <c:pt idx="185">
                  <c:v>3.7359900373599006E-3</c:v>
                </c:pt>
                <c:pt idx="186">
                  <c:v>3.7220843672456571E-3</c:v>
                </c:pt>
                <c:pt idx="187">
                  <c:v>3.708281829419036E-3</c:v>
                </c:pt>
                <c:pt idx="188">
                  <c:v>3.6945812807881776E-3</c:v>
                </c:pt>
                <c:pt idx="189">
                  <c:v>3.6809815950920241E-3</c:v>
                </c:pt>
                <c:pt idx="190">
                  <c:v>3.667481662591687E-3</c:v>
                </c:pt>
                <c:pt idx="191">
                  <c:v>3.6540803897685751E-3</c:v>
                </c:pt>
                <c:pt idx="192">
                  <c:v>3.6407766990291259E-3</c:v>
                </c:pt>
                <c:pt idx="193">
                  <c:v>3.6275695284159614E-3</c:v>
                </c:pt>
                <c:pt idx="194">
                  <c:v>3.6144578313253017E-3</c:v>
                </c:pt>
                <c:pt idx="195">
                  <c:v>3.6014405762304922E-3</c:v>
                </c:pt>
                <c:pt idx="196">
                  <c:v>3.5885167464114833E-3</c:v>
                </c:pt>
                <c:pt idx="197">
                  <c:v>3.5756853396901071E-3</c:v>
                </c:pt>
                <c:pt idx="198">
                  <c:v>3.5629453681710211E-3</c:v>
                </c:pt>
                <c:pt idx="199">
                  <c:v>3.5502958579881659E-3</c:v>
                </c:pt>
                <c:pt idx="200">
                  <c:v>3.5377358490566034E-3</c:v>
                </c:pt>
                <c:pt idx="201">
                  <c:v>3.5252643948296123E-3</c:v>
                </c:pt>
                <c:pt idx="202">
                  <c:v>3.5128805620608904E-3</c:v>
                </c:pt>
                <c:pt idx="203">
                  <c:v>3.5005834305717617E-3</c:v>
                </c:pt>
                <c:pt idx="204">
                  <c:v>3.4883720930232549E-3</c:v>
                </c:pt>
                <c:pt idx="205">
                  <c:v>3.476245654692932E-3</c:v>
                </c:pt>
                <c:pt idx="206">
                  <c:v>3.4642032332563508E-3</c:v>
                </c:pt>
                <c:pt idx="207">
                  <c:v>3.4522439585730719E-3</c:v>
                </c:pt>
                <c:pt idx="208">
                  <c:v>3.440366972477064E-3</c:v>
                </c:pt>
                <c:pt idx="209">
                  <c:v>3.4285714285714284E-3</c:v>
                </c:pt>
                <c:pt idx="210">
                  <c:v>3.4168564920273345E-3</c:v>
                </c:pt>
                <c:pt idx="211">
                  <c:v>3.4052213393870596E-3</c:v>
                </c:pt>
                <c:pt idx="212">
                  <c:v>3.3936651583710408E-3</c:v>
                </c:pt>
                <c:pt idx="213">
                  <c:v>3.3821871476888382E-3</c:v>
                </c:pt>
                <c:pt idx="214">
                  <c:v>3.3707865168539322E-3</c:v>
                </c:pt>
                <c:pt idx="215">
                  <c:v>3.3594624860022394E-3</c:v>
                </c:pt>
                <c:pt idx="216">
                  <c:v>3.3482142857142851E-3</c:v>
                </c:pt>
                <c:pt idx="217">
                  <c:v>3.3370411568409341E-3</c:v>
                </c:pt>
                <c:pt idx="218">
                  <c:v>3.3259423503325942E-3</c:v>
                </c:pt>
                <c:pt idx="219">
                  <c:v>3.3149171270718228E-3</c:v>
                </c:pt>
                <c:pt idx="220">
                  <c:v>3.3039647577092508E-3</c:v>
                </c:pt>
                <c:pt idx="221">
                  <c:v>3.2930845225027441E-3</c:v>
                </c:pt>
                <c:pt idx="222">
                  <c:v>3.2822757111597373E-3</c:v>
                </c:pt>
                <c:pt idx="223">
                  <c:v>3.2715376226826608E-3</c:v>
                </c:pt>
                <c:pt idx="224">
                  <c:v>3.2608695652173916E-3</c:v>
                </c:pt>
                <c:pt idx="225">
                  <c:v>3.2502708559046583E-3</c:v>
                </c:pt>
                <c:pt idx="226">
                  <c:v>3.2397408207343412E-3</c:v>
                </c:pt>
                <c:pt idx="227">
                  <c:v>3.2292787944025836E-3</c:v>
                </c:pt>
                <c:pt idx="228">
                  <c:v>3.2188841201716738E-3</c:v>
                </c:pt>
                <c:pt idx="229">
                  <c:v>3.2085561497326195E-3</c:v>
                </c:pt>
                <c:pt idx="230">
                  <c:v>3.1982942430703628E-3</c:v>
                </c:pt>
                <c:pt idx="231">
                  <c:v>3.188097768331562E-3</c:v>
                </c:pt>
                <c:pt idx="232">
                  <c:v>3.1779661016949146E-3</c:v>
                </c:pt>
                <c:pt idx="233">
                  <c:v>3.1678986272439284E-3</c:v>
                </c:pt>
                <c:pt idx="234">
                  <c:v>3.1578947368421052E-3</c:v>
                </c:pt>
                <c:pt idx="235">
                  <c:v>3.1479538300104928E-3</c:v>
                </c:pt>
                <c:pt idx="236">
                  <c:v>3.1380753138075309E-3</c:v>
                </c:pt>
                <c:pt idx="237">
                  <c:v>3.1282586027111575E-3</c:v>
                </c:pt>
                <c:pt idx="238">
                  <c:v>3.1185031185031182E-3</c:v>
                </c:pt>
                <c:pt idx="239">
                  <c:v>3.1088082901554403E-3</c:v>
                </c:pt>
                <c:pt idx="240">
                  <c:v>3.0991735537190084E-3</c:v>
                </c:pt>
                <c:pt idx="241">
                  <c:v>3.0895983522142116E-3</c:v>
                </c:pt>
                <c:pt idx="242">
                  <c:v>3.0800821355236136E-3</c:v>
                </c:pt>
                <c:pt idx="243">
                  <c:v>3.0706243602865915E-3</c:v>
                </c:pt>
                <c:pt idx="244">
                  <c:v>3.0612244897959182E-3</c:v>
                </c:pt>
                <c:pt idx="245">
                  <c:v>3.0518819938962359E-3</c:v>
                </c:pt>
                <c:pt idx="246">
                  <c:v>3.0425963488843813E-3</c:v>
                </c:pt>
                <c:pt idx="247">
                  <c:v>3.0333670374115265E-3</c:v>
                </c:pt>
                <c:pt idx="248">
                  <c:v>3.0241935483870967E-3</c:v>
                </c:pt>
                <c:pt idx="249">
                  <c:v>3.0150753768844224E-3</c:v>
                </c:pt>
                <c:pt idx="250">
                  <c:v>3.0060120240480962E-3</c:v>
                </c:pt>
                <c:pt idx="251">
                  <c:v>2.997002997002997E-3</c:v>
                </c:pt>
                <c:pt idx="252">
                  <c:v>2.9880478087649402E-3</c:v>
                </c:pt>
                <c:pt idx="253">
                  <c:v>2.9791459781529292E-3</c:v>
                </c:pt>
                <c:pt idx="254">
                  <c:v>2.9702970297029699E-3</c:v>
                </c:pt>
                <c:pt idx="255">
                  <c:v>2.9615004935834156E-3</c:v>
                </c:pt>
                <c:pt idx="256">
                  <c:v>2.952755905511811E-3</c:v>
                </c:pt>
                <c:pt idx="257">
                  <c:v>2.9440628066732086E-3</c:v>
                </c:pt>
                <c:pt idx="258">
                  <c:v>2.935420743639922E-3</c:v>
                </c:pt>
                <c:pt idx="259">
                  <c:v>2.9268292682926829E-3</c:v>
                </c:pt>
                <c:pt idx="260">
                  <c:v>2.9182879377431903E-3</c:v>
                </c:pt>
                <c:pt idx="261">
                  <c:v>2.9097963142580016E-3</c:v>
                </c:pt>
                <c:pt idx="262">
                  <c:v>2.9013539651837525E-3</c:v>
                </c:pt>
                <c:pt idx="263">
                  <c:v>2.8929604628736738E-3</c:v>
                </c:pt>
                <c:pt idx="264">
                  <c:v>2.8846153846153843E-3</c:v>
                </c:pt>
                <c:pt idx="265">
                  <c:v>2.8763183125599234E-3</c:v>
                </c:pt>
                <c:pt idx="266">
                  <c:v>2.8680688336520073E-3</c:v>
                </c:pt>
                <c:pt idx="267">
                  <c:v>2.859866539561487E-3</c:v>
                </c:pt>
                <c:pt idx="268">
                  <c:v>2.8517110266159697E-3</c:v>
                </c:pt>
                <c:pt idx="269">
                  <c:v>2.843601895734597E-3</c:v>
                </c:pt>
                <c:pt idx="270">
                  <c:v>2.8355387523629487E-3</c:v>
                </c:pt>
                <c:pt idx="271">
                  <c:v>2.8275212064090482E-3</c:v>
                </c:pt>
                <c:pt idx="272">
                  <c:v>2.819548872180451E-3</c:v>
                </c:pt>
                <c:pt idx="273">
                  <c:v>2.8116213683223993E-3</c:v>
                </c:pt>
                <c:pt idx="274">
                  <c:v>2.8037383177570096E-3</c:v>
                </c:pt>
                <c:pt idx="275">
                  <c:v>2.7958993476234852E-3</c:v>
                </c:pt>
                <c:pt idx="276">
                  <c:v>2.7881040892193307E-3</c:v>
                </c:pt>
                <c:pt idx="277">
                  <c:v>2.780352177942539E-3</c:v>
                </c:pt>
                <c:pt idx="278">
                  <c:v>2.7726432532347504E-3</c:v>
                </c:pt>
                <c:pt idx="279">
                  <c:v>2.7649769585253456E-3</c:v>
                </c:pt>
                <c:pt idx="280">
                  <c:v>2.7573529411764703E-3</c:v>
                </c:pt>
                <c:pt idx="281">
                  <c:v>2.7497708524289641E-3</c:v>
                </c:pt>
                <c:pt idx="282">
                  <c:v>2.7422303473491772E-3</c:v>
                </c:pt>
                <c:pt idx="283">
                  <c:v>2.7347310847766633E-3</c:v>
                </c:pt>
                <c:pt idx="284">
                  <c:v>2.7272727272727271E-3</c:v>
                </c:pt>
                <c:pt idx="285">
                  <c:v>2.7198549410698096E-3</c:v>
                </c:pt>
                <c:pt idx="286">
                  <c:v>2.7124773960216994E-3</c:v>
                </c:pt>
                <c:pt idx="287">
                  <c:v>2.7051397655545534E-3</c:v>
                </c:pt>
                <c:pt idx="288">
                  <c:v>2.6978417266187047E-3</c:v>
                </c:pt>
                <c:pt idx="289">
                  <c:v>2.6905829596412553E-3</c:v>
                </c:pt>
                <c:pt idx="290">
                  <c:v>2.6833631484794273E-3</c:v>
                </c:pt>
                <c:pt idx="291">
                  <c:v>2.6761819803746653E-3</c:v>
                </c:pt>
                <c:pt idx="292">
                  <c:v>2.669039145907473E-3</c:v>
                </c:pt>
                <c:pt idx="293">
                  <c:v>2.6619343389529724E-3</c:v>
                </c:pt>
                <c:pt idx="294">
                  <c:v>2.6548672566371677E-3</c:v>
                </c:pt>
                <c:pt idx="295">
                  <c:v>2.6478375992939097E-3</c:v>
                </c:pt>
                <c:pt idx="296">
                  <c:v>2.6408450704225352E-3</c:v>
                </c:pt>
                <c:pt idx="297">
                  <c:v>2.6338893766461808E-3</c:v>
                </c:pt>
                <c:pt idx="298">
                  <c:v>2.6269702276707531E-3</c:v>
                </c:pt>
                <c:pt idx="299">
                  <c:v>2.6200873362445414E-3</c:v>
                </c:pt>
                <c:pt idx="300">
                  <c:v>2.6132404181184667E-3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A-464E-A4DF-6F15A5400167}"/>
            </c:ext>
          </c:extLst>
        </c:ser>
        <c:ser>
          <c:idx val="2"/>
          <c:order val="1"/>
          <c:tx>
            <c:v>岩伤收益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AA-464E-A4DF-6F15A5400167}"/>
            </c:ext>
          </c:extLst>
        </c:ser>
        <c:ser>
          <c:idx val="1"/>
          <c:order val="2"/>
          <c:tx>
            <c:v>暴击收益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曲线素材!$A$2:$A$302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曲线素材!$D$2:$D$302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AA-464E-A4DF-6F15A540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常规属性收益曲线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攻击/元素收益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0-4445-9062-E3BB4A9FACCB}"/>
            </c:ext>
          </c:extLst>
        </c:ser>
        <c:ser>
          <c:idx val="3"/>
          <c:order val="3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0-4445-9062-E3BB4A9F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精通收益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301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  <c:pt idx="5">
                      <c:v>5</c:v>
                    </c:pt>
                    <c:pt idx="6">
                      <c:v>6</c:v>
                    </c:pt>
                    <c:pt idx="7">
                      <c:v>7</c:v>
                    </c:pt>
                    <c:pt idx="8">
                      <c:v>8</c:v>
                    </c:pt>
                    <c:pt idx="9">
                      <c:v>9</c:v>
                    </c:pt>
                    <c:pt idx="10">
                      <c:v>10</c:v>
                    </c:pt>
                    <c:pt idx="11">
                      <c:v>11</c:v>
                    </c:pt>
                    <c:pt idx="12">
                      <c:v>12</c:v>
                    </c:pt>
                    <c:pt idx="13">
                      <c:v>13</c:v>
                    </c:pt>
                    <c:pt idx="14">
                      <c:v>14</c:v>
                    </c:pt>
                    <c:pt idx="15">
                      <c:v>15</c:v>
                    </c:pt>
                    <c:pt idx="16">
                      <c:v>16</c:v>
                    </c:pt>
                    <c:pt idx="17">
                      <c:v>17</c:v>
                    </c:pt>
                    <c:pt idx="18">
                      <c:v>18</c:v>
                    </c:pt>
                    <c:pt idx="19">
                      <c:v>19</c:v>
                    </c:pt>
                    <c:pt idx="20">
                      <c:v>20</c:v>
                    </c:pt>
                    <c:pt idx="21">
                      <c:v>21</c:v>
                    </c:pt>
                    <c:pt idx="22">
                      <c:v>22</c:v>
                    </c:pt>
                    <c:pt idx="23">
                      <c:v>23</c:v>
                    </c:pt>
                    <c:pt idx="24">
                      <c:v>24</c:v>
                    </c:pt>
                    <c:pt idx="25">
                      <c:v>25</c:v>
                    </c:pt>
                    <c:pt idx="26">
                      <c:v>26</c:v>
                    </c:pt>
                    <c:pt idx="27">
                      <c:v>27</c:v>
                    </c:pt>
                    <c:pt idx="28">
                      <c:v>28</c:v>
                    </c:pt>
                    <c:pt idx="29">
                      <c:v>29</c:v>
                    </c:pt>
                    <c:pt idx="30">
                      <c:v>30</c:v>
                    </c:pt>
                    <c:pt idx="31">
                      <c:v>31</c:v>
                    </c:pt>
                    <c:pt idx="32">
                      <c:v>32</c:v>
                    </c:pt>
                    <c:pt idx="33">
                      <c:v>33</c:v>
                    </c:pt>
                    <c:pt idx="34">
                      <c:v>34</c:v>
                    </c:pt>
                    <c:pt idx="35">
                      <c:v>35</c:v>
                    </c:pt>
                    <c:pt idx="36">
                      <c:v>36</c:v>
                    </c:pt>
                    <c:pt idx="37">
                      <c:v>37</c:v>
                    </c:pt>
                    <c:pt idx="38">
                      <c:v>38</c:v>
                    </c:pt>
                    <c:pt idx="39">
                      <c:v>39</c:v>
                    </c:pt>
                    <c:pt idx="40">
                      <c:v>40</c:v>
                    </c:pt>
                    <c:pt idx="41">
                      <c:v>41</c:v>
                    </c:pt>
                    <c:pt idx="42">
                      <c:v>42</c:v>
                    </c:pt>
                    <c:pt idx="43">
                      <c:v>43</c:v>
                    </c:pt>
                    <c:pt idx="44">
                      <c:v>44</c:v>
                    </c:pt>
                    <c:pt idx="45">
                      <c:v>45</c:v>
                    </c:pt>
                    <c:pt idx="46">
                      <c:v>46</c:v>
                    </c:pt>
                    <c:pt idx="47">
                      <c:v>47</c:v>
                    </c:pt>
                    <c:pt idx="48">
                      <c:v>48</c:v>
                    </c:pt>
                    <c:pt idx="49">
                      <c:v>49</c:v>
                    </c:pt>
                    <c:pt idx="50">
                      <c:v>50</c:v>
                    </c:pt>
                    <c:pt idx="51">
                      <c:v>51</c:v>
                    </c:pt>
                    <c:pt idx="52">
                      <c:v>52</c:v>
                    </c:pt>
                    <c:pt idx="53">
                      <c:v>53</c:v>
                    </c:pt>
                    <c:pt idx="54">
                      <c:v>54</c:v>
                    </c:pt>
                    <c:pt idx="55">
                      <c:v>55</c:v>
                    </c:pt>
                    <c:pt idx="56">
                      <c:v>56</c:v>
                    </c:pt>
                    <c:pt idx="57">
                      <c:v>57</c:v>
                    </c:pt>
                    <c:pt idx="58">
                      <c:v>58</c:v>
                    </c:pt>
                    <c:pt idx="59">
                      <c:v>59</c:v>
                    </c:pt>
                    <c:pt idx="60">
                      <c:v>60</c:v>
                    </c:pt>
                    <c:pt idx="61">
                      <c:v>61</c:v>
                    </c:pt>
                    <c:pt idx="62">
                      <c:v>62</c:v>
                    </c:pt>
                    <c:pt idx="63">
                      <c:v>63</c:v>
                    </c:pt>
                    <c:pt idx="64">
                      <c:v>64</c:v>
                    </c:pt>
                    <c:pt idx="65">
                      <c:v>65</c:v>
                    </c:pt>
                    <c:pt idx="66">
                      <c:v>66</c:v>
                    </c:pt>
                    <c:pt idx="67">
                      <c:v>67</c:v>
                    </c:pt>
                    <c:pt idx="68">
                      <c:v>68</c:v>
                    </c:pt>
                    <c:pt idx="69">
                      <c:v>69</c:v>
                    </c:pt>
                    <c:pt idx="70">
                      <c:v>70</c:v>
                    </c:pt>
                    <c:pt idx="71">
                      <c:v>71</c:v>
                    </c:pt>
                    <c:pt idx="72">
                      <c:v>72</c:v>
                    </c:pt>
                    <c:pt idx="73">
                      <c:v>73</c:v>
                    </c:pt>
                    <c:pt idx="74">
                      <c:v>74</c:v>
                    </c:pt>
                    <c:pt idx="75">
                      <c:v>75</c:v>
                    </c:pt>
                    <c:pt idx="76">
                      <c:v>76</c:v>
                    </c:pt>
                    <c:pt idx="77">
                      <c:v>77</c:v>
                    </c:pt>
                    <c:pt idx="78">
                      <c:v>78</c:v>
                    </c:pt>
                    <c:pt idx="79">
                      <c:v>79</c:v>
                    </c:pt>
                    <c:pt idx="80">
                      <c:v>80</c:v>
                    </c:pt>
                    <c:pt idx="81">
                      <c:v>81</c:v>
                    </c:pt>
                    <c:pt idx="82">
                      <c:v>82</c:v>
                    </c:pt>
                    <c:pt idx="83">
                      <c:v>83</c:v>
                    </c:pt>
                    <c:pt idx="84">
                      <c:v>84</c:v>
                    </c:pt>
                    <c:pt idx="85">
                      <c:v>85</c:v>
                    </c:pt>
                    <c:pt idx="86">
                      <c:v>86</c:v>
                    </c:pt>
                    <c:pt idx="87">
                      <c:v>87</c:v>
                    </c:pt>
                    <c:pt idx="88">
                      <c:v>88</c:v>
                    </c:pt>
                    <c:pt idx="89">
                      <c:v>89</c:v>
                    </c:pt>
                    <c:pt idx="90">
                      <c:v>90</c:v>
                    </c:pt>
                    <c:pt idx="91">
                      <c:v>91</c:v>
                    </c:pt>
                    <c:pt idx="92">
                      <c:v>92</c:v>
                    </c:pt>
                    <c:pt idx="93">
                      <c:v>93</c:v>
                    </c:pt>
                    <c:pt idx="94">
                      <c:v>94</c:v>
                    </c:pt>
                    <c:pt idx="95">
                      <c:v>95</c:v>
                    </c:pt>
                    <c:pt idx="96">
                      <c:v>96</c:v>
                    </c:pt>
                    <c:pt idx="97">
                      <c:v>97</c:v>
                    </c:pt>
                    <c:pt idx="98">
                      <c:v>98</c:v>
                    </c:pt>
                    <c:pt idx="99">
                      <c:v>99</c:v>
                    </c:pt>
                    <c:pt idx="100">
                      <c:v>100</c:v>
                    </c:pt>
                    <c:pt idx="101">
                      <c:v>101</c:v>
                    </c:pt>
                    <c:pt idx="102">
                      <c:v>102</c:v>
                    </c:pt>
                    <c:pt idx="103">
                      <c:v>103</c:v>
                    </c:pt>
                    <c:pt idx="104">
                      <c:v>104</c:v>
                    </c:pt>
                    <c:pt idx="105">
                      <c:v>105</c:v>
                    </c:pt>
                    <c:pt idx="106">
                      <c:v>106</c:v>
                    </c:pt>
                    <c:pt idx="107">
                      <c:v>107</c:v>
                    </c:pt>
                    <c:pt idx="108">
                      <c:v>108</c:v>
                    </c:pt>
                    <c:pt idx="109">
                      <c:v>109</c:v>
                    </c:pt>
                    <c:pt idx="110">
                      <c:v>110</c:v>
                    </c:pt>
                    <c:pt idx="111">
                      <c:v>111</c:v>
                    </c:pt>
                    <c:pt idx="112">
                      <c:v>112</c:v>
                    </c:pt>
                    <c:pt idx="113">
                      <c:v>113</c:v>
                    </c:pt>
                    <c:pt idx="114">
                      <c:v>114</c:v>
                    </c:pt>
                    <c:pt idx="115">
                      <c:v>115</c:v>
                    </c:pt>
                    <c:pt idx="116">
                      <c:v>116</c:v>
                    </c:pt>
                    <c:pt idx="117">
                      <c:v>117</c:v>
                    </c:pt>
                    <c:pt idx="118">
                      <c:v>118</c:v>
                    </c:pt>
                    <c:pt idx="119">
                      <c:v>119</c:v>
                    </c:pt>
                    <c:pt idx="120">
                      <c:v>120</c:v>
                    </c:pt>
                    <c:pt idx="121">
                      <c:v>121</c:v>
                    </c:pt>
                    <c:pt idx="122">
                      <c:v>122</c:v>
                    </c:pt>
                    <c:pt idx="123">
                      <c:v>123</c:v>
                    </c:pt>
                    <c:pt idx="124">
                      <c:v>124</c:v>
                    </c:pt>
                    <c:pt idx="125">
                      <c:v>125</c:v>
                    </c:pt>
                    <c:pt idx="126">
                      <c:v>126</c:v>
                    </c:pt>
                    <c:pt idx="127">
                      <c:v>127</c:v>
                    </c:pt>
                    <c:pt idx="128">
                      <c:v>128</c:v>
                    </c:pt>
                    <c:pt idx="129">
                      <c:v>129</c:v>
                    </c:pt>
                    <c:pt idx="130">
                      <c:v>130</c:v>
                    </c:pt>
                    <c:pt idx="131">
                      <c:v>131</c:v>
                    </c:pt>
                    <c:pt idx="132">
                      <c:v>132</c:v>
                    </c:pt>
                    <c:pt idx="133">
                      <c:v>133</c:v>
                    </c:pt>
                    <c:pt idx="134">
                      <c:v>134</c:v>
                    </c:pt>
                    <c:pt idx="135">
                      <c:v>135</c:v>
                    </c:pt>
                    <c:pt idx="136">
                      <c:v>136</c:v>
                    </c:pt>
                    <c:pt idx="137">
                      <c:v>137</c:v>
                    </c:pt>
                    <c:pt idx="138">
                      <c:v>138</c:v>
                    </c:pt>
                    <c:pt idx="139">
                      <c:v>139</c:v>
                    </c:pt>
                    <c:pt idx="140">
                      <c:v>140</c:v>
                    </c:pt>
                    <c:pt idx="141">
                      <c:v>141</c:v>
                    </c:pt>
                    <c:pt idx="142">
                      <c:v>142</c:v>
                    </c:pt>
                    <c:pt idx="143">
                      <c:v>143</c:v>
                    </c:pt>
                    <c:pt idx="144">
                      <c:v>144</c:v>
                    </c:pt>
                    <c:pt idx="145">
                      <c:v>145</c:v>
                    </c:pt>
                    <c:pt idx="146">
                      <c:v>146</c:v>
                    </c:pt>
                    <c:pt idx="147">
                      <c:v>147</c:v>
                    </c:pt>
                    <c:pt idx="148">
                      <c:v>148</c:v>
                    </c:pt>
                    <c:pt idx="149">
                      <c:v>149</c:v>
                    </c:pt>
                    <c:pt idx="150">
                      <c:v>150</c:v>
                    </c:pt>
                    <c:pt idx="151">
                      <c:v>151</c:v>
                    </c:pt>
                    <c:pt idx="152">
                      <c:v>152</c:v>
                    </c:pt>
                    <c:pt idx="153">
                      <c:v>153</c:v>
                    </c:pt>
                    <c:pt idx="154">
                      <c:v>154</c:v>
                    </c:pt>
                    <c:pt idx="155">
                      <c:v>155</c:v>
                    </c:pt>
                    <c:pt idx="156">
                      <c:v>156</c:v>
                    </c:pt>
                    <c:pt idx="157">
                      <c:v>157</c:v>
                    </c:pt>
                    <c:pt idx="158">
                      <c:v>158</c:v>
                    </c:pt>
                    <c:pt idx="159">
                      <c:v>159</c:v>
                    </c:pt>
                    <c:pt idx="160">
                      <c:v>160</c:v>
                    </c:pt>
                    <c:pt idx="161">
                      <c:v>161</c:v>
                    </c:pt>
                    <c:pt idx="162">
                      <c:v>162</c:v>
                    </c:pt>
                    <c:pt idx="163">
                      <c:v>163</c:v>
                    </c:pt>
                    <c:pt idx="164">
                      <c:v>164</c:v>
                    </c:pt>
                    <c:pt idx="165">
                      <c:v>165</c:v>
                    </c:pt>
                    <c:pt idx="166">
                      <c:v>166</c:v>
                    </c:pt>
                    <c:pt idx="167">
                      <c:v>167</c:v>
                    </c:pt>
                    <c:pt idx="168">
                      <c:v>168</c:v>
                    </c:pt>
                    <c:pt idx="169">
                      <c:v>169</c:v>
                    </c:pt>
                    <c:pt idx="170">
                      <c:v>170</c:v>
                    </c:pt>
                    <c:pt idx="171">
                      <c:v>171</c:v>
                    </c:pt>
                    <c:pt idx="172">
                      <c:v>172</c:v>
                    </c:pt>
                    <c:pt idx="173">
                      <c:v>173</c:v>
                    </c:pt>
                    <c:pt idx="174">
                      <c:v>174</c:v>
                    </c:pt>
                    <c:pt idx="175">
                      <c:v>175</c:v>
                    </c:pt>
                    <c:pt idx="176">
                      <c:v>176</c:v>
                    </c:pt>
                    <c:pt idx="177">
                      <c:v>177</c:v>
                    </c:pt>
                    <c:pt idx="178">
                      <c:v>178</c:v>
                    </c:pt>
                    <c:pt idx="179">
                      <c:v>179</c:v>
                    </c:pt>
                    <c:pt idx="180">
                      <c:v>180</c:v>
                    </c:pt>
                    <c:pt idx="181">
                      <c:v>181</c:v>
                    </c:pt>
                    <c:pt idx="182">
                      <c:v>182</c:v>
                    </c:pt>
                    <c:pt idx="183">
                      <c:v>183</c:v>
                    </c:pt>
                    <c:pt idx="184">
                      <c:v>184</c:v>
                    </c:pt>
                    <c:pt idx="185">
                      <c:v>185</c:v>
                    </c:pt>
                    <c:pt idx="186">
                      <c:v>186</c:v>
                    </c:pt>
                    <c:pt idx="187">
                      <c:v>187</c:v>
                    </c:pt>
                    <c:pt idx="188">
                      <c:v>188</c:v>
                    </c:pt>
                    <c:pt idx="189">
                      <c:v>189</c:v>
                    </c:pt>
                    <c:pt idx="190">
                      <c:v>190</c:v>
                    </c:pt>
                    <c:pt idx="191">
                      <c:v>191</c:v>
                    </c:pt>
                    <c:pt idx="192">
                      <c:v>192</c:v>
                    </c:pt>
                    <c:pt idx="193">
                      <c:v>193</c:v>
                    </c:pt>
                    <c:pt idx="194">
                      <c:v>194</c:v>
                    </c:pt>
                    <c:pt idx="195">
                      <c:v>195</c:v>
                    </c:pt>
                    <c:pt idx="196">
                      <c:v>196</c:v>
                    </c:pt>
                    <c:pt idx="197">
                      <c:v>197</c:v>
                    </c:pt>
                    <c:pt idx="198">
                      <c:v>198</c:v>
                    </c:pt>
                    <c:pt idx="199">
                      <c:v>199</c:v>
                    </c:pt>
                    <c:pt idx="200">
                      <c:v>200</c:v>
                    </c:pt>
                    <c:pt idx="201">
                      <c:v>201</c:v>
                    </c:pt>
                    <c:pt idx="202">
                      <c:v>202</c:v>
                    </c:pt>
                    <c:pt idx="203">
                      <c:v>203</c:v>
                    </c:pt>
                    <c:pt idx="204">
                      <c:v>204</c:v>
                    </c:pt>
                    <c:pt idx="205">
                      <c:v>205</c:v>
                    </c:pt>
                    <c:pt idx="206">
                      <c:v>206</c:v>
                    </c:pt>
                    <c:pt idx="207">
                      <c:v>207</c:v>
                    </c:pt>
                    <c:pt idx="208">
                      <c:v>208</c:v>
                    </c:pt>
                    <c:pt idx="209">
                      <c:v>209</c:v>
                    </c:pt>
                    <c:pt idx="210">
                      <c:v>210</c:v>
                    </c:pt>
                    <c:pt idx="211">
                      <c:v>211</c:v>
                    </c:pt>
                    <c:pt idx="212">
                      <c:v>212</c:v>
                    </c:pt>
                    <c:pt idx="213">
                      <c:v>213</c:v>
                    </c:pt>
                    <c:pt idx="214">
                      <c:v>214</c:v>
                    </c:pt>
                    <c:pt idx="215">
                      <c:v>215</c:v>
                    </c:pt>
                    <c:pt idx="216">
                      <c:v>216</c:v>
                    </c:pt>
                    <c:pt idx="217">
                      <c:v>217</c:v>
                    </c:pt>
                    <c:pt idx="218">
                      <c:v>218</c:v>
                    </c:pt>
                    <c:pt idx="219">
                      <c:v>219</c:v>
                    </c:pt>
                    <c:pt idx="220">
                      <c:v>220</c:v>
                    </c:pt>
                    <c:pt idx="221">
                      <c:v>221</c:v>
                    </c:pt>
                    <c:pt idx="222">
                      <c:v>222</c:v>
                    </c:pt>
                    <c:pt idx="223">
                      <c:v>223</c:v>
                    </c:pt>
                    <c:pt idx="224">
                      <c:v>224</c:v>
                    </c:pt>
                    <c:pt idx="225">
                      <c:v>225</c:v>
                    </c:pt>
                    <c:pt idx="226">
                      <c:v>226</c:v>
                    </c:pt>
                    <c:pt idx="227">
                      <c:v>227</c:v>
                    </c:pt>
                    <c:pt idx="228">
                      <c:v>228</c:v>
                    </c:pt>
                    <c:pt idx="229">
                      <c:v>229</c:v>
                    </c:pt>
                    <c:pt idx="230">
                      <c:v>230</c:v>
                    </c:pt>
                    <c:pt idx="231">
                      <c:v>231</c:v>
                    </c:pt>
                    <c:pt idx="232">
                      <c:v>232</c:v>
                    </c:pt>
                    <c:pt idx="233">
                      <c:v>233</c:v>
                    </c:pt>
                    <c:pt idx="234">
                      <c:v>234</c:v>
                    </c:pt>
                    <c:pt idx="235">
                      <c:v>235</c:v>
                    </c:pt>
                    <c:pt idx="236">
                      <c:v>236</c:v>
                    </c:pt>
                    <c:pt idx="237">
                      <c:v>237</c:v>
                    </c:pt>
                    <c:pt idx="238">
                      <c:v>238</c:v>
                    </c:pt>
                    <c:pt idx="239">
                      <c:v>239</c:v>
                    </c:pt>
                    <c:pt idx="240">
                      <c:v>240</c:v>
                    </c:pt>
                    <c:pt idx="241">
                      <c:v>241</c:v>
                    </c:pt>
                    <c:pt idx="242">
                      <c:v>242</c:v>
                    </c:pt>
                    <c:pt idx="243">
                      <c:v>243</c:v>
                    </c:pt>
                    <c:pt idx="244">
                      <c:v>244</c:v>
                    </c:pt>
                    <c:pt idx="245">
                      <c:v>245</c:v>
                    </c:pt>
                    <c:pt idx="246">
                      <c:v>246</c:v>
                    </c:pt>
                    <c:pt idx="247">
                      <c:v>247</c:v>
                    </c:pt>
                    <c:pt idx="248">
                      <c:v>248</c:v>
                    </c:pt>
                    <c:pt idx="249">
                      <c:v>249</c:v>
                    </c:pt>
                    <c:pt idx="250">
                      <c:v>250</c:v>
                    </c:pt>
                    <c:pt idx="251">
                      <c:v>251</c:v>
                    </c:pt>
                    <c:pt idx="252">
                      <c:v>252</c:v>
                    </c:pt>
                    <c:pt idx="253">
                      <c:v>253</c:v>
                    </c:pt>
                    <c:pt idx="254">
                      <c:v>254</c:v>
                    </c:pt>
                    <c:pt idx="255">
                      <c:v>255</c:v>
                    </c:pt>
                    <c:pt idx="256">
                      <c:v>256</c:v>
                    </c:pt>
                    <c:pt idx="257">
                      <c:v>257</c:v>
                    </c:pt>
                    <c:pt idx="258">
                      <c:v>258</c:v>
                    </c:pt>
                    <c:pt idx="259">
                      <c:v>259</c:v>
                    </c:pt>
                    <c:pt idx="260">
                      <c:v>260</c:v>
                    </c:pt>
                    <c:pt idx="261">
                      <c:v>261</c:v>
                    </c:pt>
                    <c:pt idx="262">
                      <c:v>262</c:v>
                    </c:pt>
                    <c:pt idx="263">
                      <c:v>263</c:v>
                    </c:pt>
                    <c:pt idx="264">
                      <c:v>264</c:v>
                    </c:pt>
                    <c:pt idx="265">
                      <c:v>265</c:v>
                    </c:pt>
                    <c:pt idx="266">
                      <c:v>266</c:v>
                    </c:pt>
                    <c:pt idx="267">
                      <c:v>267</c:v>
                    </c:pt>
                    <c:pt idx="268">
                      <c:v>268</c:v>
                    </c:pt>
                    <c:pt idx="269">
                      <c:v>269</c:v>
                    </c:pt>
                    <c:pt idx="270">
                      <c:v>270</c:v>
                    </c:pt>
                    <c:pt idx="271">
                      <c:v>271</c:v>
                    </c:pt>
                    <c:pt idx="272">
                      <c:v>272</c:v>
                    </c:pt>
                    <c:pt idx="273">
                      <c:v>273</c:v>
                    </c:pt>
                    <c:pt idx="274">
                      <c:v>274</c:v>
                    </c:pt>
                    <c:pt idx="275">
                      <c:v>275</c:v>
                    </c:pt>
                    <c:pt idx="276">
                      <c:v>276</c:v>
                    </c:pt>
                    <c:pt idx="277">
                      <c:v>277</c:v>
                    </c:pt>
                    <c:pt idx="278">
                      <c:v>278</c:v>
                    </c:pt>
                    <c:pt idx="279">
                      <c:v>279</c:v>
                    </c:pt>
                    <c:pt idx="280">
                      <c:v>280</c:v>
                    </c:pt>
                    <c:pt idx="281">
                      <c:v>281</c:v>
                    </c:pt>
                    <c:pt idx="282">
                      <c:v>282</c:v>
                    </c:pt>
                    <c:pt idx="283">
                      <c:v>283</c:v>
                    </c:pt>
                    <c:pt idx="284">
                      <c:v>284</c:v>
                    </c:pt>
                    <c:pt idx="285">
                      <c:v>285</c:v>
                    </c:pt>
                    <c:pt idx="286">
                      <c:v>286</c:v>
                    </c:pt>
                    <c:pt idx="287">
                      <c:v>287</c:v>
                    </c:pt>
                    <c:pt idx="288">
                      <c:v>288</c:v>
                    </c:pt>
                    <c:pt idx="289">
                      <c:v>289</c:v>
                    </c:pt>
                    <c:pt idx="290">
                      <c:v>290</c:v>
                    </c:pt>
                    <c:pt idx="291">
                      <c:v>291</c:v>
                    </c:pt>
                    <c:pt idx="292">
                      <c:v>292</c:v>
                    </c:pt>
                    <c:pt idx="293">
                      <c:v>293</c:v>
                    </c:pt>
                    <c:pt idx="294">
                      <c:v>294</c:v>
                    </c:pt>
                    <c:pt idx="295">
                      <c:v>295</c:v>
                    </c:pt>
                    <c:pt idx="296">
                      <c:v>296</c:v>
                    </c:pt>
                    <c:pt idx="297">
                      <c:v>297</c:v>
                    </c:pt>
                    <c:pt idx="298">
                      <c:v>298</c:v>
                    </c:pt>
                    <c:pt idx="299">
                      <c:v>299</c:v>
                    </c:pt>
                    <c:pt idx="300">
                      <c:v>300</c:v>
                    </c:pt>
                  </c:numLit>
                </c:xVal>
                <c:yVal>
                  <c:numLit>
                    <c:formatCode>General</c:formatCode>
                    <c:ptCount val="301"/>
                    <c:pt idx="0">
                      <c:v>1.19142857142857E-2</c:v>
                    </c:pt>
                    <c:pt idx="1">
                      <c:v>1.1674318431173201E-2</c:v>
                    </c:pt>
                    <c:pt idx="2">
                      <c:v>1.14423006213416E-2</c:v>
                    </c:pt>
                    <c:pt idx="3">
                      <c:v>1.1217858615705499E-2</c:v>
                    </c:pt>
                    <c:pt idx="4">
                      <c:v>1.1000641572189499E-2</c:v>
                    </c:pt>
                    <c:pt idx="5">
                      <c:v>1.07903197634928E-2</c:v>
                    </c:pt>
                    <c:pt idx="6">
                      <c:v>1.05865830165821E-2</c:v>
                    </c:pt>
                    <c:pt idx="7">
                      <c:v>1.0389139288461101E-2</c:v>
                    </c:pt>
                    <c:pt idx="8">
                      <c:v>1.01977133645313E-2</c:v>
                    </c:pt>
                    <c:pt idx="9">
                      <c:v>1.0012045667413301E-2</c:v>
                    </c:pt>
                    <c:pt idx="10">
                      <c:v>9.8318911654445597E-3</c:v>
                    </c:pt>
                    <c:pt idx="11">
                      <c:v>9.6570183712616393E-3</c:v>
                    </c:pt>
                    <c:pt idx="12">
                      <c:v>9.4872084219109493E-3</c:v>
                    </c:pt>
                    <c:pt idx="13">
                      <c:v>9.3222542328511293E-3</c:v>
                    </c:pt>
                    <c:pt idx="14">
                      <c:v>9.1619597190156603E-3</c:v>
                    </c:pt>
                    <c:pt idx="15">
                      <c:v>9.0061390768167507E-3</c:v>
                    </c:pt>
                    <c:pt idx="16">
                      <c:v>8.8546161216017001E-3</c:v>
                    </c:pt>
                    <c:pt idx="17">
                      <c:v>8.7072236756302306E-3</c:v>
                    </c:pt>
                    <c:pt idx="18">
                      <c:v>8.5638030021366399E-3</c:v>
                    </c:pt>
                    <c:pt idx="19">
                      <c:v>8.4242032814797006E-3</c:v>
                    </c:pt>
                    <c:pt idx="20">
                      <c:v>8.2882811257751592E-3</c:v>
                    </c:pt>
                    <c:pt idx="21">
                      <c:v>8.1559001287536907E-3</c:v>
                    </c:pt>
                    <c:pt idx="22">
                      <c:v>8.0269304478988706E-3</c:v>
                    </c:pt>
                    <c:pt idx="23">
                      <c:v>7.9012484161976003E-3</c:v>
                    </c:pt>
                    <c:pt idx="24">
                      <c:v>7.7787361810845003E-3</c:v>
                    </c:pt>
                    <c:pt idx="25">
                      <c:v>7.6592813683847997E-3</c:v>
                    </c:pt>
                    <c:pt idx="26">
                      <c:v>7.5427767692604897E-3</c:v>
                    </c:pt>
                    <c:pt idx="27">
                      <c:v>7.4291200483445098E-3</c:v>
                    </c:pt>
                    <c:pt idx="28">
                      <c:v>7.3182134714094797E-3</c:v>
                    </c:pt>
                    <c:pt idx="29">
                      <c:v>7.2099636510633497E-3</c:v>
                    </c:pt>
                    <c:pt idx="30">
                      <c:v>7.1042813090958596E-3</c:v>
                    </c:pt>
                    <c:pt idx="31">
                      <c:v>7.0010810542184198E-3</c:v>
                    </c:pt>
                    <c:pt idx="32">
                      <c:v>6.9002811740472604E-3</c:v>
                    </c:pt>
                    <c:pt idx="33">
                      <c:v>6.8018034402771502E-3</c:v>
                    </c:pt>
                    <c:pt idx="34">
                      <c:v>6.70557292608047E-3</c:v>
                    </c:pt>
                    <c:pt idx="35">
                      <c:v>6.6115178348468201E-3</c:v>
                    </c:pt>
                    <c:pt idx="36">
                      <c:v>6.51956933945037E-3</c:v>
                    </c:pt>
                    <c:pt idx="37">
                      <c:v>6.4296614312981401E-3</c:v>
                    </c:pt>
                    <c:pt idx="38">
                      <c:v>6.3417307784725497E-3</c:v>
                    </c:pt>
                    <c:pt idx="39">
                      <c:v>6.2557165923356499E-3</c:v>
                    </c:pt>
                    <c:pt idx="40">
                      <c:v>6.1715605020127903E-3</c:v>
                    </c:pt>
                    <c:pt idx="41">
                      <c:v>6.0892064362181898E-3</c:v>
                    </c:pt>
                    <c:pt idx="42">
                      <c:v>6.0086005119270001E-3</c:v>
                    </c:pt>
                    <c:pt idx="43">
                      <c:v>5.9296909294356799E-3</c:v>
                    </c:pt>
                    <c:pt idx="44">
                      <c:v>5.8524278733877097E-3</c:v>
                    </c:pt>
                    <c:pt idx="45">
                      <c:v>5.7767634193729399E-3</c:v>
                    </c:pt>
                    <c:pt idx="46">
                      <c:v>5.7026514457383798E-3</c:v>
                    </c:pt>
                    <c:pt idx="47">
                      <c:v>5.6300475502744996E-3</c:v>
                    </c:pt>
                    <c:pt idx="48">
                      <c:v>5.55890897146587E-3</c:v>
                    </c:pt>
                    <c:pt idx="49">
                      <c:v>5.4891945140173896E-3</c:v>
                    </c:pt>
                    <c:pt idx="50">
                      <c:v>5.4208644783880402E-3</c:v>
                    </c:pt>
                    <c:pt idx="51">
                      <c:v>5.3538805940830199E-3</c:v>
                    </c:pt>
                    <c:pt idx="52">
                      <c:v>5.2882059564728703E-3</c:v>
                    </c:pt>
                    <c:pt idx="53">
                      <c:v>5.2238049669240403E-3</c:v>
                    </c:pt>
                    <c:pt idx="54">
                      <c:v>5.1606432760407002E-3</c:v>
                    </c:pt>
                    <c:pt idx="55">
                      <c:v>5.09868772983069E-3</c:v>
                    </c:pt>
                    <c:pt idx="56">
                      <c:v>5.0379063186218398E-3</c:v>
                    </c:pt>
                    <c:pt idx="57">
                      <c:v>4.97826812856634E-3</c:v>
                    </c:pt>
                    <c:pt idx="58">
                      <c:v>4.9197432955814802E-3</c:v>
                    </c:pt>
                    <c:pt idx="59">
                      <c:v>4.8623029615855896E-3</c:v>
                    </c:pt>
                    <c:pt idx="60">
                      <c:v>4.8059192328969201E-3</c:v>
                    </c:pt>
                    <c:pt idx="61">
                      <c:v>4.7505651406719801E-3</c:v>
                    </c:pt>
                    <c:pt idx="62">
                      <c:v>4.6962146032678504E-3</c:v>
                    </c:pt>
                    <c:pt idx="63">
                      <c:v>4.6428423904202902E-3</c:v>
                    </c:pt>
                    <c:pt idx="64">
                      <c:v>4.5904240891365697E-3</c:v>
                    </c:pt>
                    <c:pt idx="65">
                      <c:v>4.53893607120796E-3</c:v>
                    </c:pt>
                    <c:pt idx="66">
                      <c:v>4.4883554622532499E-3</c:v>
                    </c:pt>
                    <c:pt idx="67">
                      <c:v>4.4386601122097498E-3</c:v>
                    </c:pt>
                    <c:pt idx="68">
                      <c:v>4.3898285671936403E-3</c:v>
                    </c:pt>
                    <c:pt idx="69">
                      <c:v>4.3418400426562401E-3</c:v>
                    </c:pt>
                    <c:pt idx="70">
                      <c:v>4.2946743977671804E-3</c:v>
                    </c:pt>
                    <c:pt idx="71">
                      <c:v>4.2483121109598001E-3</c:v>
                    </c:pt>
                    <c:pt idx="72">
                      <c:v>4.2027342565776303E-3</c:v>
                    </c:pt>
                    <c:pt idx="73">
                      <c:v>4.1579224825648896E-3</c:v>
                    </c:pt>
                    <c:pt idx="74">
                      <c:v>4.11385898914691E-3</c:v>
                    </c:pt>
                    <c:pt idx="75">
                      <c:v>4.0705265084497603E-3</c:v>
                    </c:pt>
                    <c:pt idx="76">
                      <c:v>4.0279082850113099E-3</c:v>
                    </c:pt>
                    <c:pt idx="77">
                      <c:v>3.98598805713861E-3</c:v>
                    </c:pt>
                    <c:pt idx="78">
                      <c:v>3.9447500390691103E-3</c:v>
                    </c:pt>
                    <c:pt idx="79">
                      <c:v>3.90417890389569E-3</c:v>
                    </c:pt>
                    <c:pt idx="80">
                      <c:v>3.86425976721773E-3</c:v>
                    </c:pt>
                    <c:pt idx="81">
                      <c:v>3.8249781714824898E-3</c:v>
                    </c:pt>
                    <c:pt idx="82">
                      <c:v>3.7863200709830598E-3</c:v>
                    </c:pt>
                    <c:pt idx="83">
                      <c:v>3.7482718174812698E-3</c:v>
                    </c:pt>
                    <c:pt idx="84">
                      <c:v>3.7108201464252301E-3</c:v>
                    </c:pt>
                    <c:pt idx="85">
                      <c:v>3.6739521637331601E-3</c:v>
                    </c:pt>
                    <c:pt idx="86">
                      <c:v>3.6376553331167599E-3</c:v>
                    </c:pt>
                    <c:pt idx="87">
                      <c:v>3.6019174639184198E-3</c:v>
                    </c:pt>
                    <c:pt idx="88">
                      <c:v>3.5667266994383602E-3</c:v>
                    </c:pt>
                    <c:pt idx="89">
                      <c:v>3.5320715057288602E-3</c:v>
                    </c:pt>
                    <c:pt idx="90">
                      <c:v>3.4979406608339702E-3</c:v>
                    </c:pt>
                    <c:pt idx="91">
                      <c:v>3.4643232444542E-3</c:v>
                    </c:pt>
                    <c:pt idx="92">
                      <c:v>3.4312086280168302E-3</c:v>
                    </c:pt>
                    <c:pt idx="93">
                      <c:v>3.3985864651334798E-3</c:v>
                    </c:pt>
                    <c:pt idx="94">
                      <c:v>3.3664466824273398E-3</c:v>
                    </c:pt>
                    <c:pt idx="95">
                      <c:v>3.3347794707137201E-3</c:v>
                    </c:pt>
                    <c:pt idx="96">
                      <c:v>3.30357527651797E-3</c:v>
                    </c:pt>
                    <c:pt idx="97">
                      <c:v>3.2728247939160298E-3</c:v>
                    </c:pt>
                    <c:pt idx="98">
                      <c:v>3.2425189566833699E-3</c:v>
                    </c:pt>
                    <c:pt idx="99">
                      <c:v>3.2126489307387602E-3</c:v>
                    </c:pt>
                    <c:pt idx="100">
                      <c:v>3.1832061068702302E-3</c:v>
                    </c:pt>
                    <c:pt idx="101">
                      <c:v>3.1541820937309498E-3</c:v>
                    </c:pt>
                    <c:pt idx="102">
                      <c:v>3.1255687110934198E-3</c:v>
                    </c:pt>
                    <c:pt idx="103">
                      <c:v>3.0973579833510701E-3</c:v>
                    </c:pt>
                    <c:pt idx="104">
                      <c:v>3.0695421332567001E-3</c:v>
                    </c:pt>
                    <c:pt idx="105">
                      <c:v>3.0421135758877801E-3</c:v>
                    </c:pt>
                    <c:pt idx="106">
                      <c:v>3.0150649128291998E-3</c:v>
                    </c:pt>
                    <c:pt idx="107">
                      <c:v>2.98838892656425E-3</c:v>
                    </c:pt>
                    <c:pt idx="108">
                      <c:v>2.96207857506546E-3</c:v>
                    </c:pt>
                    <c:pt idx="109">
                      <c:v>2.9361269865768301E-3</c:v>
                    </c:pt>
                    <c:pt idx="110">
                      <c:v>2.9105274545797202E-3</c:v>
                    </c:pt>
                    <c:pt idx="111">
                      <c:v>2.8852734329350002E-3</c:v>
                    </c:pt>
                    <c:pt idx="112">
                      <c:v>2.86035853119423E-3</c:v>
                    </c:pt>
                    <c:pt idx="113">
                      <c:v>2.83577651007309E-3</c:v>
                    </c:pt>
                    <c:pt idx="114">
                      <c:v>2.8115212770806102E-3</c:v>
                    </c:pt>
                    <c:pt idx="115">
                      <c:v>2.7875868822979902E-3</c:v>
                    </c:pt>
                    <c:pt idx="116">
                      <c:v>2.7639675143010501E-3</c:v>
                    </c:pt>
                    <c:pt idx="117">
                      <c:v>2.7406574962207499E-3</c:v>
                    </c:pt>
                    <c:pt idx="118">
                      <c:v>2.71765128193631E-3</c:v>
                    </c:pt>
                    <c:pt idx="119">
                      <c:v>2.6949434523957602E-3</c:v>
                    </c:pt>
                    <c:pt idx="120">
                      <c:v>2.6725287120590601E-3</c:v>
                    </c:pt>
                    <c:pt idx="121">
                      <c:v>2.65040188545904E-3</c:v>
                    </c:pt>
                    <c:pt idx="122">
                      <c:v>2.6285579138755799E-3</c:v>
                    </c:pt>
                    <c:pt idx="123">
                      <c:v>2.60699185211892E-3</c:v>
                    </c:pt>
                    <c:pt idx="124">
                      <c:v>2.5856988654176598E-3</c:v>
                    </c:pt>
                    <c:pt idx="125">
                      <c:v>2.5646742264078398E-3</c:v>
                    </c:pt>
                    <c:pt idx="126">
                      <c:v>2.5439133122190601E-3</c:v>
                    </c:pt>
                    <c:pt idx="127">
                      <c:v>2.5234116016541199E-3</c:v>
                    </c:pt>
                    <c:pt idx="128">
                      <c:v>2.5031646724588E-3</c:v>
                    </c:pt>
                    <c:pt idx="129">
                      <c:v>2.4831681986782301E-3</c:v>
                    </c:pt>
                    <c:pt idx="130">
                      <c:v>2.4634179480969099E-3</c:v>
                    </c:pt>
                    <c:pt idx="131">
                      <c:v>2.4439097797591901E-3</c:v>
                    </c:pt>
                    <c:pt idx="132">
                      <c:v>2.4246396415673198E-3</c:v>
                    </c:pt>
                    <c:pt idx="133">
                      <c:v>2.40560356795429E-3</c:v>
                    </c:pt>
                    <c:pt idx="134">
                      <c:v>2.3867976776286901E-3</c:v>
                    </c:pt>
                    <c:pt idx="135">
                      <c:v>2.3682181713891399E-3</c:v>
                    </c:pt>
                    <c:pt idx="136">
                      <c:v>2.3498613300057302E-3</c:v>
                    </c:pt>
                    <c:pt idx="137">
                      <c:v>2.3317235121660899E-3</c:v>
                    </c:pt>
                    <c:pt idx="138">
                      <c:v>2.3138011524838202E-3</c:v>
                    </c:pt>
                    <c:pt idx="139">
                      <c:v>2.2960907595672001E-3</c:v>
                    </c:pt>
                    <c:pt idx="140">
                      <c:v>2.27858891414583E-3</c:v>
                    </c:pt>
                    <c:pt idx="141">
                      <c:v>2.2612922672535099E-3</c:v>
                    </c:pt>
                    <c:pt idx="142">
                      <c:v>2.24419753846512E-3</c:v>
                    </c:pt>
                    <c:pt idx="143">
                      <c:v>2.2273015141857999E-3</c:v>
                    </c:pt>
                    <c:pt idx="144">
                      <c:v>2.21060104599068E-3</c:v>
                    </c:pt>
                    <c:pt idx="145">
                      <c:v>2.1940930490132499E-3</c:v>
                    </c:pt>
                    <c:pt idx="146">
                      <c:v>2.1777745003809302E-3</c:v>
                    </c:pt>
                    <c:pt idx="147">
                      <c:v>2.1616424376960999E-3</c:v>
                    </c:pt>
                    <c:pt idx="148">
                      <c:v>2.1456939575611599E-3</c:v>
                    </c:pt>
                    <c:pt idx="149">
                      <c:v>2.1299262141460502E-3</c:v>
                    </c:pt>
                    <c:pt idx="150">
                      <c:v>2.1143364177969299E-3</c:v>
                    </c:pt>
                    <c:pt idx="151">
                      <c:v>2.0989218336845499E-3</c:v>
                    </c:pt>
                    <c:pt idx="152">
                      <c:v>2.0836797804910799E-3</c:v>
                    </c:pt>
                    <c:pt idx="153">
                      <c:v>2.06860762913407E-3</c:v>
                    </c:pt>
                    <c:pt idx="154">
                      <c:v>2.05370280152642E-3</c:v>
                    </c:pt>
                    <c:pt idx="155">
                      <c:v>2.03896276937106E-3</c:v>
                    </c:pt>
                    <c:pt idx="156">
                      <c:v>2.0243850529893699E-3</c:v>
                    </c:pt>
                    <c:pt idx="157">
                      <c:v>2.0099672201820801E-3</c:v>
                    </c:pt>
                    <c:pt idx="158">
                      <c:v>1.9957068851217501E-3</c:v>
                    </c:pt>
                    <c:pt idx="159">
                      <c:v>1.9816017072757999E-3</c:v>
                    </c:pt>
                    <c:pt idx="160">
                      <c:v>1.9676493903589901E-3</c:v>
                    </c:pt>
                    <c:pt idx="161">
                      <c:v>1.9538476813146001E-3</c:v>
                    </c:pt>
                    <c:pt idx="162">
                      <c:v>1.9401943693232999E-3</c:v>
                    </c:pt>
                    <c:pt idx="163">
                      <c:v>1.9266872848388099E-3</c:v>
                    </c:pt>
                    <c:pt idx="164">
                      <c:v>1.9133242986496401E-3</c:v>
                    </c:pt>
                    <c:pt idx="165">
                      <c:v>1.90010332096595E-3</c:v>
                    </c:pt>
                    <c:pt idx="166">
                      <c:v>1.88702230053088E-3</c:v>
                    </c:pt>
                    <c:pt idx="167">
                      <c:v>1.8740792237554899E-3</c:v>
                    </c:pt>
                    <c:pt idx="168">
                      <c:v>1.8612721138766501E-3</c:v>
                    </c:pt>
                    <c:pt idx="169">
                      <c:v>1.8485990301371699E-3</c:v>
                    </c:pt>
                    <c:pt idx="170">
                      <c:v>1.8360580669875E-3</c:v>
                    </c:pt>
                    <c:pt idx="171">
                      <c:v>1.82364735330823E-3</c:v>
                    </c:pt>
                    <c:pt idx="172">
                      <c:v>1.8113650516530101E-3</c:v>
                    </c:pt>
                    <c:pt idx="173">
                      <c:v>1.79920935751097E-3</c:v>
                    </c:pt>
                    <c:pt idx="174">
                      <c:v>1.78717849858834E-3</c:v>
                    </c:pt>
                    <c:pt idx="175">
                      <c:v>1.7752707341085099E-3</c:v>
                    </c:pt>
                    <c:pt idx="176">
                      <c:v>1.7634843541299899E-3</c:v>
                    </c:pt>
                    <c:pt idx="177">
                      <c:v>1.7518176788819E-3</c:v>
                    </c:pt>
                    <c:pt idx="178">
                      <c:v>1.74026905811631E-3</c:v>
                    </c:pt>
                    <c:pt idx="179">
                      <c:v>1.72883687047691E-3</c:v>
                    </c:pt>
                    <c:pt idx="180">
                      <c:v>1.7175195228837899E-3</c:v>
                    </c:pt>
                    <c:pt idx="181">
                      <c:v>1.7063154499334899E-3</c:v>
                    </c:pt>
                    <c:pt idx="182">
                      <c:v>1.69522311331424E-3</c:v>
                    </c:pt>
                    <c:pt idx="183">
                      <c:v>1.68424100123564E-3</c:v>
                    </c:pt>
                    <c:pt idx="184">
                      <c:v>1.6733676278725699E-3</c:v>
                    </c:pt>
                    <c:pt idx="185">
                      <c:v>1.66260153282292E-3</c:v>
                    </c:pt>
                    <c:pt idx="186">
                      <c:v>1.6519412805785401E-3</c:v>
                    </c:pt>
                    <c:pt idx="187">
                      <c:v>1.6413854600092999E-3</c:v>
                    </c:pt>
                    <c:pt idx="188">
                      <c:v>1.6309326838597001E-3</c:v>
                    </c:pt>
                    <c:pt idx="189">
                      <c:v>1.62058158825779E-3</c:v>
                    </c:pt>
                    <c:pt idx="190">
                      <c:v>1.6103308322359699E-3</c:v>
                    </c:pt>
                    <c:pt idx="191">
                      <c:v>1.60017909726338E-3</c:v>
                    </c:pt>
                    <c:pt idx="192">
                      <c:v>1.5901250867895601E-3</c:v>
                    </c:pt>
                    <c:pt idx="193">
                      <c:v>1.58016752579908E-3</c:v>
                    </c:pt>
                    <c:pt idx="194">
                      <c:v>1.57030516037673E-3</c:v>
                    </c:pt>
                    <c:pt idx="195">
                      <c:v>1.5605367572832101E-3</c:v>
                    </c:pt>
                    <c:pt idx="196">
                      <c:v>1.5508611035406901E-3</c:v>
                    </c:pt>
                    <c:pt idx="197">
                      <c:v>1.54127700602839E-3</c:v>
                    </c:pt>
                    <c:pt idx="198">
                      <c:v>1.53178329108746E-3</c:v>
                    </c:pt>
                    <c:pt idx="199">
                      <c:v>1.52237880413531E-3</c:v>
                    </c:pt>
                    <c:pt idx="200">
                      <c:v>1.51306240928882E-3</c:v>
                    </c:pt>
                    <c:pt idx="201">
                      <c:v>1.5038329889964499E-3</c:v>
                    </c:pt>
                    <c:pt idx="202">
                      <c:v>1.49468944367874E-3</c:v>
                    </c:pt>
                    <c:pt idx="203">
                      <c:v>1.4856306913772501E-3</c:v>
                    </c:pt>
                    <c:pt idx="204">
                      <c:v>1.47665566741153E-3</c:v>
                    </c:pt>
                    <c:pt idx="205">
                      <c:v>1.4677633240439501E-3</c:v>
                    </c:pt>
                    <c:pt idx="206">
                      <c:v>1.45895263015222E-3</c:v>
                    </c:pt>
                    <c:pt idx="207">
                      <c:v>1.4502225709093601E-3</c:v>
                    </c:pt>
                    <c:pt idx="208">
                      <c:v>1.44157214747096E-3</c:v>
                    </c:pt>
                    <c:pt idx="209">
                      <c:v>1.4330003766694799E-3</c:v>
                    </c:pt>
                    <c:pt idx="210">
                      <c:v>1.4245062907154301E-3</c:v>
                    </c:pt>
                    <c:pt idx="211">
                      <c:v>1.41608893690536E-3</c:v>
                    </c:pt>
                    <c:pt idx="212">
                      <c:v>1.4077473773362499E-3</c:v>
                    </c:pt>
                    <c:pt idx="213">
                      <c:v>1.3994806886263901E-3</c:v>
                    </c:pt>
                    <c:pt idx="214">
                      <c:v>1.3912879616423601E-3</c:v>
                    </c:pt>
                    <c:pt idx="215">
                      <c:v>1.38316830123216E-3</c:v>
                    </c:pt>
                    <c:pt idx="216">
                      <c:v>1.3751208259641799E-3</c:v>
                    </c:pt>
                    <c:pt idx="217">
                      <c:v>1.36714466787187E-3</c:v>
                    </c:pt>
                    <c:pt idx="218">
                      <c:v>1.35923897220412E-3</c:v>
                    </c:pt>
                    <c:pt idx="219">
                      <c:v>1.35140289718096E-3</c:v>
                    </c:pt>
                    <c:pt idx="220">
                      <c:v>1.3436356137547E-3</c:v>
                    </c:pt>
                    <c:pt idx="221">
                      <c:v>1.3359363053762E-3</c:v>
                    </c:pt>
                    <c:pt idx="222">
                      <c:v>1.3283041677661499E-3</c:v>
                    </c:pt>
                    <c:pt idx="223">
                      <c:v>1.3207384086913799E-3</c:v>
                    </c:pt>
                    <c:pt idx="224">
                      <c:v>1.31323824774589E-3</c:v>
                    </c:pt>
                    <c:pt idx="225">
                      <c:v>1.3058029161366099E-3</c:v>
                    </c:pt>
                    <c:pt idx="226">
                      <c:v>1.2984316564737201E-3</c:v>
                    </c:pt>
                    <c:pt idx="227">
                      <c:v>1.2911237225654399E-3</c:v>
                    </c:pt>
                    <c:pt idx="228">
                      <c:v>1.2838783792171601E-3</c:v>
                    </c:pt>
                    <c:pt idx="229">
                      <c:v>1.2766949020347901E-3</c:v>
                    </c:pt>
                    <c:pt idx="230">
                      <c:v>1.2695725772323299E-3</c:v>
                    </c:pt>
                    <c:pt idx="231">
                      <c:v>1.2625107014433801E-3</c:v>
                    </c:pt>
                    <c:pt idx="232">
                      <c:v>1.25550858153664E-3</c:v>
                    </c:pt>
                    <c:pt idx="233">
                      <c:v>1.2485655344352999E-3</c:v>
                    </c:pt>
                    <c:pt idx="234">
                      <c:v>1.2416808869400999E-3</c:v>
                    </c:pt>
                    <c:pt idx="235">
                      <c:v>1.23485397555611E-3</c:v>
                    </c:pt>
                    <c:pt idx="236">
                      <c:v>1.2280841463230699E-3</c:v>
                    </c:pt>
                    <c:pt idx="237">
                      <c:v>1.22137075464926E-3</c:v>
                    </c:pt>
                    <c:pt idx="238">
                      <c:v>1.21471316514867E-3</c:v>
                    </c:pt>
                    <c:pt idx="239">
                      <c:v>1.2081107514816799E-3</c:v>
                    </c:pt>
                    <c:pt idx="240">
                      <c:v>1.2015628961988001E-3</c:v>
                    </c:pt>
                    <c:pt idx="241">
                      <c:v>1.1950689905877001E-3</c:v>
                    </c:pt>
                    <c:pt idx="242">
                      <c:v>1.18862843452333E-3</c:v>
                    </c:pt>
                    <c:pt idx="243">
                      <c:v>1.1822406363210399E-3</c:v>
                    </c:pt>
                    <c:pt idx="244">
                      <c:v>1.17590501259262E-3</c:v>
                    </c:pt>
                    <c:pt idx="245">
                      <c:v>1.1696209881053501E-3</c:v>
                    </c:pt>
                    <c:pt idx="246">
                      <c:v>1.1633879956437401E-3</c:v>
                    </c:pt>
                    <c:pt idx="247">
                      <c:v>1.15720547587411E-3</c:v>
                    </c:pt>
                    <c:pt idx="248">
                      <c:v>1.15107287721183E-3</c:v>
                    </c:pt>
                    <c:pt idx="249">
                      <c:v>1.1449896556911801E-3</c:v>
                    </c:pt>
                    <c:pt idx="250">
                      <c:v>1.1389552748378301E-3</c:v>
                    </c:pt>
                    <c:pt idx="251">
                      <c:v>1.1329692055437901E-3</c:v>
                    </c:pt>
                    <c:pt idx="252">
                      <c:v>1.12703092594482E-3</c:v>
                    </c:pt>
                    <c:pt idx="253">
                      <c:v>1.1211399213002799E-3</c:v>
                    </c:pt>
                    <c:pt idx="254">
                      <c:v>1.1152956838752399E-3</c:v>
                    </c:pt>
                    <c:pt idx="255">
                      <c:v>1.10949771282501E-3</c:v>
                    </c:pt>
                    <c:pt idx="256">
                      <c:v>1.1037455140817799E-3</c:v>
                    </c:pt>
                    <c:pt idx="257">
                      <c:v>1.0980386002435599E-3</c:v>
                    </c:pt>
                    <c:pt idx="258">
                      <c:v>1.0923764904652001E-3</c:v>
                    </c:pt>
                    <c:pt idx="259">
                      <c:v>1.08675871035152E-3</c:v>
                    </c:pt>
                    <c:pt idx="260">
                      <c:v>1.0811847918524801E-3</c:v>
                    </c:pt>
                    <c:pt idx="261">
                      <c:v>1.07565427316042E-3</c:v>
                    </c:pt>
                    <c:pt idx="262">
                      <c:v>1.07016669860913E-3</c:v>
                    </c:pt>
                    <c:pt idx="263">
                      <c:v>1.0647216185750001E-3</c:v>
                    </c:pt>
                    <c:pt idx="264">
                      <c:v>1.0593185893798701E-3</c:v>
                    </c:pt>
                    <c:pt idx="265">
                      <c:v>1.0539571731958701E-3</c:v>
                    </c:pt>
                    <c:pt idx="266">
                      <c:v>1.0486369379519799E-3</c:v>
                    </c:pt>
                    <c:pt idx="267">
                      <c:v>1.0433574572423E-3</c:v>
                    </c:pt>
                    <c:pt idx="268">
                      <c:v>1.0381183102361601E-3</c:v>
                    </c:pt>
                    <c:pt idx="269">
                      <c:v>1.0329190815897801E-3</c:v>
                    </c:pt>
                    <c:pt idx="270">
                      <c:v>1.0277593613597E-3</c:v>
                    </c:pt>
                    <c:pt idx="271">
                      <c:v>1.02263874491768E-3</c:v>
                    </c:pt>
                    <c:pt idx="272">
                      <c:v>1.0175568328672901E-3</c:v>
                    </c:pt>
                    <c:pt idx="273">
                      <c:v>1.01251323096201E-3</c:v>
                    </c:pt>
                    <c:pt idx="274">
                      <c:v>1.0075075500247999E-3</c:v>
                    </c:pt>
                    <c:pt idx="275">
                      <c:v>1.0025394058691801E-3</c:v>
                    </c:pt>
                    <c:pt idx="276">
                      <c:v>9.9760841922175592E-4</c:v>
                    </c:pt>
                    <c:pt idx="277">
                      <c:v>9.9271421564614201E-4</c:v>
                    </c:pt>
                    <c:pt idx="278">
                      <c:v>9.8785642546829391E-4</c:v>
                    </c:pt>
                    <c:pt idx="279">
                      <c:v>9.8303468370316898E-4</c:v>
                    </c:pt>
                    <c:pt idx="280">
                      <c:v>9.7824862998273409E-4</c:v>
                    </c:pt>
                    <c:pt idx="281">
                      <c:v>9.7349790848526698E-4</c:v>
                    </c:pt>
                    <c:pt idx="282">
                      <c:v>9.6878216786592695E-4</c:v>
                    </c:pt>
                    <c:pt idx="283">
                      <c:v>9.6410106118858098E-4</c:v>
                    </c:pt>
                    <c:pt idx="284">
                      <c:v>9.5945424585883903E-4</c:v>
                    </c:pt>
                    <c:pt idx="285">
                      <c:v>9.5484138355829504E-4</c:v>
                    </c:pt>
                    <c:pt idx="286">
                      <c:v>9.5026214017993602E-4</c:v>
                    </c:pt>
                    <c:pt idx="287">
                      <c:v>9.4571618576469397E-4</c:v>
                    </c:pt>
                    <c:pt idx="288">
                      <c:v>9.4120319443912804E-4</c:v>
                    </c:pt>
                    <c:pt idx="289">
                      <c:v>9.3672284435420002E-4</c:v>
                    </c:pt>
                    <c:pt idx="290">
                      <c:v>9.3227481762513597E-4</c:v>
                    </c:pt>
                    <c:pt idx="291">
                      <c:v>9.2785880027234095E-4</c:v>
                    </c:pt>
                    <c:pt idx="292">
                      <c:v>9.2347448216334503E-4</c:v>
                    </c:pt>
                    <c:pt idx="293">
                      <c:v>9.1912155695576998E-4</c:v>
                    </c:pt>
                    <c:pt idx="294">
                      <c:v>9.1479972204128505E-4</c:v>
                    </c:pt>
                    <c:pt idx="295">
                      <c:v>9.1050867849054302E-4</c:v>
                    </c:pt>
                    <c:pt idx="296">
                      <c:v>9.0624813099905905E-4</c:v>
                    </c:pt>
                    <c:pt idx="297">
                      <c:v>9.0201778783403799E-4</c:v>
                    </c:pt>
                    <c:pt idx="298">
                      <c:v>8.9781736078211498E-4</c:v>
                    </c:pt>
                    <c:pt idx="299">
                      <c:v>8.9364656509798403E-4</c:v>
                    </c:pt>
                    <c:pt idx="300">
                      <c:v>8.8950511945392501E-4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4FF0-4445-9062-E3BB4A9FAC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物伤/防御收益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301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  <c:pt idx="5">
                      <c:v>5</c:v>
                    </c:pt>
                    <c:pt idx="6">
                      <c:v>6</c:v>
                    </c:pt>
                    <c:pt idx="7">
                      <c:v>7</c:v>
                    </c:pt>
                    <c:pt idx="8">
                      <c:v>8</c:v>
                    </c:pt>
                    <c:pt idx="9">
                      <c:v>9</c:v>
                    </c:pt>
                    <c:pt idx="10">
                      <c:v>10</c:v>
                    </c:pt>
                    <c:pt idx="11">
                      <c:v>11</c:v>
                    </c:pt>
                    <c:pt idx="12">
                      <c:v>12</c:v>
                    </c:pt>
                    <c:pt idx="13">
                      <c:v>13</c:v>
                    </c:pt>
                    <c:pt idx="14">
                      <c:v>14</c:v>
                    </c:pt>
                    <c:pt idx="15">
                      <c:v>15</c:v>
                    </c:pt>
                    <c:pt idx="16">
                      <c:v>16</c:v>
                    </c:pt>
                    <c:pt idx="17">
                      <c:v>17</c:v>
                    </c:pt>
                    <c:pt idx="18">
                      <c:v>18</c:v>
                    </c:pt>
                    <c:pt idx="19">
                      <c:v>19</c:v>
                    </c:pt>
                    <c:pt idx="20">
                      <c:v>20</c:v>
                    </c:pt>
                    <c:pt idx="21">
                      <c:v>21</c:v>
                    </c:pt>
                    <c:pt idx="22">
                      <c:v>22</c:v>
                    </c:pt>
                    <c:pt idx="23">
                      <c:v>23</c:v>
                    </c:pt>
                    <c:pt idx="24">
                      <c:v>24</c:v>
                    </c:pt>
                    <c:pt idx="25">
                      <c:v>25</c:v>
                    </c:pt>
                    <c:pt idx="26">
                      <c:v>26</c:v>
                    </c:pt>
                    <c:pt idx="27">
                      <c:v>27</c:v>
                    </c:pt>
                    <c:pt idx="28">
                      <c:v>28</c:v>
                    </c:pt>
                    <c:pt idx="29">
                      <c:v>29</c:v>
                    </c:pt>
                    <c:pt idx="30">
                      <c:v>30</c:v>
                    </c:pt>
                    <c:pt idx="31">
                      <c:v>31</c:v>
                    </c:pt>
                    <c:pt idx="32">
                      <c:v>32</c:v>
                    </c:pt>
                    <c:pt idx="33">
                      <c:v>33</c:v>
                    </c:pt>
                    <c:pt idx="34">
                      <c:v>34</c:v>
                    </c:pt>
                    <c:pt idx="35">
                      <c:v>35</c:v>
                    </c:pt>
                    <c:pt idx="36">
                      <c:v>36</c:v>
                    </c:pt>
                    <c:pt idx="37">
                      <c:v>37</c:v>
                    </c:pt>
                    <c:pt idx="38">
                      <c:v>38</c:v>
                    </c:pt>
                    <c:pt idx="39">
                      <c:v>39</c:v>
                    </c:pt>
                    <c:pt idx="40">
                      <c:v>40</c:v>
                    </c:pt>
                    <c:pt idx="41">
                      <c:v>41</c:v>
                    </c:pt>
                    <c:pt idx="42">
                      <c:v>42</c:v>
                    </c:pt>
                    <c:pt idx="43">
                      <c:v>43</c:v>
                    </c:pt>
                    <c:pt idx="44">
                      <c:v>44</c:v>
                    </c:pt>
                    <c:pt idx="45">
                      <c:v>45</c:v>
                    </c:pt>
                    <c:pt idx="46">
                      <c:v>46</c:v>
                    </c:pt>
                    <c:pt idx="47">
                      <c:v>47</c:v>
                    </c:pt>
                    <c:pt idx="48">
                      <c:v>48</c:v>
                    </c:pt>
                    <c:pt idx="49">
                      <c:v>49</c:v>
                    </c:pt>
                    <c:pt idx="50">
                      <c:v>50</c:v>
                    </c:pt>
                    <c:pt idx="51">
                      <c:v>51</c:v>
                    </c:pt>
                    <c:pt idx="52">
                      <c:v>52</c:v>
                    </c:pt>
                    <c:pt idx="53">
                      <c:v>53</c:v>
                    </c:pt>
                    <c:pt idx="54">
                      <c:v>54</c:v>
                    </c:pt>
                    <c:pt idx="55">
                      <c:v>55</c:v>
                    </c:pt>
                    <c:pt idx="56">
                      <c:v>56</c:v>
                    </c:pt>
                    <c:pt idx="57">
                      <c:v>57</c:v>
                    </c:pt>
                    <c:pt idx="58">
                      <c:v>58</c:v>
                    </c:pt>
                    <c:pt idx="59">
                      <c:v>59</c:v>
                    </c:pt>
                    <c:pt idx="60">
                      <c:v>60</c:v>
                    </c:pt>
                    <c:pt idx="61">
                      <c:v>61</c:v>
                    </c:pt>
                    <c:pt idx="62">
                      <c:v>62</c:v>
                    </c:pt>
                    <c:pt idx="63">
                      <c:v>63</c:v>
                    </c:pt>
                    <c:pt idx="64">
                      <c:v>64</c:v>
                    </c:pt>
                    <c:pt idx="65">
                      <c:v>65</c:v>
                    </c:pt>
                    <c:pt idx="66">
                      <c:v>66</c:v>
                    </c:pt>
                    <c:pt idx="67">
                      <c:v>67</c:v>
                    </c:pt>
                    <c:pt idx="68">
                      <c:v>68</c:v>
                    </c:pt>
                    <c:pt idx="69">
                      <c:v>69</c:v>
                    </c:pt>
                    <c:pt idx="70">
                      <c:v>70</c:v>
                    </c:pt>
                    <c:pt idx="71">
                      <c:v>71</c:v>
                    </c:pt>
                    <c:pt idx="72">
                      <c:v>72</c:v>
                    </c:pt>
                    <c:pt idx="73">
                      <c:v>73</c:v>
                    </c:pt>
                    <c:pt idx="74">
                      <c:v>74</c:v>
                    </c:pt>
                    <c:pt idx="75">
                      <c:v>75</c:v>
                    </c:pt>
                    <c:pt idx="76">
                      <c:v>76</c:v>
                    </c:pt>
                    <c:pt idx="77">
                      <c:v>77</c:v>
                    </c:pt>
                    <c:pt idx="78">
                      <c:v>78</c:v>
                    </c:pt>
                    <c:pt idx="79">
                      <c:v>79</c:v>
                    </c:pt>
                    <c:pt idx="80">
                      <c:v>80</c:v>
                    </c:pt>
                    <c:pt idx="81">
                      <c:v>81</c:v>
                    </c:pt>
                    <c:pt idx="82">
                      <c:v>82</c:v>
                    </c:pt>
                    <c:pt idx="83">
                      <c:v>83</c:v>
                    </c:pt>
                    <c:pt idx="84">
                      <c:v>84</c:v>
                    </c:pt>
                    <c:pt idx="85">
                      <c:v>85</c:v>
                    </c:pt>
                    <c:pt idx="86">
                      <c:v>86</c:v>
                    </c:pt>
                    <c:pt idx="87">
                      <c:v>87</c:v>
                    </c:pt>
                    <c:pt idx="88">
                      <c:v>88</c:v>
                    </c:pt>
                    <c:pt idx="89">
                      <c:v>89</c:v>
                    </c:pt>
                    <c:pt idx="90">
                      <c:v>90</c:v>
                    </c:pt>
                    <c:pt idx="91">
                      <c:v>91</c:v>
                    </c:pt>
                    <c:pt idx="92">
                      <c:v>92</c:v>
                    </c:pt>
                    <c:pt idx="93">
                      <c:v>93</c:v>
                    </c:pt>
                    <c:pt idx="94">
                      <c:v>94</c:v>
                    </c:pt>
                    <c:pt idx="95">
                      <c:v>95</c:v>
                    </c:pt>
                    <c:pt idx="96">
                      <c:v>96</c:v>
                    </c:pt>
                    <c:pt idx="97">
                      <c:v>97</c:v>
                    </c:pt>
                    <c:pt idx="98">
                      <c:v>98</c:v>
                    </c:pt>
                    <c:pt idx="99">
                      <c:v>99</c:v>
                    </c:pt>
                    <c:pt idx="100">
                      <c:v>100</c:v>
                    </c:pt>
                    <c:pt idx="101">
                      <c:v>101</c:v>
                    </c:pt>
                    <c:pt idx="102">
                      <c:v>102</c:v>
                    </c:pt>
                    <c:pt idx="103">
                      <c:v>103</c:v>
                    </c:pt>
                    <c:pt idx="104">
                      <c:v>104</c:v>
                    </c:pt>
                    <c:pt idx="105">
                      <c:v>105</c:v>
                    </c:pt>
                    <c:pt idx="106">
                      <c:v>106</c:v>
                    </c:pt>
                    <c:pt idx="107">
                      <c:v>107</c:v>
                    </c:pt>
                    <c:pt idx="108">
                      <c:v>108</c:v>
                    </c:pt>
                    <c:pt idx="109">
                      <c:v>109</c:v>
                    </c:pt>
                    <c:pt idx="110">
                      <c:v>110</c:v>
                    </c:pt>
                    <c:pt idx="111">
                      <c:v>111</c:v>
                    </c:pt>
                    <c:pt idx="112">
                      <c:v>112</c:v>
                    </c:pt>
                    <c:pt idx="113">
                      <c:v>113</c:v>
                    </c:pt>
                    <c:pt idx="114">
                      <c:v>114</c:v>
                    </c:pt>
                    <c:pt idx="115">
                      <c:v>115</c:v>
                    </c:pt>
                    <c:pt idx="116">
                      <c:v>116</c:v>
                    </c:pt>
                    <c:pt idx="117">
                      <c:v>117</c:v>
                    </c:pt>
                    <c:pt idx="118">
                      <c:v>118</c:v>
                    </c:pt>
                    <c:pt idx="119">
                      <c:v>119</c:v>
                    </c:pt>
                    <c:pt idx="120">
                      <c:v>120</c:v>
                    </c:pt>
                    <c:pt idx="121">
                      <c:v>121</c:v>
                    </c:pt>
                    <c:pt idx="122">
                      <c:v>122</c:v>
                    </c:pt>
                    <c:pt idx="123">
                      <c:v>123</c:v>
                    </c:pt>
                    <c:pt idx="124">
                      <c:v>124</c:v>
                    </c:pt>
                    <c:pt idx="125">
                      <c:v>125</c:v>
                    </c:pt>
                    <c:pt idx="126">
                      <c:v>126</c:v>
                    </c:pt>
                    <c:pt idx="127">
                      <c:v>127</c:v>
                    </c:pt>
                    <c:pt idx="128">
                      <c:v>128</c:v>
                    </c:pt>
                    <c:pt idx="129">
                      <c:v>129</c:v>
                    </c:pt>
                    <c:pt idx="130">
                      <c:v>130</c:v>
                    </c:pt>
                    <c:pt idx="131">
                      <c:v>131</c:v>
                    </c:pt>
                    <c:pt idx="132">
                      <c:v>132</c:v>
                    </c:pt>
                    <c:pt idx="133">
                      <c:v>133</c:v>
                    </c:pt>
                    <c:pt idx="134">
                      <c:v>134</c:v>
                    </c:pt>
                    <c:pt idx="135">
                      <c:v>135</c:v>
                    </c:pt>
                    <c:pt idx="136">
                      <c:v>136</c:v>
                    </c:pt>
                    <c:pt idx="137">
                      <c:v>137</c:v>
                    </c:pt>
                    <c:pt idx="138">
                      <c:v>138</c:v>
                    </c:pt>
                    <c:pt idx="139">
                      <c:v>139</c:v>
                    </c:pt>
                    <c:pt idx="140">
                      <c:v>140</c:v>
                    </c:pt>
                    <c:pt idx="141">
                      <c:v>141</c:v>
                    </c:pt>
                    <c:pt idx="142">
                      <c:v>142</c:v>
                    </c:pt>
                    <c:pt idx="143">
                      <c:v>143</c:v>
                    </c:pt>
                    <c:pt idx="144">
                      <c:v>144</c:v>
                    </c:pt>
                    <c:pt idx="145">
                      <c:v>145</c:v>
                    </c:pt>
                    <c:pt idx="146">
                      <c:v>146</c:v>
                    </c:pt>
                    <c:pt idx="147">
                      <c:v>147</c:v>
                    </c:pt>
                    <c:pt idx="148">
                      <c:v>148</c:v>
                    </c:pt>
                    <c:pt idx="149">
                      <c:v>149</c:v>
                    </c:pt>
                    <c:pt idx="150">
                      <c:v>150</c:v>
                    </c:pt>
                    <c:pt idx="151">
                      <c:v>151</c:v>
                    </c:pt>
                    <c:pt idx="152">
                      <c:v>152</c:v>
                    </c:pt>
                    <c:pt idx="153">
                      <c:v>153</c:v>
                    </c:pt>
                    <c:pt idx="154">
                      <c:v>154</c:v>
                    </c:pt>
                    <c:pt idx="155">
                      <c:v>155</c:v>
                    </c:pt>
                    <c:pt idx="156">
                      <c:v>156</c:v>
                    </c:pt>
                    <c:pt idx="157">
                      <c:v>157</c:v>
                    </c:pt>
                    <c:pt idx="158">
                      <c:v>158</c:v>
                    </c:pt>
                    <c:pt idx="159">
                      <c:v>159</c:v>
                    </c:pt>
                    <c:pt idx="160">
                      <c:v>160</c:v>
                    </c:pt>
                    <c:pt idx="161">
                      <c:v>161</c:v>
                    </c:pt>
                    <c:pt idx="162">
                      <c:v>162</c:v>
                    </c:pt>
                    <c:pt idx="163">
                      <c:v>163</c:v>
                    </c:pt>
                    <c:pt idx="164">
                      <c:v>164</c:v>
                    </c:pt>
                    <c:pt idx="165">
                      <c:v>165</c:v>
                    </c:pt>
                    <c:pt idx="166">
                      <c:v>166</c:v>
                    </c:pt>
                    <c:pt idx="167">
                      <c:v>167</c:v>
                    </c:pt>
                    <c:pt idx="168">
                      <c:v>168</c:v>
                    </c:pt>
                    <c:pt idx="169">
                      <c:v>169</c:v>
                    </c:pt>
                    <c:pt idx="170">
                      <c:v>170</c:v>
                    </c:pt>
                    <c:pt idx="171">
                      <c:v>171</c:v>
                    </c:pt>
                    <c:pt idx="172">
                      <c:v>172</c:v>
                    </c:pt>
                    <c:pt idx="173">
                      <c:v>173</c:v>
                    </c:pt>
                    <c:pt idx="174">
                      <c:v>174</c:v>
                    </c:pt>
                    <c:pt idx="175">
                      <c:v>175</c:v>
                    </c:pt>
                    <c:pt idx="176">
                      <c:v>176</c:v>
                    </c:pt>
                    <c:pt idx="177">
                      <c:v>177</c:v>
                    </c:pt>
                    <c:pt idx="178">
                      <c:v>178</c:v>
                    </c:pt>
                    <c:pt idx="179">
                      <c:v>179</c:v>
                    </c:pt>
                    <c:pt idx="180">
                      <c:v>180</c:v>
                    </c:pt>
                    <c:pt idx="181">
                      <c:v>181</c:v>
                    </c:pt>
                    <c:pt idx="182">
                      <c:v>182</c:v>
                    </c:pt>
                    <c:pt idx="183">
                      <c:v>183</c:v>
                    </c:pt>
                    <c:pt idx="184">
                      <c:v>184</c:v>
                    </c:pt>
                    <c:pt idx="185">
                      <c:v>185</c:v>
                    </c:pt>
                    <c:pt idx="186">
                      <c:v>186</c:v>
                    </c:pt>
                    <c:pt idx="187">
                      <c:v>187</c:v>
                    </c:pt>
                    <c:pt idx="188">
                      <c:v>188</c:v>
                    </c:pt>
                    <c:pt idx="189">
                      <c:v>189</c:v>
                    </c:pt>
                    <c:pt idx="190">
                      <c:v>190</c:v>
                    </c:pt>
                    <c:pt idx="191">
                      <c:v>191</c:v>
                    </c:pt>
                    <c:pt idx="192">
                      <c:v>192</c:v>
                    </c:pt>
                    <c:pt idx="193">
                      <c:v>193</c:v>
                    </c:pt>
                    <c:pt idx="194">
                      <c:v>194</c:v>
                    </c:pt>
                    <c:pt idx="195">
                      <c:v>195</c:v>
                    </c:pt>
                    <c:pt idx="196">
                      <c:v>196</c:v>
                    </c:pt>
                    <c:pt idx="197">
                      <c:v>197</c:v>
                    </c:pt>
                    <c:pt idx="198">
                      <c:v>198</c:v>
                    </c:pt>
                    <c:pt idx="199">
                      <c:v>199</c:v>
                    </c:pt>
                    <c:pt idx="200">
                      <c:v>200</c:v>
                    </c:pt>
                    <c:pt idx="201">
                      <c:v>201</c:v>
                    </c:pt>
                    <c:pt idx="202">
                      <c:v>202</c:v>
                    </c:pt>
                    <c:pt idx="203">
                      <c:v>203</c:v>
                    </c:pt>
                    <c:pt idx="204">
                      <c:v>204</c:v>
                    </c:pt>
                    <c:pt idx="205">
                      <c:v>205</c:v>
                    </c:pt>
                    <c:pt idx="206">
                      <c:v>206</c:v>
                    </c:pt>
                    <c:pt idx="207">
                      <c:v>207</c:v>
                    </c:pt>
                    <c:pt idx="208">
                      <c:v>208</c:v>
                    </c:pt>
                    <c:pt idx="209">
                      <c:v>209</c:v>
                    </c:pt>
                    <c:pt idx="210">
                      <c:v>210</c:v>
                    </c:pt>
                    <c:pt idx="211">
                      <c:v>211</c:v>
                    </c:pt>
                    <c:pt idx="212">
                      <c:v>212</c:v>
                    </c:pt>
                    <c:pt idx="213">
                      <c:v>213</c:v>
                    </c:pt>
                    <c:pt idx="214">
                      <c:v>214</c:v>
                    </c:pt>
                    <c:pt idx="215">
                      <c:v>215</c:v>
                    </c:pt>
                    <c:pt idx="216">
                      <c:v>216</c:v>
                    </c:pt>
                    <c:pt idx="217">
                      <c:v>217</c:v>
                    </c:pt>
                    <c:pt idx="218">
                      <c:v>218</c:v>
                    </c:pt>
                    <c:pt idx="219">
                      <c:v>219</c:v>
                    </c:pt>
                    <c:pt idx="220">
                      <c:v>220</c:v>
                    </c:pt>
                    <c:pt idx="221">
                      <c:v>221</c:v>
                    </c:pt>
                    <c:pt idx="222">
                      <c:v>222</c:v>
                    </c:pt>
                    <c:pt idx="223">
                      <c:v>223</c:v>
                    </c:pt>
                    <c:pt idx="224">
                      <c:v>224</c:v>
                    </c:pt>
                    <c:pt idx="225">
                      <c:v>225</c:v>
                    </c:pt>
                    <c:pt idx="226">
                      <c:v>226</c:v>
                    </c:pt>
                    <c:pt idx="227">
                      <c:v>227</c:v>
                    </c:pt>
                    <c:pt idx="228">
                      <c:v>228</c:v>
                    </c:pt>
                    <c:pt idx="229">
                      <c:v>229</c:v>
                    </c:pt>
                    <c:pt idx="230">
                      <c:v>230</c:v>
                    </c:pt>
                    <c:pt idx="231">
                      <c:v>231</c:v>
                    </c:pt>
                    <c:pt idx="232">
                      <c:v>232</c:v>
                    </c:pt>
                    <c:pt idx="233">
                      <c:v>233</c:v>
                    </c:pt>
                    <c:pt idx="234">
                      <c:v>234</c:v>
                    </c:pt>
                    <c:pt idx="235">
                      <c:v>235</c:v>
                    </c:pt>
                    <c:pt idx="236">
                      <c:v>236</c:v>
                    </c:pt>
                    <c:pt idx="237">
                      <c:v>237</c:v>
                    </c:pt>
                    <c:pt idx="238">
                      <c:v>238</c:v>
                    </c:pt>
                    <c:pt idx="239">
                      <c:v>239</c:v>
                    </c:pt>
                    <c:pt idx="240">
                      <c:v>240</c:v>
                    </c:pt>
                    <c:pt idx="241">
                      <c:v>241</c:v>
                    </c:pt>
                    <c:pt idx="242">
                      <c:v>242</c:v>
                    </c:pt>
                    <c:pt idx="243">
                      <c:v>243</c:v>
                    </c:pt>
                    <c:pt idx="244">
                      <c:v>244</c:v>
                    </c:pt>
                    <c:pt idx="245">
                      <c:v>245</c:v>
                    </c:pt>
                    <c:pt idx="246">
                      <c:v>246</c:v>
                    </c:pt>
                    <c:pt idx="247">
                      <c:v>247</c:v>
                    </c:pt>
                    <c:pt idx="248">
                      <c:v>248</c:v>
                    </c:pt>
                    <c:pt idx="249">
                      <c:v>249</c:v>
                    </c:pt>
                    <c:pt idx="250">
                      <c:v>250</c:v>
                    </c:pt>
                    <c:pt idx="251">
                      <c:v>251</c:v>
                    </c:pt>
                    <c:pt idx="252">
                      <c:v>252</c:v>
                    </c:pt>
                    <c:pt idx="253">
                      <c:v>253</c:v>
                    </c:pt>
                    <c:pt idx="254">
                      <c:v>254</c:v>
                    </c:pt>
                    <c:pt idx="255">
                      <c:v>255</c:v>
                    </c:pt>
                    <c:pt idx="256">
                      <c:v>256</c:v>
                    </c:pt>
                    <c:pt idx="257">
                      <c:v>257</c:v>
                    </c:pt>
                    <c:pt idx="258">
                      <c:v>258</c:v>
                    </c:pt>
                    <c:pt idx="259">
                      <c:v>259</c:v>
                    </c:pt>
                    <c:pt idx="260">
                      <c:v>260</c:v>
                    </c:pt>
                    <c:pt idx="261">
                      <c:v>261</c:v>
                    </c:pt>
                    <c:pt idx="262">
                      <c:v>262</c:v>
                    </c:pt>
                    <c:pt idx="263">
                      <c:v>263</c:v>
                    </c:pt>
                    <c:pt idx="264">
                      <c:v>264</c:v>
                    </c:pt>
                    <c:pt idx="265">
                      <c:v>265</c:v>
                    </c:pt>
                    <c:pt idx="266">
                      <c:v>266</c:v>
                    </c:pt>
                    <c:pt idx="267">
                      <c:v>267</c:v>
                    </c:pt>
                    <c:pt idx="268">
                      <c:v>268</c:v>
                    </c:pt>
                    <c:pt idx="269">
                      <c:v>269</c:v>
                    </c:pt>
                    <c:pt idx="270">
                      <c:v>270</c:v>
                    </c:pt>
                    <c:pt idx="271">
                      <c:v>271</c:v>
                    </c:pt>
                    <c:pt idx="272">
                      <c:v>272</c:v>
                    </c:pt>
                    <c:pt idx="273">
                      <c:v>273</c:v>
                    </c:pt>
                    <c:pt idx="274">
                      <c:v>274</c:v>
                    </c:pt>
                    <c:pt idx="275">
                      <c:v>275</c:v>
                    </c:pt>
                    <c:pt idx="276">
                      <c:v>276</c:v>
                    </c:pt>
                    <c:pt idx="277">
                      <c:v>277</c:v>
                    </c:pt>
                    <c:pt idx="278">
                      <c:v>278</c:v>
                    </c:pt>
                    <c:pt idx="279">
                      <c:v>279</c:v>
                    </c:pt>
                    <c:pt idx="280">
                      <c:v>280</c:v>
                    </c:pt>
                    <c:pt idx="281">
                      <c:v>281</c:v>
                    </c:pt>
                    <c:pt idx="282">
                      <c:v>282</c:v>
                    </c:pt>
                    <c:pt idx="283">
                      <c:v>283</c:v>
                    </c:pt>
                    <c:pt idx="284">
                      <c:v>284</c:v>
                    </c:pt>
                    <c:pt idx="285">
                      <c:v>285</c:v>
                    </c:pt>
                    <c:pt idx="286">
                      <c:v>286</c:v>
                    </c:pt>
                    <c:pt idx="287">
                      <c:v>287</c:v>
                    </c:pt>
                    <c:pt idx="288">
                      <c:v>288</c:v>
                    </c:pt>
                    <c:pt idx="289">
                      <c:v>289</c:v>
                    </c:pt>
                    <c:pt idx="290">
                      <c:v>290</c:v>
                    </c:pt>
                    <c:pt idx="291">
                      <c:v>291</c:v>
                    </c:pt>
                    <c:pt idx="292">
                      <c:v>292</c:v>
                    </c:pt>
                    <c:pt idx="293">
                      <c:v>293</c:v>
                    </c:pt>
                    <c:pt idx="294">
                      <c:v>294</c:v>
                    </c:pt>
                    <c:pt idx="295">
                      <c:v>295</c:v>
                    </c:pt>
                    <c:pt idx="296">
                      <c:v>296</c:v>
                    </c:pt>
                    <c:pt idx="297">
                      <c:v>297</c:v>
                    </c:pt>
                    <c:pt idx="298">
                      <c:v>298</c:v>
                    </c:pt>
                    <c:pt idx="299">
                      <c:v>299</c:v>
                    </c:pt>
                    <c:pt idx="300">
                      <c:v>300</c:v>
                    </c:pt>
                  </c:numLit>
                </c:xVal>
                <c:yVal>
                  <c:numLit>
                    <c:formatCode>General</c:formatCode>
                    <c:ptCount val="301"/>
                    <c:pt idx="0">
                      <c:v>1.8749999999999999E-2</c:v>
                    </c:pt>
                    <c:pt idx="1">
                      <c:v>1.84049079754601E-2</c:v>
                    </c:pt>
                    <c:pt idx="2">
                      <c:v>1.8072289156626498E-2</c:v>
                    </c:pt>
                    <c:pt idx="3">
                      <c:v>1.7751479289940801E-2</c:v>
                    </c:pt>
                    <c:pt idx="4">
                      <c:v>1.74418604651163E-2</c:v>
                    </c:pt>
                    <c:pt idx="5">
                      <c:v>1.7142857142857099E-2</c:v>
                    </c:pt>
                    <c:pt idx="6">
                      <c:v>1.6853932584269701E-2</c:v>
                    </c:pt>
                    <c:pt idx="7">
                      <c:v>1.6574585635359101E-2</c:v>
                    </c:pt>
                    <c:pt idx="8">
                      <c:v>1.6304347826087001E-2</c:v>
                    </c:pt>
                    <c:pt idx="9">
                      <c:v>1.60427807486631E-2</c:v>
                    </c:pt>
                    <c:pt idx="10">
                      <c:v>1.5789473684210499E-2</c:v>
                    </c:pt>
                    <c:pt idx="11">
                      <c:v>1.55440414507772E-2</c:v>
                    </c:pt>
                    <c:pt idx="12">
                      <c:v>1.53061224489796E-2</c:v>
                    </c:pt>
                    <c:pt idx="13">
                      <c:v>1.5075376884422099E-2</c:v>
                    </c:pt>
                    <c:pt idx="14">
                      <c:v>1.4851485148514899E-2</c:v>
                    </c:pt>
                    <c:pt idx="15">
                      <c:v>1.46341463414634E-2</c:v>
                    </c:pt>
                    <c:pt idx="16">
                      <c:v>1.44230769230769E-2</c:v>
                    </c:pt>
                    <c:pt idx="17">
                      <c:v>1.4218009478673001E-2</c:v>
                    </c:pt>
                    <c:pt idx="18">
                      <c:v>1.4018691588785E-2</c:v>
                    </c:pt>
                    <c:pt idx="19">
                      <c:v>1.3824884792626699E-2</c:v>
                    </c:pt>
                    <c:pt idx="20">
                      <c:v>1.3636363636363599E-2</c:v>
                    </c:pt>
                    <c:pt idx="21">
                      <c:v>1.34529147982063E-2</c:v>
                    </c:pt>
                    <c:pt idx="22">
                      <c:v>1.3274336283185801E-2</c:v>
                    </c:pt>
                    <c:pt idx="23">
                      <c:v>1.31004366812227E-2</c:v>
                    </c:pt>
                    <c:pt idx="24">
                      <c:v>1.29310344827586E-2</c:v>
                    </c:pt>
                    <c:pt idx="25">
                      <c:v>1.27659574468085E-2</c:v>
                    </c:pt>
                    <c:pt idx="26">
                      <c:v>1.26050420168067E-2</c:v>
                    </c:pt>
                    <c:pt idx="27">
                      <c:v>1.2448132780083001E-2</c:v>
                    </c:pt>
                    <c:pt idx="28">
                      <c:v>1.2295081967213101E-2</c:v>
                    </c:pt>
                    <c:pt idx="29">
                      <c:v>1.21457489878543E-2</c:v>
                    </c:pt>
                    <c:pt idx="30">
                      <c:v>1.2E-2</c:v>
                    </c:pt>
                    <c:pt idx="31">
                      <c:v>1.18577075098814E-2</c:v>
                    </c:pt>
                    <c:pt idx="32">
                      <c:v>1.171875E-2</c:v>
                    </c:pt>
                    <c:pt idx="33">
                      <c:v>1.15830115830116E-2</c:v>
                    </c:pt>
                    <c:pt idx="34">
                      <c:v>1.1450381679389301E-2</c:v>
                    </c:pt>
                    <c:pt idx="35">
                      <c:v>1.13207547169811E-2</c:v>
                    </c:pt>
                    <c:pt idx="36">
                      <c:v>1.1194029850746299E-2</c:v>
                    </c:pt>
                    <c:pt idx="37">
                      <c:v>1.1070110701107E-2</c:v>
                    </c:pt>
                    <c:pt idx="38">
                      <c:v>1.09489051094891E-2</c:v>
                    </c:pt>
                    <c:pt idx="39">
                      <c:v>1.0830324909747301E-2</c:v>
                    </c:pt>
                    <c:pt idx="40">
                      <c:v>1.0714285714285701E-2</c:v>
                    </c:pt>
                    <c:pt idx="41">
                      <c:v>1.06007067137809E-2</c:v>
                    </c:pt>
                    <c:pt idx="42">
                      <c:v>1.04895104895105E-2</c:v>
                    </c:pt>
                    <c:pt idx="43">
                      <c:v>1.03806228373702E-2</c:v>
                    </c:pt>
                    <c:pt idx="44">
                      <c:v>1.0273972602739699E-2</c:v>
                    </c:pt>
                    <c:pt idx="45">
                      <c:v>1.01694915254237E-2</c:v>
                    </c:pt>
                    <c:pt idx="46">
                      <c:v>1.00671140939597E-2</c:v>
                    </c:pt>
                    <c:pt idx="47">
                      <c:v>9.9667774086378697E-3</c:v>
                    </c:pt>
                    <c:pt idx="48">
                      <c:v>9.8684210526315801E-3</c:v>
                    </c:pt>
                    <c:pt idx="49">
                      <c:v>9.77198697068404E-3</c:v>
                    </c:pt>
                    <c:pt idx="50">
                      <c:v>9.6774193548387101E-3</c:v>
                    </c:pt>
                    <c:pt idx="51">
                      <c:v>9.5846645367412206E-3</c:v>
                    </c:pt>
                    <c:pt idx="52">
                      <c:v>9.4936708860759497E-3</c:v>
                    </c:pt>
                    <c:pt idx="53">
                      <c:v>9.4043887147335394E-3</c:v>
                    </c:pt>
                    <c:pt idx="54">
                      <c:v>9.3167701863354005E-3</c:v>
                    </c:pt>
                    <c:pt idx="55">
                      <c:v>9.2307692307692299E-3</c:v>
                    </c:pt>
                    <c:pt idx="56">
                      <c:v>9.1463414634146405E-3</c:v>
                    </c:pt>
                    <c:pt idx="57">
                      <c:v>9.0634441087613302E-3</c:v>
                    </c:pt>
                    <c:pt idx="58">
                      <c:v>8.9820359281437105E-3</c:v>
                    </c:pt>
                    <c:pt idx="59">
                      <c:v>8.9020771513353102E-3</c:v>
                    </c:pt>
                    <c:pt idx="60">
                      <c:v>8.8235294117647092E-3</c:v>
                    </c:pt>
                    <c:pt idx="61">
                      <c:v>8.7463556851312008E-3</c:v>
                    </c:pt>
                    <c:pt idx="62">
                      <c:v>8.6705202312138702E-3</c:v>
                    </c:pt>
                    <c:pt idx="63">
                      <c:v>8.5959885386819503E-3</c:v>
                    </c:pt>
                    <c:pt idx="64">
                      <c:v>8.5227272727272704E-3</c:v>
                    </c:pt>
                    <c:pt idx="65">
                      <c:v>8.4507042253521101E-3</c:v>
                    </c:pt>
                    <c:pt idx="66">
                      <c:v>8.3798882681564192E-3</c:v>
                    </c:pt>
                    <c:pt idx="67">
                      <c:v>8.3102493074792196E-3</c:v>
                    </c:pt>
                    <c:pt idx="68">
                      <c:v>8.2417582417582402E-3</c:v>
                    </c:pt>
                    <c:pt idx="69">
                      <c:v>8.1743869209809292E-3</c:v>
                    </c:pt>
                    <c:pt idx="70">
                      <c:v>8.1081081081081103E-3</c:v>
                    </c:pt>
                    <c:pt idx="71">
                      <c:v>8.0428954423592495E-3</c:v>
                    </c:pt>
                    <c:pt idx="72">
                      <c:v>7.9787234042553203E-3</c:v>
                    </c:pt>
                    <c:pt idx="73">
                      <c:v>7.9155672823219003E-3</c:v>
                    </c:pt>
                    <c:pt idx="74">
                      <c:v>7.8534031413612596E-3</c:v>
                    </c:pt>
                    <c:pt idx="75">
                      <c:v>7.7922077922077896E-3</c:v>
                    </c:pt>
                    <c:pt idx="76">
                      <c:v>7.7319587628866E-3</c:v>
                    </c:pt>
                    <c:pt idx="77">
                      <c:v>7.6726342710997496E-3</c:v>
                    </c:pt>
                    <c:pt idx="78">
                      <c:v>7.61421319796954E-3</c:v>
                    </c:pt>
                    <c:pt idx="79">
                      <c:v>7.5566750629722903E-3</c:v>
                    </c:pt>
                    <c:pt idx="80">
                      <c:v>7.4999999999999997E-3</c:v>
                    </c:pt>
                    <c:pt idx="81">
                      <c:v>7.4441687344913203E-3</c:v>
                    </c:pt>
                    <c:pt idx="82">
                      <c:v>7.3891625615763604E-3</c:v>
                    </c:pt>
                    <c:pt idx="83">
                      <c:v>7.3349633251833697E-3</c:v>
                    </c:pt>
                    <c:pt idx="84">
                      <c:v>7.2815533980582501E-3</c:v>
                    </c:pt>
                    <c:pt idx="85">
                      <c:v>7.2289156626506E-3</c:v>
                    </c:pt>
                    <c:pt idx="86">
                      <c:v>7.1770334928229701E-3</c:v>
                    </c:pt>
                    <c:pt idx="87">
                      <c:v>7.1258907363420396E-3</c:v>
                    </c:pt>
                    <c:pt idx="88">
                      <c:v>7.0754716981132103E-3</c:v>
                    </c:pt>
                    <c:pt idx="89">
                      <c:v>7.0257611241217799E-3</c:v>
                    </c:pt>
                    <c:pt idx="90">
                      <c:v>6.9767441860465098E-3</c:v>
                    </c:pt>
                    <c:pt idx="91">
                      <c:v>6.9284064665126998E-3</c:v>
                    </c:pt>
                    <c:pt idx="92">
                      <c:v>6.8807339449541297E-3</c:v>
                    </c:pt>
                    <c:pt idx="93">
                      <c:v>6.8337129840546698E-3</c:v>
                    </c:pt>
                    <c:pt idx="94">
                      <c:v>6.7873303167420799E-3</c:v>
                    </c:pt>
                    <c:pt idx="95">
                      <c:v>6.7415730337078697E-3</c:v>
                    </c:pt>
                    <c:pt idx="96">
                      <c:v>6.6964285714285702E-3</c:v>
                    </c:pt>
                    <c:pt idx="97">
                      <c:v>6.6518847006651902E-3</c:v>
                    </c:pt>
                    <c:pt idx="98">
                      <c:v>6.6079295154184998E-3</c:v>
                    </c:pt>
                    <c:pt idx="99">
                      <c:v>6.5645514223194703E-3</c:v>
                    </c:pt>
                    <c:pt idx="100">
                      <c:v>6.5217391304347797E-3</c:v>
                    </c:pt>
                    <c:pt idx="101">
                      <c:v>6.4794816414686799E-3</c:v>
                    </c:pt>
                    <c:pt idx="102">
                      <c:v>6.4377682403433502E-3</c:v>
                    </c:pt>
                    <c:pt idx="103">
                      <c:v>6.3965884861407196E-3</c:v>
                    </c:pt>
                    <c:pt idx="104">
                      <c:v>6.3559322033898301E-3</c:v>
                    </c:pt>
                    <c:pt idx="105">
                      <c:v>6.3157894736842104E-3</c:v>
                    </c:pt>
                    <c:pt idx="106">
                      <c:v>6.2761506276150601E-3</c:v>
                    </c:pt>
                    <c:pt idx="107">
                      <c:v>6.23700623700624E-3</c:v>
                    </c:pt>
                    <c:pt idx="108">
                      <c:v>6.1983471074380202E-3</c:v>
                    </c:pt>
                    <c:pt idx="109">
                      <c:v>6.1601642710472299E-3</c:v>
                    </c:pt>
                    <c:pt idx="110">
                      <c:v>6.1224489795918399E-3</c:v>
                    </c:pt>
                    <c:pt idx="111">
                      <c:v>6.08519269776876E-3</c:v>
                    </c:pt>
                    <c:pt idx="112">
                      <c:v>6.0483870967741899E-3</c:v>
                    </c:pt>
                    <c:pt idx="113">
                      <c:v>6.0120240480961897E-3</c:v>
                    </c:pt>
                    <c:pt idx="114">
                      <c:v>5.9760956175298804E-3</c:v>
                    </c:pt>
                    <c:pt idx="115">
                      <c:v>5.9405940594059398E-3</c:v>
                    </c:pt>
                    <c:pt idx="116">
                      <c:v>5.9055118110236202E-3</c:v>
                    </c:pt>
                    <c:pt idx="117">
                      <c:v>5.8708414872798396E-3</c:v>
                    </c:pt>
                    <c:pt idx="118">
                      <c:v>5.8365758754863797E-3</c:v>
                    </c:pt>
                    <c:pt idx="119">
                      <c:v>5.8027079303675103E-3</c:v>
                    </c:pt>
                    <c:pt idx="120">
                      <c:v>5.7692307692307704E-3</c:v>
                    </c:pt>
                    <c:pt idx="121">
                      <c:v>5.7361376673040199E-3</c:v>
                    </c:pt>
                    <c:pt idx="122">
                      <c:v>5.7034220532319402E-3</c:v>
                    </c:pt>
                    <c:pt idx="123">
                      <c:v>5.6710775047259E-3</c:v>
                    </c:pt>
                    <c:pt idx="124">
                      <c:v>5.6390977443609002E-3</c:v>
                    </c:pt>
                    <c:pt idx="125">
                      <c:v>5.60747663551402E-3</c:v>
                    </c:pt>
                    <c:pt idx="126">
                      <c:v>5.5762081784386597E-3</c:v>
                    </c:pt>
                    <c:pt idx="127">
                      <c:v>5.5452865064695E-3</c:v>
                    </c:pt>
                    <c:pt idx="128">
                      <c:v>5.5147058823529398E-3</c:v>
                    </c:pt>
                    <c:pt idx="129">
                      <c:v>5.4844606946983596E-3</c:v>
                    </c:pt>
                    <c:pt idx="130">
                      <c:v>5.4545454545454498E-3</c:v>
                    </c:pt>
                    <c:pt idx="131">
                      <c:v>5.4249547920433997E-3</c:v>
                    </c:pt>
                    <c:pt idx="132">
                      <c:v>5.3956834532374104E-3</c:v>
                    </c:pt>
                    <c:pt idx="133">
                      <c:v>5.3667262969588504E-3</c:v>
                    </c:pt>
                    <c:pt idx="134">
                      <c:v>5.3380782918149502E-3</c:v>
                    </c:pt>
                    <c:pt idx="135">
                      <c:v>5.3097345132743397E-3</c:v>
                    </c:pt>
                    <c:pt idx="136">
                      <c:v>5.2816901408450703E-3</c:v>
                    </c:pt>
                    <c:pt idx="137">
                      <c:v>5.2539404553415096E-3</c:v>
                    </c:pt>
                    <c:pt idx="138">
                      <c:v>5.2264808362369299E-3</c:v>
                    </c:pt>
                    <c:pt idx="139">
                      <c:v>5.1993067590987898E-3</c:v>
                    </c:pt>
                    <c:pt idx="140">
                      <c:v>5.1724137931034499E-3</c:v>
                    </c:pt>
                    <c:pt idx="141">
                      <c:v>5.1457975986277903E-3</c:v>
                    </c:pt>
                    <c:pt idx="142">
                      <c:v>5.1194539249146799E-3</c:v>
                    </c:pt>
                    <c:pt idx="143">
                      <c:v>5.0933786078098502E-3</c:v>
                    </c:pt>
                    <c:pt idx="144">
                      <c:v>5.0675675675675696E-3</c:v>
                    </c:pt>
                    <c:pt idx="145">
                      <c:v>5.0420168067226902E-3</c:v>
                    </c:pt>
                    <c:pt idx="146">
                      <c:v>5.0167224080267603E-3</c:v>
                    </c:pt>
                    <c:pt idx="147">
                      <c:v>4.9916805324459199E-3</c:v>
                    </c:pt>
                    <c:pt idx="148">
                      <c:v>4.9668874172185398E-3</c:v>
                    </c:pt>
                    <c:pt idx="149">
                      <c:v>4.9423393739703499E-3</c:v>
                    </c:pt>
                    <c:pt idx="150">
                      <c:v>4.9180327868852498E-3</c:v>
                    </c:pt>
                    <c:pt idx="151">
                      <c:v>4.8939641109298502E-3</c:v>
                    </c:pt>
                    <c:pt idx="152">
                      <c:v>4.87012987012987E-3</c:v>
                    </c:pt>
                    <c:pt idx="153">
                      <c:v>4.8465266558966099E-3</c:v>
                    </c:pt>
                    <c:pt idx="154">
                      <c:v>4.8231511254019296E-3</c:v>
                    </c:pt>
                    <c:pt idx="155">
                      <c:v>4.7999999999999996E-3</c:v>
                    </c:pt>
                    <c:pt idx="156">
                      <c:v>4.7770700636942699E-3</c:v>
                    </c:pt>
                    <c:pt idx="157">
                      <c:v>4.7543581616481803E-3</c:v>
                    </c:pt>
                    <c:pt idx="158">
                      <c:v>4.7318611987381704E-3</c:v>
                    </c:pt>
                    <c:pt idx="159">
                      <c:v>4.7095761381475698E-3</c:v>
                    </c:pt>
                    <c:pt idx="160">
                      <c:v>4.6874999999999998E-3</c:v>
                    </c:pt>
                    <c:pt idx="161">
                      <c:v>4.6656298600311003E-3</c:v>
                    </c:pt>
                    <c:pt idx="162">
                      <c:v>4.64396284829721E-3</c:v>
                    </c:pt>
                    <c:pt idx="163">
                      <c:v>4.6224961479198797E-3</c:v>
                    </c:pt>
                    <c:pt idx="164">
                      <c:v>4.6012269938650301E-3</c:v>
                    </c:pt>
                    <c:pt idx="165">
                      <c:v>4.5801526717557297E-3</c:v>
                    </c:pt>
                    <c:pt idx="166">
                      <c:v>4.5592705167173198E-3</c:v>
                    </c:pt>
                    <c:pt idx="167">
                      <c:v>4.5385779122541596E-3</c:v>
                    </c:pt>
                    <c:pt idx="168">
                      <c:v>4.5180722891566298E-3</c:v>
                    </c:pt>
                    <c:pt idx="169">
                      <c:v>4.4977511244377799E-3</c:v>
                    </c:pt>
                    <c:pt idx="170">
                      <c:v>4.4776119402985103E-3</c:v>
                    </c:pt>
                    <c:pt idx="171">
                      <c:v>4.4576523031203599E-3</c:v>
                    </c:pt>
                    <c:pt idx="172">
                      <c:v>4.4378698224852098E-3</c:v>
                    </c:pt>
                    <c:pt idx="173">
                      <c:v>4.4182621502209104E-3</c:v>
                    </c:pt>
                    <c:pt idx="174">
                      <c:v>4.3988269794721403E-3</c:v>
                    </c:pt>
                    <c:pt idx="175">
                      <c:v>4.3795620437956199E-3</c:v>
                    </c:pt>
                    <c:pt idx="176">
                      <c:v>4.3604651162790697E-3</c:v>
                    </c:pt>
                    <c:pt idx="177">
                      <c:v>4.3415340086830701E-3</c:v>
                    </c:pt>
                    <c:pt idx="178">
                      <c:v>4.3227665706051903E-3</c:v>
                    </c:pt>
                    <c:pt idx="179">
                      <c:v>4.30416068866571E-3</c:v>
                    </c:pt>
                    <c:pt idx="180">
                      <c:v>4.2857142857142903E-3</c:v>
                    </c:pt>
                    <c:pt idx="181">
                      <c:v>4.2674253200569003E-3</c:v>
                    </c:pt>
                    <c:pt idx="182">
                      <c:v>4.24929178470255E-3</c:v>
                    </c:pt>
                    <c:pt idx="183">
                      <c:v>4.2313117066290502E-3</c:v>
                    </c:pt>
                    <c:pt idx="184">
                      <c:v>4.21348314606742E-3</c:v>
                    </c:pt>
                    <c:pt idx="185">
                      <c:v>4.1958041958042001E-3</c:v>
                    </c:pt>
                    <c:pt idx="186">
                      <c:v>4.1782729805013904E-3</c:v>
                    </c:pt>
                    <c:pt idx="187">
                      <c:v>4.1608876560332896E-3</c:v>
                    </c:pt>
                    <c:pt idx="188">
                      <c:v>4.1436464088397797E-3</c:v>
                    </c:pt>
                    <c:pt idx="189">
                      <c:v>4.1265474552957399E-3</c:v>
                    </c:pt>
                    <c:pt idx="190">
                      <c:v>4.10958904109589E-3</c:v>
                    </c:pt>
                    <c:pt idx="191">
                      <c:v>4.0927694406548403E-3</c:v>
                    </c:pt>
                    <c:pt idx="192">
                      <c:v>4.0760869565217399E-3</c:v>
                    </c:pt>
                    <c:pt idx="193">
                      <c:v>4.0595399188091998E-3</c:v>
                    </c:pt>
                    <c:pt idx="194">
                      <c:v>4.0431266846361197E-3</c:v>
                    </c:pt>
                    <c:pt idx="195">
                      <c:v>4.0268456375838896E-3</c:v>
                    </c:pt>
                    <c:pt idx="196">
                      <c:v>4.0106951871657802E-3</c:v>
                    </c:pt>
                    <c:pt idx="197">
                      <c:v>3.9946737683089198E-3</c:v>
                    </c:pt>
                    <c:pt idx="198">
                      <c:v>3.9787798408488098E-3</c:v>
                    </c:pt>
                    <c:pt idx="199">
                      <c:v>3.9630118890356704E-3</c:v>
                    </c:pt>
                    <c:pt idx="200">
                      <c:v>3.94736842105263E-3</c:v>
                    </c:pt>
                    <c:pt idx="201">
                      <c:v>3.9318479685452202E-3</c:v>
                    </c:pt>
                    <c:pt idx="202">
                      <c:v>3.9164490861618804E-3</c:v>
                    </c:pt>
                    <c:pt idx="203">
                      <c:v>3.90117035110533E-3</c:v>
                    </c:pt>
                    <c:pt idx="204">
                      <c:v>3.8860103626943E-3</c:v>
                    </c:pt>
                    <c:pt idx="205">
                      <c:v>3.87096774193548E-3</c:v>
                    </c:pt>
                    <c:pt idx="206">
                      <c:v>3.8560411311054001E-3</c:v>
                    </c:pt>
                    <c:pt idx="207">
                      <c:v>3.8412291933418701E-3</c:v>
                    </c:pt>
                    <c:pt idx="208">
                      <c:v>3.8265306122449E-3</c:v>
                    </c:pt>
                    <c:pt idx="209">
                      <c:v>3.8119440914866601E-3</c:v>
                    </c:pt>
                    <c:pt idx="210">
                      <c:v>3.79746835443038E-3</c:v>
                    </c:pt>
                    <c:pt idx="211">
                      <c:v>3.7831021437578802E-3</c:v>
                    </c:pt>
                    <c:pt idx="212">
                      <c:v>3.7688442211055301E-3</c:v>
                    </c:pt>
                    <c:pt idx="213">
                      <c:v>3.7546933667083802E-3</c:v>
                    </c:pt>
                    <c:pt idx="214">
                      <c:v>3.7406483790523699E-3</c:v>
                    </c:pt>
                    <c:pt idx="215">
                      <c:v>3.7267080745341601E-3</c:v>
                    </c:pt>
                    <c:pt idx="216">
                      <c:v>3.7128712871287101E-3</c:v>
                    </c:pt>
                    <c:pt idx="217">
                      <c:v>3.6991368680641202E-3</c:v>
                    </c:pt>
                    <c:pt idx="218">
                      <c:v>3.68550368550369E-3</c:v>
                    </c:pt>
                    <c:pt idx="219">
                      <c:v>3.6719706242350101E-3</c:v>
                    </c:pt>
                    <c:pt idx="220">
                      <c:v>3.65853658536585E-3</c:v>
                    </c:pt>
                    <c:pt idx="221">
                      <c:v>3.6452004860267301E-3</c:v>
                    </c:pt>
                    <c:pt idx="222">
                      <c:v>3.6319612590798999E-3</c:v>
                    </c:pt>
                    <c:pt idx="223">
                      <c:v>3.6188178528347402E-3</c:v>
                    </c:pt>
                    <c:pt idx="224">
                      <c:v>3.6057692307692301E-3</c:v>
                    </c:pt>
                    <c:pt idx="225">
                      <c:v>3.5928143712574798E-3</c:v>
                    </c:pt>
                    <c:pt idx="226">
                      <c:v>3.5799522673031002E-3</c:v>
                    </c:pt>
                    <c:pt idx="227">
                      <c:v>3.5671819262782399E-3</c:v>
                    </c:pt>
                    <c:pt idx="228">
                      <c:v>3.5545023696682502E-3</c:v>
                    </c:pt>
                    <c:pt idx="229">
                      <c:v>3.5419126328217199E-3</c:v>
                    </c:pt>
                    <c:pt idx="230">
                      <c:v>3.5294117647058799E-3</c:v>
                    </c:pt>
                    <c:pt idx="231">
                      <c:v>3.5169988276670598E-3</c:v>
                    </c:pt>
                    <c:pt idx="232">
                      <c:v>3.5046728971962599E-3</c:v>
                    </c:pt>
                    <c:pt idx="233">
                      <c:v>3.4924330616996498E-3</c:v>
                    </c:pt>
                    <c:pt idx="234">
                      <c:v>3.48027842227378E-3</c:v>
                    </c:pt>
                    <c:pt idx="235">
                      <c:v>3.46820809248555E-3</c:v>
                    </c:pt>
                    <c:pt idx="236">
                      <c:v>3.4562211981566801E-3</c:v>
                    </c:pt>
                    <c:pt idx="237">
                      <c:v>3.4443168771527001E-3</c:v>
                    </c:pt>
                    <c:pt idx="238">
                      <c:v>3.4324942791761999E-3</c:v>
                    </c:pt>
                    <c:pt idx="239">
                      <c:v>3.4207525655644199E-3</c:v>
                    </c:pt>
                    <c:pt idx="240">
                      <c:v>3.4090909090909098E-3</c:v>
                    </c:pt>
                    <c:pt idx="241">
                      <c:v>3.3975084937712301E-3</c:v>
                    </c:pt>
                    <c:pt idx="242">
                      <c:v>3.3860045146726901E-3</c:v>
                    </c:pt>
                    <c:pt idx="243">
                      <c:v>3.37457817772778E-3</c:v>
                    </c:pt>
                    <c:pt idx="244">
                      <c:v>3.3632286995515701E-3</c:v>
                    </c:pt>
                    <c:pt idx="245">
                      <c:v>3.3519553072625702E-3</c:v>
                    </c:pt>
                    <c:pt idx="246">
                      <c:v>3.3407572383073502E-3</c:v>
                    </c:pt>
                    <c:pt idx="247">
                      <c:v>3.3296337402885698E-3</c:v>
                    </c:pt>
                    <c:pt idx="248">
                      <c:v>3.3185840707964601E-3</c:v>
                    </c:pt>
                    <c:pt idx="249">
                      <c:v>3.30760749724366E-3</c:v>
                    </c:pt>
                    <c:pt idx="250">
                      <c:v>3.2967032967033002E-3</c:v>
                    </c:pt>
                    <c:pt idx="251">
                      <c:v>3.2858707557502699E-3</c:v>
                    </c:pt>
                    <c:pt idx="252">
                      <c:v>3.2751091703056802E-3</c:v>
                    </c:pt>
                    <c:pt idx="253">
                      <c:v>3.2644178454842199E-3</c:v>
                    </c:pt>
                    <c:pt idx="254">
                      <c:v>3.2537960954446901E-3</c:v>
                    </c:pt>
                    <c:pt idx="255">
                      <c:v>3.24324324324324E-3</c:v>
                    </c:pt>
                    <c:pt idx="256">
                      <c:v>3.2327586206896599E-3</c:v>
                    </c:pt>
                    <c:pt idx="257">
                      <c:v>3.22234156820623E-3</c:v>
                    </c:pt>
                    <c:pt idx="258">
                      <c:v>3.2119914346895101E-3</c:v>
                    </c:pt>
                    <c:pt idx="259">
                      <c:v>3.2017075773746002E-3</c:v>
                    </c:pt>
                    <c:pt idx="260">
                      <c:v>3.1914893617021301E-3</c:v>
                    </c:pt>
                    <c:pt idx="261">
                      <c:v>3.1813361611876998E-3</c:v>
                    </c:pt>
                    <c:pt idx="262">
                      <c:v>3.1712473572938701E-3</c:v>
                    </c:pt>
                    <c:pt idx="263">
                      <c:v>3.1612223393045302E-3</c:v>
                    </c:pt>
                    <c:pt idx="264">
                      <c:v>3.1512605042016799E-3</c:v>
                    </c:pt>
                    <c:pt idx="265">
                      <c:v>3.1413612565445001E-3</c:v>
                    </c:pt>
                    <c:pt idx="266">
                      <c:v>3.1315240083507299E-3</c:v>
                    </c:pt>
                    <c:pt idx="267">
                      <c:v>3.1217481789802301E-3</c:v>
                    </c:pt>
                    <c:pt idx="268">
                      <c:v>3.1120331950207501E-3</c:v>
                    </c:pt>
                    <c:pt idx="269">
                      <c:v>3.1023784901757999E-3</c:v>
                    </c:pt>
                    <c:pt idx="270">
                      <c:v>3.0927835051546399E-3</c:v>
                    </c:pt>
                    <c:pt idx="271">
                      <c:v>3.0832476875642298E-3</c:v>
                    </c:pt>
                    <c:pt idx="272">
                      <c:v>3.0737704918032799E-3</c:v>
                    </c:pt>
                    <c:pt idx="273">
                      <c:v>3.06435137895812E-3</c:v>
                    </c:pt>
                    <c:pt idx="274">
                      <c:v>3.0549898167006101E-3</c:v>
                    </c:pt>
                    <c:pt idx="275">
                      <c:v>3.0456852791878198E-3</c:v>
                    </c:pt>
                    <c:pt idx="276">
                      <c:v>3.0364372469635602E-3</c:v>
                    </c:pt>
                    <c:pt idx="277">
                      <c:v>3.0272452068617599E-3</c:v>
                    </c:pt>
                    <c:pt idx="278">
                      <c:v>3.0181086519114699E-3</c:v>
                    </c:pt>
                    <c:pt idx="279">
                      <c:v>3.0090270812437301E-3</c:v>
                    </c:pt>
                    <c:pt idx="280">
                      <c:v>3.0000000000000001E-3</c:v>
                    </c:pt>
                    <c:pt idx="281">
                      <c:v>2.9910269192422699E-3</c:v>
                    </c:pt>
                    <c:pt idx="282">
                      <c:v>2.9821073558648102E-3</c:v>
                    </c:pt>
                    <c:pt idx="283">
                      <c:v>2.97324083250743E-3</c:v>
                    </c:pt>
                    <c:pt idx="284">
                      <c:v>2.9644268774703599E-3</c:v>
                    </c:pt>
                    <c:pt idx="285">
                      <c:v>2.9556650246305399E-3</c:v>
                    </c:pt>
                    <c:pt idx="286">
                      <c:v>2.9469548133595298E-3</c:v>
                    </c:pt>
                    <c:pt idx="287">
                      <c:v>2.9382957884427001E-3</c:v>
                    </c:pt>
                    <c:pt idx="288">
                      <c:v>2.9296875E-3</c:v>
                    </c:pt>
                    <c:pt idx="289">
                      <c:v>2.92112950340798E-3</c:v>
                    </c:pt>
                    <c:pt idx="290">
                      <c:v>2.9126213592233002E-3</c:v>
                    </c:pt>
                    <c:pt idx="291">
                      <c:v>2.9041626331074502E-3</c:v>
                    </c:pt>
                    <c:pt idx="292">
                      <c:v>2.8957528957528999E-3</c:v>
                    </c:pt>
                    <c:pt idx="293">
                      <c:v>2.8873917228103901E-3</c:v>
                    </c:pt>
                    <c:pt idx="294">
                      <c:v>2.8790786948176602E-3</c:v>
                    </c:pt>
                    <c:pt idx="295">
                      <c:v>2.87081339712919E-3</c:v>
                    </c:pt>
                    <c:pt idx="296">
                      <c:v>2.86259541984733E-3</c:v>
                    </c:pt>
                    <c:pt idx="297">
                      <c:v>2.85442435775452E-3</c:v>
                    </c:pt>
                    <c:pt idx="298">
                      <c:v>2.8462998102466801E-3</c:v>
                    </c:pt>
                    <c:pt idx="299">
                      <c:v>2.8382213812677402E-3</c:v>
                    </c:pt>
                    <c:pt idx="300">
                      <c:v>2.8301886792452798E-3</c:v>
                    </c:pt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F0-4445-9062-E3BB4A9FACCB}"/>
                  </c:ext>
                </c:extLst>
              </c15:ser>
            </c15:filteredScatterSeries>
          </c:ext>
        </c:extLst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常规属性收益曲线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攻击/元素收益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Sheet2!$B$2:$B$302</c:f>
              <c:numCache>
                <c:formatCode>General</c:formatCode>
                <c:ptCount val="301"/>
                <c:pt idx="0">
                  <c:v>1.4999999999999999E-2</c:v>
                </c:pt>
                <c:pt idx="1">
                  <c:v>1.477832512315271E-2</c:v>
                </c:pt>
                <c:pt idx="2">
                  <c:v>1.4563106796116504E-2</c:v>
                </c:pt>
                <c:pt idx="3">
                  <c:v>1.4354066985645933E-2</c:v>
                </c:pt>
                <c:pt idx="4">
                  <c:v>1.4150943396226414E-2</c:v>
                </c:pt>
                <c:pt idx="5">
                  <c:v>1.3953488372093023E-2</c:v>
                </c:pt>
                <c:pt idx="6">
                  <c:v>1.3761467889908256E-2</c:v>
                </c:pt>
                <c:pt idx="7">
                  <c:v>1.3574660633484163E-2</c:v>
                </c:pt>
                <c:pt idx="8">
                  <c:v>1.339285714285714E-2</c:v>
                </c:pt>
                <c:pt idx="9">
                  <c:v>1.3215859030837003E-2</c:v>
                </c:pt>
                <c:pt idx="10">
                  <c:v>1.3043478260869566E-2</c:v>
                </c:pt>
                <c:pt idx="11">
                  <c:v>1.2875536480686695E-2</c:v>
                </c:pt>
                <c:pt idx="12">
                  <c:v>1.2711864406779662E-2</c:v>
                </c:pt>
                <c:pt idx="13">
                  <c:v>1.2552301255230124E-2</c:v>
                </c:pt>
                <c:pt idx="14">
                  <c:v>1.2396694214876033E-2</c:v>
                </c:pt>
                <c:pt idx="15">
                  <c:v>1.2244897959183673E-2</c:v>
                </c:pt>
                <c:pt idx="16">
                  <c:v>1.2096774193548387E-2</c:v>
                </c:pt>
                <c:pt idx="17">
                  <c:v>1.1952191235059761E-2</c:v>
                </c:pt>
                <c:pt idx="18">
                  <c:v>1.1811023622047244E-2</c:v>
                </c:pt>
                <c:pt idx="19">
                  <c:v>1.1673151750972763E-2</c:v>
                </c:pt>
                <c:pt idx="20">
                  <c:v>1.1538461538461537E-2</c:v>
                </c:pt>
                <c:pt idx="21">
                  <c:v>1.1406844106463879E-2</c:v>
                </c:pt>
                <c:pt idx="22">
                  <c:v>1.1278195488721804E-2</c:v>
                </c:pt>
                <c:pt idx="23">
                  <c:v>1.1152416356877323E-2</c:v>
                </c:pt>
                <c:pt idx="24">
                  <c:v>1.1029411764705883E-2</c:v>
                </c:pt>
                <c:pt idx="25">
                  <c:v>1.0909090909090908E-2</c:v>
                </c:pt>
                <c:pt idx="26">
                  <c:v>1.0791366906474819E-2</c:v>
                </c:pt>
                <c:pt idx="27">
                  <c:v>1.0676156583629892E-2</c:v>
                </c:pt>
                <c:pt idx="28">
                  <c:v>1.0563380281690141E-2</c:v>
                </c:pt>
                <c:pt idx="29">
                  <c:v>1.0452961672473867E-2</c:v>
                </c:pt>
                <c:pt idx="30">
                  <c:v>1.0344827586206896E-2</c:v>
                </c:pt>
                <c:pt idx="31">
                  <c:v>1.0238907849829353E-2</c:v>
                </c:pt>
                <c:pt idx="32">
                  <c:v>1.0135135135135136E-2</c:v>
                </c:pt>
                <c:pt idx="33">
                  <c:v>1.003344481605351E-2</c:v>
                </c:pt>
                <c:pt idx="34">
                  <c:v>9.9337748344370865E-3</c:v>
                </c:pt>
                <c:pt idx="35">
                  <c:v>9.8360655737704927E-3</c:v>
                </c:pt>
                <c:pt idx="36">
                  <c:v>9.74025974025974E-3</c:v>
                </c:pt>
                <c:pt idx="37">
                  <c:v>9.6463022508038593E-3</c:v>
                </c:pt>
                <c:pt idx="38">
                  <c:v>9.5541401273885364E-3</c:v>
                </c:pt>
                <c:pt idx="39">
                  <c:v>9.4637223974763408E-3</c:v>
                </c:pt>
                <c:pt idx="40">
                  <c:v>9.3749999999999997E-3</c:v>
                </c:pt>
                <c:pt idx="41">
                  <c:v>9.2879256965944269E-3</c:v>
                </c:pt>
                <c:pt idx="42">
                  <c:v>9.202453987730062E-3</c:v>
                </c:pt>
                <c:pt idx="43">
                  <c:v>9.11854103343465E-3</c:v>
                </c:pt>
                <c:pt idx="44">
                  <c:v>9.0361445783132526E-3</c:v>
                </c:pt>
                <c:pt idx="45">
                  <c:v>8.9552238805970154E-3</c:v>
                </c:pt>
                <c:pt idx="46">
                  <c:v>8.8757396449704144E-3</c:v>
                </c:pt>
                <c:pt idx="47">
                  <c:v>8.7976539589442806E-3</c:v>
                </c:pt>
                <c:pt idx="48">
                  <c:v>8.7209302325581394E-3</c:v>
                </c:pt>
                <c:pt idx="49">
                  <c:v>8.6455331412103754E-3</c:v>
                </c:pt>
                <c:pt idx="50">
                  <c:v>8.5714285714285719E-3</c:v>
                </c:pt>
                <c:pt idx="51">
                  <c:v>8.4985835694050983E-3</c:v>
                </c:pt>
                <c:pt idx="52">
                  <c:v>8.4269662921348312E-3</c:v>
                </c:pt>
                <c:pt idx="53">
                  <c:v>8.356545961002786E-3</c:v>
                </c:pt>
                <c:pt idx="54">
                  <c:v>8.2872928176795577E-3</c:v>
                </c:pt>
                <c:pt idx="55">
                  <c:v>8.21917808219178E-3</c:v>
                </c:pt>
                <c:pt idx="56">
                  <c:v>8.152173913043478E-3</c:v>
                </c:pt>
                <c:pt idx="57">
                  <c:v>8.0862533692722376E-3</c:v>
                </c:pt>
                <c:pt idx="58">
                  <c:v>8.0213903743315499E-3</c:v>
                </c:pt>
                <c:pt idx="59">
                  <c:v>7.9575596816976128E-3</c:v>
                </c:pt>
                <c:pt idx="60">
                  <c:v>7.8947368421052634E-3</c:v>
                </c:pt>
                <c:pt idx="61">
                  <c:v>7.832898172323759E-3</c:v>
                </c:pt>
                <c:pt idx="62">
                  <c:v>7.7720207253886009E-3</c:v>
                </c:pt>
                <c:pt idx="63">
                  <c:v>7.7120822622107977E-3</c:v>
                </c:pt>
                <c:pt idx="64">
                  <c:v>7.6530612244897957E-3</c:v>
                </c:pt>
                <c:pt idx="65">
                  <c:v>7.5949367088607592E-3</c:v>
                </c:pt>
                <c:pt idx="66">
                  <c:v>7.537688442211055E-3</c:v>
                </c:pt>
                <c:pt idx="67">
                  <c:v>7.481296758104738E-3</c:v>
                </c:pt>
                <c:pt idx="68">
                  <c:v>7.4257425742574254E-3</c:v>
                </c:pt>
                <c:pt idx="69">
                  <c:v>7.3710073710073704E-3</c:v>
                </c:pt>
                <c:pt idx="70">
                  <c:v>7.3170731707317077E-3</c:v>
                </c:pt>
                <c:pt idx="71">
                  <c:v>7.2639225181598066E-3</c:v>
                </c:pt>
                <c:pt idx="72">
                  <c:v>7.2115384615384611E-3</c:v>
                </c:pt>
                <c:pt idx="73">
                  <c:v>7.1599045346062056E-3</c:v>
                </c:pt>
                <c:pt idx="74">
                  <c:v>7.1090047393364934E-3</c:v>
                </c:pt>
                <c:pt idx="75">
                  <c:v>7.0588235294117641E-3</c:v>
                </c:pt>
                <c:pt idx="76">
                  <c:v>7.0093457943925241E-3</c:v>
                </c:pt>
                <c:pt idx="77">
                  <c:v>6.9605568445475626E-3</c:v>
                </c:pt>
                <c:pt idx="78">
                  <c:v>6.9124423963133636E-3</c:v>
                </c:pt>
                <c:pt idx="79">
                  <c:v>6.8649885583524023E-3</c:v>
                </c:pt>
                <c:pt idx="80">
                  <c:v>6.818181818181817E-3</c:v>
                </c:pt>
                <c:pt idx="81">
                  <c:v>6.7720090293453723E-3</c:v>
                </c:pt>
                <c:pt idx="82">
                  <c:v>6.7264573991031385E-3</c:v>
                </c:pt>
                <c:pt idx="83">
                  <c:v>6.6815144766146986E-3</c:v>
                </c:pt>
                <c:pt idx="84">
                  <c:v>6.6371681415929211E-3</c:v>
                </c:pt>
                <c:pt idx="85">
                  <c:v>6.5934065934065934E-3</c:v>
                </c:pt>
                <c:pt idx="86">
                  <c:v>6.5502183406113534E-3</c:v>
                </c:pt>
                <c:pt idx="87">
                  <c:v>6.5075921908893716E-3</c:v>
                </c:pt>
                <c:pt idx="88">
                  <c:v>6.4655172413793103E-3</c:v>
                </c:pt>
                <c:pt idx="89">
                  <c:v>6.4239828693790149E-3</c:v>
                </c:pt>
                <c:pt idx="90">
                  <c:v>6.3829787234042559E-3</c:v>
                </c:pt>
                <c:pt idx="91">
                  <c:v>6.3424947145877368E-3</c:v>
                </c:pt>
                <c:pt idx="92">
                  <c:v>6.3025210084033615E-3</c:v>
                </c:pt>
                <c:pt idx="93">
                  <c:v>6.2630480167014608E-3</c:v>
                </c:pt>
                <c:pt idx="94">
                  <c:v>6.2240663900414933E-3</c:v>
                </c:pt>
                <c:pt idx="95">
                  <c:v>6.1855670103092789E-3</c:v>
                </c:pt>
                <c:pt idx="96">
                  <c:v>6.1475409836065573E-3</c:v>
                </c:pt>
                <c:pt idx="97">
                  <c:v>6.1099796334012219E-3</c:v>
                </c:pt>
                <c:pt idx="98">
                  <c:v>6.0728744939271256E-3</c:v>
                </c:pt>
                <c:pt idx="99">
                  <c:v>6.0362173038229381E-3</c:v>
                </c:pt>
                <c:pt idx="100">
                  <c:v>6.0000000000000001E-3</c:v>
                </c:pt>
                <c:pt idx="101">
                  <c:v>5.964214711729623E-3</c:v>
                </c:pt>
                <c:pt idx="102">
                  <c:v>5.9288537549407111E-3</c:v>
                </c:pt>
                <c:pt idx="103">
                  <c:v>5.893909626719057E-3</c:v>
                </c:pt>
                <c:pt idx="104">
                  <c:v>5.859375E-3</c:v>
                </c:pt>
                <c:pt idx="105">
                  <c:v>5.8252427184466013E-3</c:v>
                </c:pt>
                <c:pt idx="106">
                  <c:v>5.7915057915057912E-3</c:v>
                </c:pt>
                <c:pt idx="107">
                  <c:v>5.7581573896353169E-3</c:v>
                </c:pt>
                <c:pt idx="108">
                  <c:v>5.7251908396946556E-3</c:v>
                </c:pt>
                <c:pt idx="109">
                  <c:v>5.6925996204933585E-3</c:v>
                </c:pt>
                <c:pt idx="110">
                  <c:v>5.6603773584905656E-3</c:v>
                </c:pt>
                <c:pt idx="111">
                  <c:v>5.6285178236397749E-3</c:v>
                </c:pt>
                <c:pt idx="112">
                  <c:v>5.5970149253731349E-3</c:v>
                </c:pt>
                <c:pt idx="113">
                  <c:v>5.5658627087198514E-3</c:v>
                </c:pt>
                <c:pt idx="114">
                  <c:v>5.5350553505535052E-3</c:v>
                </c:pt>
                <c:pt idx="115">
                  <c:v>5.5045871559633031E-3</c:v>
                </c:pt>
                <c:pt idx="116">
                  <c:v>5.4744525547445249E-3</c:v>
                </c:pt>
                <c:pt idx="117">
                  <c:v>5.4446460980036296E-3</c:v>
                </c:pt>
                <c:pt idx="118">
                  <c:v>5.415162454873646E-3</c:v>
                </c:pt>
                <c:pt idx="119">
                  <c:v>5.3859964093357264E-3</c:v>
                </c:pt>
                <c:pt idx="120">
                  <c:v>5.3571428571428572E-3</c:v>
                </c:pt>
                <c:pt idx="121">
                  <c:v>5.3285968028419185E-3</c:v>
                </c:pt>
                <c:pt idx="122">
                  <c:v>5.3003533568904589E-3</c:v>
                </c:pt>
                <c:pt idx="123">
                  <c:v>5.272407732864675E-3</c:v>
                </c:pt>
                <c:pt idx="124">
                  <c:v>5.244755244755245E-3</c:v>
                </c:pt>
                <c:pt idx="125">
                  <c:v>5.2173913043478256E-3</c:v>
                </c:pt>
                <c:pt idx="126">
                  <c:v>5.1903114186851217E-3</c:v>
                </c:pt>
                <c:pt idx="127">
                  <c:v>5.1635111876075727E-3</c:v>
                </c:pt>
                <c:pt idx="128">
                  <c:v>5.1369863013698627E-3</c:v>
                </c:pt>
                <c:pt idx="129">
                  <c:v>5.1107325383304945E-3</c:v>
                </c:pt>
                <c:pt idx="130">
                  <c:v>5.084745762711864E-3</c:v>
                </c:pt>
                <c:pt idx="131">
                  <c:v>5.0590219224283303E-3</c:v>
                </c:pt>
                <c:pt idx="132">
                  <c:v>5.0335570469798654E-3</c:v>
                </c:pt>
                <c:pt idx="133">
                  <c:v>5.008347245409015E-3</c:v>
                </c:pt>
                <c:pt idx="134">
                  <c:v>4.9833887043189374E-3</c:v>
                </c:pt>
                <c:pt idx="135">
                  <c:v>4.9586776859504135E-3</c:v>
                </c:pt>
                <c:pt idx="136">
                  <c:v>4.9342105263157892E-3</c:v>
                </c:pt>
                <c:pt idx="137">
                  <c:v>4.9099836333878887E-3</c:v>
                </c:pt>
                <c:pt idx="138">
                  <c:v>4.88599348534202E-3</c:v>
                </c:pt>
                <c:pt idx="139">
                  <c:v>4.8622366288492702E-3</c:v>
                </c:pt>
                <c:pt idx="140">
                  <c:v>4.8387096774193542E-3</c:v>
                </c:pt>
                <c:pt idx="141">
                  <c:v>4.8154093097913329E-3</c:v>
                </c:pt>
                <c:pt idx="142">
                  <c:v>4.7923322683706068E-3</c:v>
                </c:pt>
                <c:pt idx="143">
                  <c:v>4.7694753577106515E-3</c:v>
                </c:pt>
                <c:pt idx="144">
                  <c:v>4.746835443037974E-3</c:v>
                </c:pt>
                <c:pt idx="145">
                  <c:v>4.7244094488188976E-3</c:v>
                </c:pt>
                <c:pt idx="146">
                  <c:v>4.7021943573667714E-3</c:v>
                </c:pt>
                <c:pt idx="147">
                  <c:v>4.6801872074882988E-3</c:v>
                </c:pt>
                <c:pt idx="148">
                  <c:v>4.658385093167702E-3</c:v>
                </c:pt>
                <c:pt idx="149">
                  <c:v>4.6367851622874804E-3</c:v>
                </c:pt>
                <c:pt idx="150">
                  <c:v>4.6153846153846149E-3</c:v>
                </c:pt>
                <c:pt idx="151">
                  <c:v>4.5941807044410409E-3</c:v>
                </c:pt>
                <c:pt idx="152">
                  <c:v>4.5731707317073168E-3</c:v>
                </c:pt>
                <c:pt idx="153">
                  <c:v>4.552352048558422E-3</c:v>
                </c:pt>
                <c:pt idx="154">
                  <c:v>4.5317220543806642E-3</c:v>
                </c:pt>
                <c:pt idx="155">
                  <c:v>4.5112781954887221E-3</c:v>
                </c:pt>
                <c:pt idx="156">
                  <c:v>4.4910179640718561E-3</c:v>
                </c:pt>
                <c:pt idx="157">
                  <c:v>4.4709388971684054E-3</c:v>
                </c:pt>
                <c:pt idx="158">
                  <c:v>4.4510385756676551E-3</c:v>
                </c:pt>
                <c:pt idx="159">
                  <c:v>4.4313146233382573E-3</c:v>
                </c:pt>
                <c:pt idx="160">
                  <c:v>4.4117647058823529E-3</c:v>
                </c:pt>
                <c:pt idx="161">
                  <c:v>4.3923865300146414E-3</c:v>
                </c:pt>
                <c:pt idx="162">
                  <c:v>4.3731778425655978E-3</c:v>
                </c:pt>
                <c:pt idx="163">
                  <c:v>4.3541364296081275E-3</c:v>
                </c:pt>
                <c:pt idx="164">
                  <c:v>4.335260115606936E-3</c:v>
                </c:pt>
                <c:pt idx="165">
                  <c:v>4.3165467625899279E-3</c:v>
                </c:pt>
                <c:pt idx="166">
                  <c:v>4.2979942693409743E-3</c:v>
                </c:pt>
                <c:pt idx="167">
                  <c:v>4.2796005706134095E-3</c:v>
                </c:pt>
                <c:pt idx="168">
                  <c:v>4.261363636363636E-3</c:v>
                </c:pt>
                <c:pt idx="169">
                  <c:v>4.2432814710042432E-3</c:v>
                </c:pt>
                <c:pt idx="170">
                  <c:v>4.2253521126760568E-3</c:v>
                </c:pt>
                <c:pt idx="171">
                  <c:v>4.2075736325385693E-3</c:v>
                </c:pt>
                <c:pt idx="172">
                  <c:v>4.1899441340782122E-3</c:v>
                </c:pt>
                <c:pt idx="173">
                  <c:v>4.172461752433936E-3</c:v>
                </c:pt>
                <c:pt idx="174">
                  <c:v>4.1551246537396124E-3</c:v>
                </c:pt>
                <c:pt idx="175">
                  <c:v>4.1379310344827587E-3</c:v>
                </c:pt>
                <c:pt idx="176">
                  <c:v>4.120879120879121E-3</c:v>
                </c:pt>
                <c:pt idx="177">
                  <c:v>4.1039671682626538E-3</c:v>
                </c:pt>
                <c:pt idx="178">
                  <c:v>4.0871934604904629E-3</c:v>
                </c:pt>
                <c:pt idx="179">
                  <c:v>4.0705563093622792E-3</c:v>
                </c:pt>
                <c:pt idx="180">
                  <c:v>4.0540540540540543E-3</c:v>
                </c:pt>
                <c:pt idx="181">
                  <c:v>4.0376850605652759E-3</c:v>
                </c:pt>
                <c:pt idx="182">
                  <c:v>4.0214477211796247E-3</c:v>
                </c:pt>
                <c:pt idx="183">
                  <c:v>4.0053404539385842E-3</c:v>
                </c:pt>
                <c:pt idx="184">
                  <c:v>3.9893617021276593E-3</c:v>
                </c:pt>
                <c:pt idx="185">
                  <c:v>3.9735099337748344E-3</c:v>
                </c:pt>
                <c:pt idx="186">
                  <c:v>3.9577836411609493E-3</c:v>
                </c:pt>
                <c:pt idx="187">
                  <c:v>3.9421813403416562E-3</c:v>
                </c:pt>
                <c:pt idx="188">
                  <c:v>3.9267015706806281E-3</c:v>
                </c:pt>
                <c:pt idx="189">
                  <c:v>3.9113428943937422E-3</c:v>
                </c:pt>
                <c:pt idx="190">
                  <c:v>3.8961038961038957E-3</c:v>
                </c:pt>
                <c:pt idx="191">
                  <c:v>3.8809831824062097E-3</c:v>
                </c:pt>
                <c:pt idx="192">
                  <c:v>3.8659793814432991E-3</c:v>
                </c:pt>
                <c:pt idx="193">
                  <c:v>3.851091142490372E-3</c:v>
                </c:pt>
                <c:pt idx="194">
                  <c:v>3.8363171355498722E-3</c:v>
                </c:pt>
                <c:pt idx="195">
                  <c:v>3.821656050955414E-3</c:v>
                </c:pt>
                <c:pt idx="196">
                  <c:v>3.8071065989847713E-3</c:v>
                </c:pt>
                <c:pt idx="197">
                  <c:v>3.7926675094816687E-3</c:v>
                </c:pt>
                <c:pt idx="198">
                  <c:v>3.778337531486146E-3</c:v>
                </c:pt>
                <c:pt idx="199">
                  <c:v>3.7641154328732747E-3</c:v>
                </c:pt>
                <c:pt idx="200">
                  <c:v>3.7499999999999999E-3</c:v>
                </c:pt>
                <c:pt idx="201">
                  <c:v>3.7359900373599006E-3</c:v>
                </c:pt>
                <c:pt idx="202">
                  <c:v>3.722084367245658E-3</c:v>
                </c:pt>
                <c:pt idx="203">
                  <c:v>3.708281829419036E-3</c:v>
                </c:pt>
                <c:pt idx="204">
                  <c:v>3.6945812807881767E-3</c:v>
                </c:pt>
                <c:pt idx="205">
                  <c:v>3.680981595092025E-3</c:v>
                </c:pt>
                <c:pt idx="206">
                  <c:v>3.667481662591687E-3</c:v>
                </c:pt>
                <c:pt idx="207">
                  <c:v>3.6540803897685743E-3</c:v>
                </c:pt>
                <c:pt idx="208">
                  <c:v>3.6407766990291259E-3</c:v>
                </c:pt>
                <c:pt idx="209">
                  <c:v>3.6275695284159614E-3</c:v>
                </c:pt>
                <c:pt idx="210">
                  <c:v>3.6144578313253009E-3</c:v>
                </c:pt>
                <c:pt idx="211">
                  <c:v>3.6014405762304922E-3</c:v>
                </c:pt>
                <c:pt idx="212">
                  <c:v>3.5885167464114833E-3</c:v>
                </c:pt>
                <c:pt idx="213">
                  <c:v>3.5756853396901071E-3</c:v>
                </c:pt>
                <c:pt idx="214">
                  <c:v>3.5629453681710211E-3</c:v>
                </c:pt>
                <c:pt idx="215">
                  <c:v>3.5502958579881659E-3</c:v>
                </c:pt>
                <c:pt idx="216">
                  <c:v>3.5377358490566034E-3</c:v>
                </c:pt>
                <c:pt idx="217">
                  <c:v>3.5252643948296123E-3</c:v>
                </c:pt>
                <c:pt idx="218">
                  <c:v>3.5128805620608904E-3</c:v>
                </c:pt>
                <c:pt idx="219">
                  <c:v>3.5005834305717617E-3</c:v>
                </c:pt>
                <c:pt idx="220">
                  <c:v>3.4883720930232558E-3</c:v>
                </c:pt>
                <c:pt idx="221">
                  <c:v>3.476245654692932E-3</c:v>
                </c:pt>
                <c:pt idx="222">
                  <c:v>3.4642032332563508E-3</c:v>
                </c:pt>
                <c:pt idx="223">
                  <c:v>3.4522439585730727E-3</c:v>
                </c:pt>
                <c:pt idx="224">
                  <c:v>3.4403669724770644E-3</c:v>
                </c:pt>
                <c:pt idx="225">
                  <c:v>3.4285714285714284E-3</c:v>
                </c:pt>
                <c:pt idx="226">
                  <c:v>3.4168564920273349E-3</c:v>
                </c:pt>
                <c:pt idx="227">
                  <c:v>3.4052213393870605E-3</c:v>
                </c:pt>
                <c:pt idx="228">
                  <c:v>3.3936651583710408E-3</c:v>
                </c:pt>
                <c:pt idx="229">
                  <c:v>3.3821871476888382E-3</c:v>
                </c:pt>
                <c:pt idx="230">
                  <c:v>3.3707865168539331E-3</c:v>
                </c:pt>
                <c:pt idx="231">
                  <c:v>3.3594624860022394E-3</c:v>
                </c:pt>
                <c:pt idx="232">
                  <c:v>3.3482142857142851E-3</c:v>
                </c:pt>
                <c:pt idx="233">
                  <c:v>3.337041156840935E-3</c:v>
                </c:pt>
                <c:pt idx="234">
                  <c:v>3.3259423503325942E-3</c:v>
                </c:pt>
                <c:pt idx="235">
                  <c:v>3.3149171270718228E-3</c:v>
                </c:pt>
                <c:pt idx="236">
                  <c:v>3.3039647577092508E-3</c:v>
                </c:pt>
                <c:pt idx="237">
                  <c:v>3.2930845225027441E-3</c:v>
                </c:pt>
                <c:pt idx="238">
                  <c:v>3.2822757111597373E-3</c:v>
                </c:pt>
                <c:pt idx="239">
                  <c:v>3.2715376226826608E-3</c:v>
                </c:pt>
                <c:pt idx="240">
                  <c:v>3.2608695652173916E-3</c:v>
                </c:pt>
                <c:pt idx="241">
                  <c:v>3.2502708559046583E-3</c:v>
                </c:pt>
                <c:pt idx="242">
                  <c:v>3.2397408207343412E-3</c:v>
                </c:pt>
                <c:pt idx="243">
                  <c:v>3.2292787944025836E-3</c:v>
                </c:pt>
                <c:pt idx="244">
                  <c:v>3.2188841201716738E-3</c:v>
                </c:pt>
                <c:pt idx="245">
                  <c:v>3.2085561497326204E-3</c:v>
                </c:pt>
                <c:pt idx="246">
                  <c:v>3.1982942430703628E-3</c:v>
                </c:pt>
                <c:pt idx="247">
                  <c:v>3.188097768331562E-3</c:v>
                </c:pt>
                <c:pt idx="248">
                  <c:v>3.1779661016949155E-3</c:v>
                </c:pt>
                <c:pt idx="249">
                  <c:v>3.1678986272439284E-3</c:v>
                </c:pt>
                <c:pt idx="250">
                  <c:v>3.1578947368421052E-3</c:v>
                </c:pt>
                <c:pt idx="251">
                  <c:v>3.1479538300104933E-3</c:v>
                </c:pt>
                <c:pt idx="252">
                  <c:v>3.1380753138075318E-3</c:v>
                </c:pt>
                <c:pt idx="253">
                  <c:v>3.1282586027111575E-3</c:v>
                </c:pt>
                <c:pt idx="254">
                  <c:v>3.1185031185031182E-3</c:v>
                </c:pt>
                <c:pt idx="255">
                  <c:v>3.1088082901554407E-3</c:v>
                </c:pt>
                <c:pt idx="256">
                  <c:v>3.0991735537190084E-3</c:v>
                </c:pt>
                <c:pt idx="257">
                  <c:v>3.0895983522142116E-3</c:v>
                </c:pt>
                <c:pt idx="258">
                  <c:v>3.0800821355236145E-3</c:v>
                </c:pt>
                <c:pt idx="259">
                  <c:v>3.0706243602865915E-3</c:v>
                </c:pt>
                <c:pt idx="260">
                  <c:v>3.0612244897959182E-3</c:v>
                </c:pt>
                <c:pt idx="261">
                  <c:v>3.0518819938962359E-3</c:v>
                </c:pt>
                <c:pt idx="262">
                  <c:v>3.0425963488843813E-3</c:v>
                </c:pt>
                <c:pt idx="263">
                  <c:v>3.0333670374115265E-3</c:v>
                </c:pt>
                <c:pt idx="264">
                  <c:v>3.0241935483870967E-3</c:v>
                </c:pt>
                <c:pt idx="265">
                  <c:v>3.0150753768844224E-3</c:v>
                </c:pt>
                <c:pt idx="266">
                  <c:v>3.0060120240480962E-3</c:v>
                </c:pt>
                <c:pt idx="267">
                  <c:v>2.997002997002997E-3</c:v>
                </c:pt>
                <c:pt idx="268">
                  <c:v>2.9880478087649402E-3</c:v>
                </c:pt>
                <c:pt idx="269">
                  <c:v>2.9791459781529292E-3</c:v>
                </c:pt>
                <c:pt idx="270">
                  <c:v>2.9702970297029703E-3</c:v>
                </c:pt>
                <c:pt idx="271">
                  <c:v>2.9615004935834156E-3</c:v>
                </c:pt>
                <c:pt idx="272">
                  <c:v>2.952755905511811E-3</c:v>
                </c:pt>
                <c:pt idx="273">
                  <c:v>2.944062806673209E-3</c:v>
                </c:pt>
                <c:pt idx="274">
                  <c:v>2.935420743639922E-3</c:v>
                </c:pt>
                <c:pt idx="275">
                  <c:v>2.9268292682926829E-3</c:v>
                </c:pt>
                <c:pt idx="276">
                  <c:v>2.9182879377431907E-3</c:v>
                </c:pt>
                <c:pt idx="277">
                  <c:v>2.9097963142580016E-3</c:v>
                </c:pt>
                <c:pt idx="278">
                  <c:v>2.9013539651837525E-3</c:v>
                </c:pt>
                <c:pt idx="279">
                  <c:v>2.8929604628736743E-3</c:v>
                </c:pt>
                <c:pt idx="280">
                  <c:v>2.8846153846153843E-3</c:v>
                </c:pt>
                <c:pt idx="281">
                  <c:v>2.8763183125599234E-3</c:v>
                </c:pt>
                <c:pt idx="282">
                  <c:v>2.8680688336520078E-3</c:v>
                </c:pt>
                <c:pt idx="283">
                  <c:v>2.859866539561487E-3</c:v>
                </c:pt>
                <c:pt idx="284">
                  <c:v>2.8517110266159697E-3</c:v>
                </c:pt>
                <c:pt idx="285">
                  <c:v>2.8436018957345975E-3</c:v>
                </c:pt>
                <c:pt idx="286">
                  <c:v>2.8355387523629487E-3</c:v>
                </c:pt>
                <c:pt idx="287">
                  <c:v>2.8275212064090482E-3</c:v>
                </c:pt>
                <c:pt idx="288">
                  <c:v>2.819548872180451E-3</c:v>
                </c:pt>
                <c:pt idx="289">
                  <c:v>2.8116213683223993E-3</c:v>
                </c:pt>
                <c:pt idx="290">
                  <c:v>2.8037383177570096E-3</c:v>
                </c:pt>
                <c:pt idx="291">
                  <c:v>2.7958993476234852E-3</c:v>
                </c:pt>
                <c:pt idx="292">
                  <c:v>2.7881040892193307E-3</c:v>
                </c:pt>
                <c:pt idx="293">
                  <c:v>2.7803521779425394E-3</c:v>
                </c:pt>
                <c:pt idx="294">
                  <c:v>2.7726432532347504E-3</c:v>
                </c:pt>
                <c:pt idx="295">
                  <c:v>2.7649769585253456E-3</c:v>
                </c:pt>
                <c:pt idx="296">
                  <c:v>2.7573529411764708E-3</c:v>
                </c:pt>
                <c:pt idx="297">
                  <c:v>2.7497708524289641E-3</c:v>
                </c:pt>
                <c:pt idx="298">
                  <c:v>2.7422303473491772E-3</c:v>
                </c:pt>
                <c:pt idx="299">
                  <c:v>2.7347310847766638E-3</c:v>
                </c:pt>
                <c:pt idx="300">
                  <c:v>2.7272727272727271E-3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08-4FA8-97C6-FEDA0521A3C9}"/>
            </c:ext>
          </c:extLst>
        </c:ser>
        <c:ser>
          <c:idx val="3"/>
          <c:order val="3"/>
          <c:tx>
            <c:v>暴击收益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Sheet2!$D$2:$D$302</c:f>
              <c:numCache>
                <c:formatCode>0.000_);[Red]\(0.000\)</c:formatCode>
                <c:ptCount val="301"/>
                <c:pt idx="0">
                  <c:v>4.8543689320388345E-3</c:v>
                </c:pt>
                <c:pt idx="1">
                  <c:v>4.8309178743961359E-3</c:v>
                </c:pt>
                <c:pt idx="2">
                  <c:v>4.807692307692308E-3</c:v>
                </c:pt>
                <c:pt idx="3">
                  <c:v>4.7846889952153117E-3</c:v>
                </c:pt>
                <c:pt idx="4">
                  <c:v>4.7619047619047615E-3</c:v>
                </c:pt>
                <c:pt idx="5">
                  <c:v>4.7393364928909956E-3</c:v>
                </c:pt>
                <c:pt idx="6">
                  <c:v>4.7169811320754715E-3</c:v>
                </c:pt>
                <c:pt idx="7">
                  <c:v>4.6948356807511738E-3</c:v>
                </c:pt>
                <c:pt idx="8">
                  <c:v>4.6728971962616819E-3</c:v>
                </c:pt>
                <c:pt idx="9">
                  <c:v>4.6511627906976744E-3</c:v>
                </c:pt>
                <c:pt idx="10">
                  <c:v>4.6296296296296294E-3</c:v>
                </c:pt>
                <c:pt idx="11">
                  <c:v>4.608294930875576E-3</c:v>
                </c:pt>
                <c:pt idx="12">
                  <c:v>4.5871559633027517E-3</c:v>
                </c:pt>
                <c:pt idx="13">
                  <c:v>4.5662100456621011E-3</c:v>
                </c:pt>
                <c:pt idx="14">
                  <c:v>4.5454545454545452E-3</c:v>
                </c:pt>
                <c:pt idx="15">
                  <c:v>4.5248868778280547E-3</c:v>
                </c:pt>
                <c:pt idx="16">
                  <c:v>4.5045045045045045E-3</c:v>
                </c:pt>
                <c:pt idx="17">
                  <c:v>4.4843049327354259E-3</c:v>
                </c:pt>
                <c:pt idx="18">
                  <c:v>4.464285714285714E-3</c:v>
                </c:pt>
                <c:pt idx="19">
                  <c:v>4.4444444444444444E-3</c:v>
                </c:pt>
                <c:pt idx="20">
                  <c:v>4.4247787610619477E-3</c:v>
                </c:pt>
                <c:pt idx="21">
                  <c:v>4.5130746427149244E-3</c:v>
                </c:pt>
                <c:pt idx="22">
                  <c:v>4.5806906272022547E-3</c:v>
                </c:pt>
                <c:pt idx="23">
                  <c:v>4.6472883510894824E-3</c:v>
                </c:pt>
                <c:pt idx="24">
                  <c:v>4.7128643742363422E-3</c:v>
                </c:pt>
                <c:pt idx="25">
                  <c:v>4.7774158523344185E-3</c:v>
                </c:pt>
                <c:pt idx="26">
                  <c:v>4.8409405255878286E-3</c:v>
                </c:pt>
                <c:pt idx="27">
                  <c:v>4.9034367069551383E-3</c:v>
                </c:pt>
                <c:pt idx="28">
                  <c:v>4.964903269988016E-3</c:v>
                </c:pt>
                <c:pt idx="29">
                  <c:v>5.0253396363016912E-3</c:v>
                </c:pt>
                <c:pt idx="30">
                  <c:v>5.0847457627118649E-3</c:v>
                </c:pt>
                <c:pt idx="31">
                  <c:v>5.1431221280721726E-3</c:v>
                </c:pt>
                <c:pt idx="32">
                  <c:v>5.2004697198456641E-3</c:v>
                </c:pt>
                <c:pt idx="33">
                  <c:v>5.2567900204430725E-3</c:v>
                </c:pt>
                <c:pt idx="34">
                  <c:v>5.3120849933598934E-3</c:v>
                </c:pt>
                <c:pt idx="35">
                  <c:v>5.3663570691434475E-3</c:v>
                </c:pt>
                <c:pt idx="36">
                  <c:v>5.4196091312202332E-3</c:v>
                </c:pt>
                <c:pt idx="37">
                  <c:v>5.4718445016129691E-3</c:v>
                </c:pt>
                <c:pt idx="38">
                  <c:v>5.5230669265756999E-3</c:v>
                </c:pt>
                <c:pt idx="39">
                  <c:v>5.5732805621743877E-3</c:v>
                </c:pt>
                <c:pt idx="40">
                  <c:v>5.6224899598393578E-3</c:v>
                </c:pt>
                <c:pt idx="41">
                  <c:v>5.6707000519148594E-3</c:v>
                </c:pt>
                <c:pt idx="42">
                  <c:v>5.7179161372299886E-3</c:v>
                </c:pt>
                <c:pt idx="43">
                  <c:v>5.7641438667140436E-3</c:v>
                </c:pt>
                <c:pt idx="44">
                  <c:v>5.8093892290783482E-3</c:v>
                </c:pt>
                <c:pt idx="45">
                  <c:v>5.8536585365853667E-3</c:v>
                </c:pt>
                <c:pt idx="46">
                  <c:v>5.8969584109248912E-3</c:v>
                </c:pt>
                <c:pt idx="47">
                  <c:v>5.9392957692159356E-3</c:v>
                </c:pt>
                <c:pt idx="48">
                  <c:v>5.9806778101518174E-3</c:v>
                </c:pt>
                <c:pt idx="49">
                  <c:v>6.0211120003048667E-3</c:v>
                </c:pt>
                <c:pt idx="50">
                  <c:v>6.0606060606060606E-3</c:v>
                </c:pt>
                <c:pt idx="51">
                  <c:v>6.0991679530138163E-3</c:v>
                </c:pt>
                <c:pt idx="52">
                  <c:v>6.1368058673851224E-3</c:v>
                </c:pt>
                <c:pt idx="53">
                  <c:v>6.1735282085611208E-3</c:v>
                </c:pt>
                <c:pt idx="54">
                  <c:v>6.2093435836782975E-3</c:v>
                </c:pt>
                <c:pt idx="55">
                  <c:v>6.2442607897153354E-3</c:v>
                </c:pt>
                <c:pt idx="56">
                  <c:v>6.2782888012848596E-3</c:v>
                </c:pt>
                <c:pt idx="57">
                  <c:v>6.3114367586782254E-3</c:v>
                </c:pt>
                <c:pt idx="58">
                  <c:v>6.3437139561707042E-3</c:v>
                </c:pt>
                <c:pt idx="59">
                  <c:v>6.3751298305934597E-3</c:v>
                </c:pt>
                <c:pt idx="60">
                  <c:v>6.4056939501779368E-3</c:v>
                </c:pt>
                <c:pt idx="61">
                  <c:v>6.4354160036773807E-3</c:v>
                </c:pt>
                <c:pt idx="62">
                  <c:v>6.4643057897695337E-3</c:v>
                </c:pt>
                <c:pt idx="63">
                  <c:v>6.4923732067436899E-3</c:v>
                </c:pt>
                <c:pt idx="64">
                  <c:v>6.5196282424746848E-3</c:v>
                </c:pt>
                <c:pt idx="65">
                  <c:v>6.5460809646856171E-3</c:v>
                </c:pt>
                <c:pt idx="66">
                  <c:v>6.5717415115005484E-3</c:v>
                </c:pt>
                <c:pt idx="67">
                  <c:v>6.5966200822877349E-3</c:v>
                </c:pt>
                <c:pt idx="68">
                  <c:v>6.6207269287934063E-3</c:v>
                </c:pt>
                <c:pt idx="69">
                  <c:v>6.6440723465655514E-3</c:v>
                </c:pt>
                <c:pt idx="70">
                  <c:v>6.6666666666666671E-3</c:v>
                </c:pt>
                <c:pt idx="71">
                  <c:v>6.6885202476739186E-3</c:v>
                </c:pt>
                <c:pt idx="72">
                  <c:v>6.709643467964742E-3</c:v>
                </c:pt>
                <c:pt idx="73">
                  <c:v>6.730046718285471E-3</c:v>
                </c:pt>
                <c:pt idx="74">
                  <c:v>6.7497403946002073E-3</c:v>
                </c:pt>
                <c:pt idx="75">
                  <c:v>6.7687348912167612E-3</c:v>
                </c:pt>
                <c:pt idx="76">
                  <c:v>6.7870405941861953E-3</c:v>
                </c:pt>
                <c:pt idx="77">
                  <c:v>6.8046678749721784E-3</c:v>
                </c:pt>
                <c:pt idx="78">
                  <c:v>6.8216270843860531E-3</c:v>
                </c:pt>
                <c:pt idx="79">
                  <c:v>6.8379285467833513E-3</c:v>
                </c:pt>
                <c:pt idx="80">
                  <c:v>6.853582554517134E-3</c:v>
                </c:pt>
                <c:pt idx="81">
                  <c:v>6.8685993626434816E-3</c:v>
                </c:pt>
                <c:pt idx="82">
                  <c:v>6.8829891838741398E-3</c:v>
                </c:pt>
                <c:pt idx="83">
                  <c:v>6.8967621837712489E-3</c:v>
                </c:pt>
                <c:pt idx="84">
                  <c:v>6.9099284761789306E-3</c:v>
                </c:pt>
                <c:pt idx="85">
                  <c:v>6.9224981188863808E-3</c:v>
                </c:pt>
                <c:pt idx="86">
                  <c:v>6.9344811095169764E-3</c:v>
                </c:pt>
                <c:pt idx="87">
                  <c:v>6.9458873816379248E-3</c:v>
                </c:pt>
                <c:pt idx="88">
                  <c:v>6.9567268010847783E-3</c:v>
                </c:pt>
                <c:pt idx="89">
                  <c:v>6.9670091624952435E-3</c:v>
                </c:pt>
                <c:pt idx="90">
                  <c:v>6.9767441860465107E-3</c:v>
                </c:pt>
                <c:pt idx="91">
                  <c:v>6.9859415143904615E-3</c:v>
                </c:pt>
                <c:pt idx="92">
                  <c:v>6.9946107097809884E-3</c:v>
                </c:pt>
                <c:pt idx="93">
                  <c:v>7.0027612513877428E-3</c:v>
                </c:pt>
                <c:pt idx="94">
                  <c:v>7.0104025327905927E-3</c:v>
                </c:pt>
                <c:pt idx="95">
                  <c:v>7.0175438596491229E-3</c:v>
                </c:pt>
                <c:pt idx="96">
                  <c:v>7.0241944475415317E-3</c:v>
                </c:pt>
                <c:pt idx="97">
                  <c:v>7.0303634199673391E-3</c:v>
                </c:pt>
                <c:pt idx="98">
                  <c:v>7.0360598065083548E-3</c:v>
                </c:pt>
                <c:pt idx="99">
                  <c:v>7.0412925411424366E-3</c:v>
                </c:pt>
                <c:pt idx="100">
                  <c:v>7.046070460704607E-3</c:v>
                </c:pt>
                <c:pt idx="101">
                  <c:v>7.050402303490219E-3</c:v>
                </c:pt>
                <c:pt idx="102">
                  <c:v>7.05429670799487E-3</c:v>
                </c:pt>
                <c:pt idx="103">
                  <c:v>7.0577622117859312E-3</c:v>
                </c:pt>
                <c:pt idx="104">
                  <c:v>7.0608072505005818E-3</c:v>
                </c:pt>
                <c:pt idx="105">
                  <c:v>7.0634401569653373E-3</c:v>
                </c:pt>
                <c:pt idx="106">
                  <c:v>7.0656691604322535E-3</c:v>
                </c:pt>
                <c:pt idx="107">
                  <c:v>7.0675023859269005E-3</c:v>
                </c:pt>
                <c:pt idx="108">
                  <c:v>7.068947853703514E-3</c:v>
                </c:pt>
                <c:pt idx="109">
                  <c:v>7.0700134788026746E-3</c:v>
                </c:pt>
                <c:pt idx="110">
                  <c:v>7.070707070707072E-3</c:v>
                </c:pt>
                <c:pt idx="111">
                  <c:v>7.0710363330909456E-3</c:v>
                </c:pt>
                <c:pt idx="112">
                  <c:v>7.0710088636589986E-3</c:v>
                </c:pt>
                <c:pt idx="113">
                  <c:v>7.0706321540705578E-3</c:v>
                </c:pt>
                <c:pt idx="114">
                  <c:v>7.0699135899450118E-3</c:v>
                </c:pt>
                <c:pt idx="115">
                  <c:v>7.0688604509445436E-3</c:v>
                </c:pt>
                <c:pt idx="116">
                  <c:v>7.0674799109303917E-3</c:v>
                </c:pt>
                <c:pt idx="117">
                  <c:v>7.0657790381888543E-3</c:v>
                </c:pt>
                <c:pt idx="118">
                  <c:v>7.0637647957235584E-3</c:v>
                </c:pt>
                <c:pt idx="119">
                  <c:v>7.0614440416103879E-3</c:v>
                </c:pt>
                <c:pt idx="120">
                  <c:v>7.0588235294117641E-3</c:v>
                </c:pt>
                <c:pt idx="121">
                  <c:v>7.0559099086469953E-3</c:v>
                </c:pt>
                <c:pt idx="122">
                  <c:v>7.0527097253155176E-3</c:v>
                </c:pt>
                <c:pt idx="123">
                  <c:v>7.0492294224699962E-3</c:v>
                </c:pt>
                <c:pt idx="124">
                  <c:v>7.0454753408363078E-3</c:v>
                </c:pt>
                <c:pt idx="125">
                  <c:v>7.04145371947757E-3</c:v>
                </c:pt>
                <c:pt idx="126">
                  <c:v>7.0371706964994576E-3</c:v>
                </c:pt>
                <c:pt idx="127">
                  <c:v>7.0326323097941734E-3</c:v>
                </c:pt>
                <c:pt idx="128">
                  <c:v>7.0278444978204785E-3</c:v>
                </c:pt>
                <c:pt idx="129">
                  <c:v>7.0228131004173933E-3</c:v>
                </c:pt>
                <c:pt idx="130">
                  <c:v>7.0175438596491221E-3</c:v>
                </c:pt>
                <c:pt idx="131">
                  <c:v>7.0120424206789912E-3</c:v>
                </c:pt>
                <c:pt idx="132">
                  <c:v>7.0063143326701827E-3</c:v>
                </c:pt>
                <c:pt idx="133">
                  <c:v>7.0003650497111819E-3</c:v>
                </c:pt>
                <c:pt idx="134">
                  <c:v>6.9941999317639034E-3</c:v>
                </c:pt>
                <c:pt idx="135">
                  <c:v>6.9878242456326099E-3</c:v>
                </c:pt>
                <c:pt idx="136">
                  <c:v>6.9812431659517209E-3</c:v>
                </c:pt>
                <c:pt idx="137">
                  <c:v>6.9744617761907744E-3</c:v>
                </c:pt>
                <c:pt idx="138">
                  <c:v>6.9674850696748516E-3</c:v>
                </c:pt>
                <c:pt idx="139">
                  <c:v>6.9603179506188108E-3</c:v>
                </c:pt>
                <c:pt idx="140">
                  <c:v>6.952965235173825E-3</c:v>
                </c:pt>
                <c:pt idx="141">
                  <c:v>6.9454316524847192E-3</c:v>
                </c:pt>
                <c:pt idx="142">
                  <c:v>6.9377218457566964E-3</c:v>
                </c:pt>
                <c:pt idx="143">
                  <c:v>6.9298403733301277E-3</c:v>
                </c:pt>
                <c:pt idx="144">
                  <c:v>6.9217917097621146E-3</c:v>
                </c:pt>
                <c:pt idx="145">
                  <c:v>6.9135802469135806E-3</c:v>
                </c:pt>
                <c:pt idx="146">
                  <c:v>6.9052102950408045E-3</c:v>
                </c:pt>
                <c:pt idx="147">
                  <c:v>6.8966860838901986E-3</c:v>
                </c:pt>
                <c:pt idx="148">
                  <c:v>6.8880117637953719E-3</c:v>
                </c:pt>
                <c:pt idx="149">
                  <c:v>6.8791914067754265E-3</c:v>
                </c:pt>
                <c:pt idx="150">
                  <c:v>6.8702290076335885E-3</c:v>
                </c:pt>
                <c:pt idx="151">
                  <c:v>6.8611284850552505E-3</c:v>
                </c:pt>
                <c:pt idx="152">
                  <c:v>6.8518936827046155E-3</c:v>
                </c:pt>
                <c:pt idx="153">
                  <c:v>6.8425283703191309E-3</c:v>
                </c:pt>
                <c:pt idx="154">
                  <c:v>6.8330362448009501E-3</c:v>
                </c:pt>
                <c:pt idx="155">
                  <c:v>6.8234209313047479E-3</c:v>
                </c:pt>
                <c:pt idx="156">
                  <c:v>6.8136859843211965E-3</c:v>
                </c:pt>
                <c:pt idx="157">
                  <c:v>6.8038348887554806E-3</c:v>
                </c:pt>
                <c:pt idx="158">
                  <c:v>6.793871061000289E-3</c:v>
                </c:pt>
                <c:pt idx="159">
                  <c:v>6.7837978500026909E-3</c:v>
                </c:pt>
                <c:pt idx="160">
                  <c:v>6.7736185383244201E-3</c:v>
                </c:pt>
                <c:pt idx="161">
                  <c:v>6.7633363431950574E-3</c:v>
                </c:pt>
                <c:pt idx="162">
                  <c:v>6.7529544175576814E-3</c:v>
                </c:pt>
                <c:pt idx="163">
                  <c:v>6.7424758511065701E-3</c:v>
                </c:pt>
                <c:pt idx="164">
                  <c:v>6.731903671316538E-3</c:v>
                </c:pt>
                <c:pt idx="165">
                  <c:v>6.7212408444635927E-3</c:v>
                </c:pt>
                <c:pt idx="166">
                  <c:v>6.7104902766365378E-3</c:v>
                </c:pt>
                <c:pt idx="167">
                  <c:v>6.6996548147392398E-3</c:v>
                </c:pt>
                <c:pt idx="168">
                  <c:v>6.6887372474832788E-3</c:v>
                </c:pt>
                <c:pt idx="169">
                  <c:v>6.6777403063706985E-3</c:v>
                </c:pt>
                <c:pt idx="170">
                  <c:v>6.6666666666666671E-3</c:v>
                </c:pt>
                <c:pt idx="171">
                  <c:v>6.6225165562913907E-3</c:v>
                </c:pt>
                <c:pt idx="172">
                  <c:v>6.5789473684210523E-3</c:v>
                </c:pt>
                <c:pt idx="173">
                  <c:v>6.5359477124183009E-3</c:v>
                </c:pt>
                <c:pt idx="174">
                  <c:v>6.4935064935064931E-3</c:v>
                </c:pt>
                <c:pt idx="175">
                  <c:v>6.4516129032258064E-3</c:v>
                </c:pt>
                <c:pt idx="176">
                  <c:v>6.41025641025641E-3</c:v>
                </c:pt>
                <c:pt idx="177">
                  <c:v>6.3694267515923561E-3</c:v>
                </c:pt>
                <c:pt idx="178">
                  <c:v>6.3291139240506328E-3</c:v>
                </c:pt>
                <c:pt idx="179">
                  <c:v>6.2893081761006284E-3</c:v>
                </c:pt>
                <c:pt idx="180">
                  <c:v>6.2499999999999995E-3</c:v>
                </c:pt>
                <c:pt idx="181">
                  <c:v>6.2111801242236021E-3</c:v>
                </c:pt>
                <c:pt idx="182">
                  <c:v>6.1728395061728392E-3</c:v>
                </c:pt>
                <c:pt idx="183">
                  <c:v>6.1349693251533744E-3</c:v>
                </c:pt>
                <c:pt idx="184">
                  <c:v>6.0975609756097554E-3</c:v>
                </c:pt>
                <c:pt idx="185">
                  <c:v>6.0606060606060615E-3</c:v>
                </c:pt>
                <c:pt idx="186">
                  <c:v>6.024096385542169E-3</c:v>
                </c:pt>
                <c:pt idx="187">
                  <c:v>5.9880239520958087E-3</c:v>
                </c:pt>
                <c:pt idx="188">
                  <c:v>5.9523809523809529E-3</c:v>
                </c:pt>
                <c:pt idx="189">
                  <c:v>5.9171597633136102E-3</c:v>
                </c:pt>
                <c:pt idx="190">
                  <c:v>5.8823529411764705E-3</c:v>
                </c:pt>
                <c:pt idx="191">
                  <c:v>5.8479532163742695E-3</c:v>
                </c:pt>
                <c:pt idx="192">
                  <c:v>5.8139534883720929E-3</c:v>
                </c:pt>
                <c:pt idx="193">
                  <c:v>5.7803468208092491E-3</c:v>
                </c:pt>
                <c:pt idx="194">
                  <c:v>5.7471264367816091E-3</c:v>
                </c:pt>
                <c:pt idx="195">
                  <c:v>5.7142857142857143E-3</c:v>
                </c:pt>
                <c:pt idx="196">
                  <c:v>5.681818181818182E-3</c:v>
                </c:pt>
                <c:pt idx="197">
                  <c:v>5.6497175141242938E-3</c:v>
                </c:pt>
                <c:pt idx="198">
                  <c:v>5.6179775280898875E-3</c:v>
                </c:pt>
                <c:pt idx="199">
                  <c:v>5.5865921787709499E-3</c:v>
                </c:pt>
                <c:pt idx="200">
                  <c:v>5.5555555555555558E-3</c:v>
                </c:pt>
                <c:pt idx="201">
                  <c:v>5.5248618784530384E-3</c:v>
                </c:pt>
                <c:pt idx="202">
                  <c:v>5.4945054945054941E-3</c:v>
                </c:pt>
                <c:pt idx="203">
                  <c:v>5.4644808743169399E-3</c:v>
                </c:pt>
                <c:pt idx="204">
                  <c:v>5.434782608695652E-3</c:v>
                </c:pt>
                <c:pt idx="205">
                  <c:v>5.4054054054054048E-3</c:v>
                </c:pt>
                <c:pt idx="206">
                  <c:v>5.3763440860215058E-3</c:v>
                </c:pt>
                <c:pt idx="207">
                  <c:v>5.3475935828877002E-3</c:v>
                </c:pt>
                <c:pt idx="208">
                  <c:v>5.3191489361702135E-3</c:v>
                </c:pt>
                <c:pt idx="209">
                  <c:v>5.2910052910052907E-3</c:v>
                </c:pt>
                <c:pt idx="210">
                  <c:v>5.2631578947368429E-3</c:v>
                </c:pt>
                <c:pt idx="211">
                  <c:v>5.2356020942408371E-3</c:v>
                </c:pt>
                <c:pt idx="212">
                  <c:v>5.2083333333333339E-3</c:v>
                </c:pt>
                <c:pt idx="213">
                  <c:v>5.1813471502590676E-3</c:v>
                </c:pt>
                <c:pt idx="214">
                  <c:v>5.1546391752577319E-3</c:v>
                </c:pt>
                <c:pt idx="215">
                  <c:v>5.1282051282051282E-3</c:v>
                </c:pt>
                <c:pt idx="216">
                  <c:v>5.1020408163265311E-3</c:v>
                </c:pt>
                <c:pt idx="217">
                  <c:v>5.0761421319796959E-3</c:v>
                </c:pt>
                <c:pt idx="218">
                  <c:v>5.0505050505050509E-3</c:v>
                </c:pt>
                <c:pt idx="219">
                  <c:v>5.0251256281407036E-3</c:v>
                </c:pt>
                <c:pt idx="220">
                  <c:v>5.0000000000000001E-3</c:v>
                </c:pt>
                <c:pt idx="221">
                  <c:v>4.9751243781094535E-3</c:v>
                </c:pt>
                <c:pt idx="222">
                  <c:v>4.9504950495049506E-3</c:v>
                </c:pt>
                <c:pt idx="223">
                  <c:v>4.9261083743842356E-3</c:v>
                </c:pt>
                <c:pt idx="224">
                  <c:v>4.9019607843137254E-3</c:v>
                </c:pt>
                <c:pt idx="225">
                  <c:v>4.8780487804878057E-3</c:v>
                </c:pt>
                <c:pt idx="226">
                  <c:v>4.8543689320388345E-3</c:v>
                </c:pt>
                <c:pt idx="227">
                  <c:v>4.830917874396135E-3</c:v>
                </c:pt>
                <c:pt idx="228">
                  <c:v>4.807692307692308E-3</c:v>
                </c:pt>
                <c:pt idx="229">
                  <c:v>4.7846889952153117E-3</c:v>
                </c:pt>
                <c:pt idx="230">
                  <c:v>4.7619047619047615E-3</c:v>
                </c:pt>
                <c:pt idx="231">
                  <c:v>4.7393364928909956E-3</c:v>
                </c:pt>
                <c:pt idx="232">
                  <c:v>4.7169811320754715E-3</c:v>
                </c:pt>
                <c:pt idx="233">
                  <c:v>4.6948356807511738E-3</c:v>
                </c:pt>
                <c:pt idx="234">
                  <c:v>4.6728971962616819E-3</c:v>
                </c:pt>
                <c:pt idx="235">
                  <c:v>4.6511627906976744E-3</c:v>
                </c:pt>
                <c:pt idx="236">
                  <c:v>4.6296296296296294E-3</c:v>
                </c:pt>
                <c:pt idx="237">
                  <c:v>4.608294930875576E-3</c:v>
                </c:pt>
                <c:pt idx="238">
                  <c:v>4.5871559633027517E-3</c:v>
                </c:pt>
                <c:pt idx="239">
                  <c:v>4.5662100456621011E-3</c:v>
                </c:pt>
                <c:pt idx="240">
                  <c:v>4.5454545454545452E-3</c:v>
                </c:pt>
                <c:pt idx="241">
                  <c:v>4.5248868778280547E-3</c:v>
                </c:pt>
                <c:pt idx="242">
                  <c:v>4.5045045045045053E-3</c:v>
                </c:pt>
                <c:pt idx="243">
                  <c:v>4.4843049327354259E-3</c:v>
                </c:pt>
                <c:pt idx="244">
                  <c:v>4.464285714285714E-3</c:v>
                </c:pt>
                <c:pt idx="245">
                  <c:v>4.4444444444444444E-3</c:v>
                </c:pt>
                <c:pt idx="246">
                  <c:v>4.4247787610619477E-3</c:v>
                </c:pt>
                <c:pt idx="247">
                  <c:v>4.4052863436123352E-3</c:v>
                </c:pt>
                <c:pt idx="248">
                  <c:v>4.3859649122807015E-3</c:v>
                </c:pt>
                <c:pt idx="249">
                  <c:v>4.3668122270742356E-3</c:v>
                </c:pt>
                <c:pt idx="250">
                  <c:v>4.3478260869565218E-3</c:v>
                </c:pt>
                <c:pt idx="251">
                  <c:v>4.329004329004329E-3</c:v>
                </c:pt>
                <c:pt idx="252">
                  <c:v>4.3103448275862068E-3</c:v>
                </c:pt>
                <c:pt idx="253">
                  <c:v>4.2918454935622317E-3</c:v>
                </c:pt>
                <c:pt idx="254">
                  <c:v>4.2735042735042739E-3</c:v>
                </c:pt>
                <c:pt idx="255">
                  <c:v>4.2553191489361703E-3</c:v>
                </c:pt>
                <c:pt idx="256">
                  <c:v>4.2372881355932203E-3</c:v>
                </c:pt>
                <c:pt idx="257">
                  <c:v>4.2194092827004216E-3</c:v>
                </c:pt>
                <c:pt idx="258">
                  <c:v>4.2016806722689082E-3</c:v>
                </c:pt>
                <c:pt idx="259">
                  <c:v>4.1841004184100415E-3</c:v>
                </c:pt>
                <c:pt idx="260">
                  <c:v>4.1666666666666666E-3</c:v>
                </c:pt>
                <c:pt idx="261">
                  <c:v>4.1493775933609959E-3</c:v>
                </c:pt>
                <c:pt idx="262">
                  <c:v>4.1322314049586778E-3</c:v>
                </c:pt>
                <c:pt idx="263">
                  <c:v>4.1152263374485592E-3</c:v>
                </c:pt>
                <c:pt idx="264">
                  <c:v>4.0983606557377051E-3</c:v>
                </c:pt>
                <c:pt idx="265">
                  <c:v>4.081632653061224E-3</c:v>
                </c:pt>
                <c:pt idx="266">
                  <c:v>4.0650406504065045E-3</c:v>
                </c:pt>
                <c:pt idx="267">
                  <c:v>4.0485829959514179E-3</c:v>
                </c:pt>
                <c:pt idx="268">
                  <c:v>4.0322580645161289E-3</c:v>
                </c:pt>
                <c:pt idx="269">
                  <c:v>4.0160642570281121E-3</c:v>
                </c:pt>
                <c:pt idx="270">
                  <c:v>4.0000000000000001E-3</c:v>
                </c:pt>
                <c:pt idx="271">
                  <c:v>3.9840637450199211E-3</c:v>
                </c:pt>
                <c:pt idx="272">
                  <c:v>3.968253968253968E-3</c:v>
                </c:pt>
                <c:pt idx="273">
                  <c:v>3.952569169960474E-3</c:v>
                </c:pt>
                <c:pt idx="274">
                  <c:v>3.937007874015748E-3</c:v>
                </c:pt>
                <c:pt idx="275">
                  <c:v>3.9215686274509803E-3</c:v>
                </c:pt>
                <c:pt idx="276">
                  <c:v>3.90625E-3</c:v>
                </c:pt>
                <c:pt idx="277">
                  <c:v>3.8910505836575872E-3</c:v>
                </c:pt>
                <c:pt idx="278">
                  <c:v>3.875968992248062E-3</c:v>
                </c:pt>
                <c:pt idx="279">
                  <c:v>3.8610038610038611E-3</c:v>
                </c:pt>
                <c:pt idx="280">
                  <c:v>3.8461538461538459E-3</c:v>
                </c:pt>
                <c:pt idx="281">
                  <c:v>3.8314176245210726E-3</c:v>
                </c:pt>
                <c:pt idx="282">
                  <c:v>3.8167938931297708E-3</c:v>
                </c:pt>
                <c:pt idx="283">
                  <c:v>3.8022813688212932E-3</c:v>
                </c:pt>
                <c:pt idx="284">
                  <c:v>3.787878787878788E-3</c:v>
                </c:pt>
                <c:pt idx="285">
                  <c:v>3.773584905660377E-3</c:v>
                </c:pt>
                <c:pt idx="286">
                  <c:v>3.7593984962406013E-3</c:v>
                </c:pt>
                <c:pt idx="287">
                  <c:v>3.7453183520599251E-3</c:v>
                </c:pt>
                <c:pt idx="288">
                  <c:v>3.7313432835820899E-3</c:v>
                </c:pt>
                <c:pt idx="289">
                  <c:v>3.7174721189591081E-3</c:v>
                </c:pt>
                <c:pt idx="290">
                  <c:v>3.7037037037037034E-3</c:v>
                </c:pt>
                <c:pt idx="291">
                  <c:v>3.690036900369004E-3</c:v>
                </c:pt>
                <c:pt idx="292">
                  <c:v>3.6764705882352945E-3</c:v>
                </c:pt>
                <c:pt idx="293">
                  <c:v>3.663003663003663E-3</c:v>
                </c:pt>
                <c:pt idx="294">
                  <c:v>3.6496350364963502E-3</c:v>
                </c:pt>
                <c:pt idx="295">
                  <c:v>3.6363636363636364E-3</c:v>
                </c:pt>
                <c:pt idx="296">
                  <c:v>3.6231884057971019E-3</c:v>
                </c:pt>
                <c:pt idx="297">
                  <c:v>3.6101083032490976E-3</c:v>
                </c:pt>
                <c:pt idx="298">
                  <c:v>3.5971223021582731E-3</c:v>
                </c:pt>
                <c:pt idx="299">
                  <c:v>3.5842293906810036E-3</c:v>
                </c:pt>
                <c:pt idx="300">
                  <c:v>3.5714285714285718E-3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8-4FA8-97C6-FEDA0521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精通收益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301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  <c:pt idx="5">
                      <c:v>5</c:v>
                    </c:pt>
                    <c:pt idx="6">
                      <c:v>6</c:v>
                    </c:pt>
                    <c:pt idx="7">
                      <c:v>7</c:v>
                    </c:pt>
                    <c:pt idx="8">
                      <c:v>8</c:v>
                    </c:pt>
                    <c:pt idx="9">
                      <c:v>9</c:v>
                    </c:pt>
                    <c:pt idx="10">
                      <c:v>10</c:v>
                    </c:pt>
                    <c:pt idx="11">
                      <c:v>11</c:v>
                    </c:pt>
                    <c:pt idx="12">
                      <c:v>12</c:v>
                    </c:pt>
                    <c:pt idx="13">
                      <c:v>13</c:v>
                    </c:pt>
                    <c:pt idx="14">
                      <c:v>14</c:v>
                    </c:pt>
                    <c:pt idx="15">
                      <c:v>15</c:v>
                    </c:pt>
                    <c:pt idx="16">
                      <c:v>16</c:v>
                    </c:pt>
                    <c:pt idx="17">
                      <c:v>17</c:v>
                    </c:pt>
                    <c:pt idx="18">
                      <c:v>18</c:v>
                    </c:pt>
                    <c:pt idx="19">
                      <c:v>19</c:v>
                    </c:pt>
                    <c:pt idx="20">
                      <c:v>20</c:v>
                    </c:pt>
                    <c:pt idx="21">
                      <c:v>21</c:v>
                    </c:pt>
                    <c:pt idx="22">
                      <c:v>22</c:v>
                    </c:pt>
                    <c:pt idx="23">
                      <c:v>23</c:v>
                    </c:pt>
                    <c:pt idx="24">
                      <c:v>24</c:v>
                    </c:pt>
                    <c:pt idx="25">
                      <c:v>25</c:v>
                    </c:pt>
                    <c:pt idx="26">
                      <c:v>26</c:v>
                    </c:pt>
                    <c:pt idx="27">
                      <c:v>27</c:v>
                    </c:pt>
                    <c:pt idx="28">
                      <c:v>28</c:v>
                    </c:pt>
                    <c:pt idx="29">
                      <c:v>29</c:v>
                    </c:pt>
                    <c:pt idx="30">
                      <c:v>30</c:v>
                    </c:pt>
                    <c:pt idx="31">
                      <c:v>31</c:v>
                    </c:pt>
                    <c:pt idx="32">
                      <c:v>32</c:v>
                    </c:pt>
                    <c:pt idx="33">
                      <c:v>33</c:v>
                    </c:pt>
                    <c:pt idx="34">
                      <c:v>34</c:v>
                    </c:pt>
                    <c:pt idx="35">
                      <c:v>35</c:v>
                    </c:pt>
                    <c:pt idx="36">
                      <c:v>36</c:v>
                    </c:pt>
                    <c:pt idx="37">
                      <c:v>37</c:v>
                    </c:pt>
                    <c:pt idx="38">
                      <c:v>38</c:v>
                    </c:pt>
                    <c:pt idx="39">
                      <c:v>39</c:v>
                    </c:pt>
                    <c:pt idx="40">
                      <c:v>40</c:v>
                    </c:pt>
                    <c:pt idx="41">
                      <c:v>41</c:v>
                    </c:pt>
                    <c:pt idx="42">
                      <c:v>42</c:v>
                    </c:pt>
                    <c:pt idx="43">
                      <c:v>43</c:v>
                    </c:pt>
                    <c:pt idx="44">
                      <c:v>44</c:v>
                    </c:pt>
                    <c:pt idx="45">
                      <c:v>45</c:v>
                    </c:pt>
                    <c:pt idx="46">
                      <c:v>46</c:v>
                    </c:pt>
                    <c:pt idx="47">
                      <c:v>47</c:v>
                    </c:pt>
                    <c:pt idx="48">
                      <c:v>48</c:v>
                    </c:pt>
                    <c:pt idx="49">
                      <c:v>49</c:v>
                    </c:pt>
                    <c:pt idx="50">
                      <c:v>50</c:v>
                    </c:pt>
                    <c:pt idx="51">
                      <c:v>51</c:v>
                    </c:pt>
                    <c:pt idx="52">
                      <c:v>52</c:v>
                    </c:pt>
                    <c:pt idx="53">
                      <c:v>53</c:v>
                    </c:pt>
                    <c:pt idx="54">
                      <c:v>54</c:v>
                    </c:pt>
                    <c:pt idx="55">
                      <c:v>55</c:v>
                    </c:pt>
                    <c:pt idx="56">
                      <c:v>56</c:v>
                    </c:pt>
                    <c:pt idx="57">
                      <c:v>57</c:v>
                    </c:pt>
                    <c:pt idx="58">
                      <c:v>58</c:v>
                    </c:pt>
                    <c:pt idx="59">
                      <c:v>59</c:v>
                    </c:pt>
                    <c:pt idx="60">
                      <c:v>60</c:v>
                    </c:pt>
                    <c:pt idx="61">
                      <c:v>61</c:v>
                    </c:pt>
                    <c:pt idx="62">
                      <c:v>62</c:v>
                    </c:pt>
                    <c:pt idx="63">
                      <c:v>63</c:v>
                    </c:pt>
                    <c:pt idx="64">
                      <c:v>64</c:v>
                    </c:pt>
                    <c:pt idx="65">
                      <c:v>65</c:v>
                    </c:pt>
                    <c:pt idx="66">
                      <c:v>66</c:v>
                    </c:pt>
                    <c:pt idx="67">
                      <c:v>67</c:v>
                    </c:pt>
                    <c:pt idx="68">
                      <c:v>68</c:v>
                    </c:pt>
                    <c:pt idx="69">
                      <c:v>69</c:v>
                    </c:pt>
                    <c:pt idx="70">
                      <c:v>70</c:v>
                    </c:pt>
                    <c:pt idx="71">
                      <c:v>71</c:v>
                    </c:pt>
                    <c:pt idx="72">
                      <c:v>72</c:v>
                    </c:pt>
                    <c:pt idx="73">
                      <c:v>73</c:v>
                    </c:pt>
                    <c:pt idx="74">
                      <c:v>74</c:v>
                    </c:pt>
                    <c:pt idx="75">
                      <c:v>75</c:v>
                    </c:pt>
                    <c:pt idx="76">
                      <c:v>76</c:v>
                    </c:pt>
                    <c:pt idx="77">
                      <c:v>77</c:v>
                    </c:pt>
                    <c:pt idx="78">
                      <c:v>78</c:v>
                    </c:pt>
                    <c:pt idx="79">
                      <c:v>79</c:v>
                    </c:pt>
                    <c:pt idx="80">
                      <c:v>80</c:v>
                    </c:pt>
                    <c:pt idx="81">
                      <c:v>81</c:v>
                    </c:pt>
                    <c:pt idx="82">
                      <c:v>82</c:v>
                    </c:pt>
                    <c:pt idx="83">
                      <c:v>83</c:v>
                    </c:pt>
                    <c:pt idx="84">
                      <c:v>84</c:v>
                    </c:pt>
                    <c:pt idx="85">
                      <c:v>85</c:v>
                    </c:pt>
                    <c:pt idx="86">
                      <c:v>86</c:v>
                    </c:pt>
                    <c:pt idx="87">
                      <c:v>87</c:v>
                    </c:pt>
                    <c:pt idx="88">
                      <c:v>88</c:v>
                    </c:pt>
                    <c:pt idx="89">
                      <c:v>89</c:v>
                    </c:pt>
                    <c:pt idx="90">
                      <c:v>90</c:v>
                    </c:pt>
                    <c:pt idx="91">
                      <c:v>91</c:v>
                    </c:pt>
                    <c:pt idx="92">
                      <c:v>92</c:v>
                    </c:pt>
                    <c:pt idx="93">
                      <c:v>93</c:v>
                    </c:pt>
                    <c:pt idx="94">
                      <c:v>94</c:v>
                    </c:pt>
                    <c:pt idx="95">
                      <c:v>95</c:v>
                    </c:pt>
                    <c:pt idx="96">
                      <c:v>96</c:v>
                    </c:pt>
                    <c:pt idx="97">
                      <c:v>97</c:v>
                    </c:pt>
                    <c:pt idx="98">
                      <c:v>98</c:v>
                    </c:pt>
                    <c:pt idx="99">
                      <c:v>99</c:v>
                    </c:pt>
                    <c:pt idx="100">
                      <c:v>100</c:v>
                    </c:pt>
                    <c:pt idx="101">
                      <c:v>101</c:v>
                    </c:pt>
                    <c:pt idx="102">
                      <c:v>102</c:v>
                    </c:pt>
                    <c:pt idx="103">
                      <c:v>103</c:v>
                    </c:pt>
                    <c:pt idx="104">
                      <c:v>104</c:v>
                    </c:pt>
                    <c:pt idx="105">
                      <c:v>105</c:v>
                    </c:pt>
                    <c:pt idx="106">
                      <c:v>106</c:v>
                    </c:pt>
                    <c:pt idx="107">
                      <c:v>107</c:v>
                    </c:pt>
                    <c:pt idx="108">
                      <c:v>108</c:v>
                    </c:pt>
                    <c:pt idx="109">
                      <c:v>109</c:v>
                    </c:pt>
                    <c:pt idx="110">
                      <c:v>110</c:v>
                    </c:pt>
                    <c:pt idx="111">
                      <c:v>111</c:v>
                    </c:pt>
                    <c:pt idx="112">
                      <c:v>112</c:v>
                    </c:pt>
                    <c:pt idx="113">
                      <c:v>113</c:v>
                    </c:pt>
                    <c:pt idx="114">
                      <c:v>114</c:v>
                    </c:pt>
                    <c:pt idx="115">
                      <c:v>115</c:v>
                    </c:pt>
                    <c:pt idx="116">
                      <c:v>116</c:v>
                    </c:pt>
                    <c:pt idx="117">
                      <c:v>117</c:v>
                    </c:pt>
                    <c:pt idx="118">
                      <c:v>118</c:v>
                    </c:pt>
                    <c:pt idx="119">
                      <c:v>119</c:v>
                    </c:pt>
                    <c:pt idx="120">
                      <c:v>120</c:v>
                    </c:pt>
                    <c:pt idx="121">
                      <c:v>121</c:v>
                    </c:pt>
                    <c:pt idx="122">
                      <c:v>122</c:v>
                    </c:pt>
                    <c:pt idx="123">
                      <c:v>123</c:v>
                    </c:pt>
                    <c:pt idx="124">
                      <c:v>124</c:v>
                    </c:pt>
                    <c:pt idx="125">
                      <c:v>125</c:v>
                    </c:pt>
                    <c:pt idx="126">
                      <c:v>126</c:v>
                    </c:pt>
                    <c:pt idx="127">
                      <c:v>127</c:v>
                    </c:pt>
                    <c:pt idx="128">
                      <c:v>128</c:v>
                    </c:pt>
                    <c:pt idx="129">
                      <c:v>129</c:v>
                    </c:pt>
                    <c:pt idx="130">
                      <c:v>130</c:v>
                    </c:pt>
                    <c:pt idx="131">
                      <c:v>131</c:v>
                    </c:pt>
                    <c:pt idx="132">
                      <c:v>132</c:v>
                    </c:pt>
                    <c:pt idx="133">
                      <c:v>133</c:v>
                    </c:pt>
                    <c:pt idx="134">
                      <c:v>134</c:v>
                    </c:pt>
                    <c:pt idx="135">
                      <c:v>135</c:v>
                    </c:pt>
                    <c:pt idx="136">
                      <c:v>136</c:v>
                    </c:pt>
                    <c:pt idx="137">
                      <c:v>137</c:v>
                    </c:pt>
                    <c:pt idx="138">
                      <c:v>138</c:v>
                    </c:pt>
                    <c:pt idx="139">
                      <c:v>139</c:v>
                    </c:pt>
                    <c:pt idx="140">
                      <c:v>140</c:v>
                    </c:pt>
                    <c:pt idx="141">
                      <c:v>141</c:v>
                    </c:pt>
                    <c:pt idx="142">
                      <c:v>142</c:v>
                    </c:pt>
                    <c:pt idx="143">
                      <c:v>143</c:v>
                    </c:pt>
                    <c:pt idx="144">
                      <c:v>144</c:v>
                    </c:pt>
                    <c:pt idx="145">
                      <c:v>145</c:v>
                    </c:pt>
                    <c:pt idx="146">
                      <c:v>146</c:v>
                    </c:pt>
                    <c:pt idx="147">
                      <c:v>147</c:v>
                    </c:pt>
                    <c:pt idx="148">
                      <c:v>148</c:v>
                    </c:pt>
                    <c:pt idx="149">
                      <c:v>149</c:v>
                    </c:pt>
                    <c:pt idx="150">
                      <c:v>150</c:v>
                    </c:pt>
                    <c:pt idx="151">
                      <c:v>151</c:v>
                    </c:pt>
                    <c:pt idx="152">
                      <c:v>152</c:v>
                    </c:pt>
                    <c:pt idx="153">
                      <c:v>153</c:v>
                    </c:pt>
                    <c:pt idx="154">
                      <c:v>154</c:v>
                    </c:pt>
                    <c:pt idx="155">
                      <c:v>155</c:v>
                    </c:pt>
                    <c:pt idx="156">
                      <c:v>156</c:v>
                    </c:pt>
                    <c:pt idx="157">
                      <c:v>157</c:v>
                    </c:pt>
                    <c:pt idx="158">
                      <c:v>158</c:v>
                    </c:pt>
                    <c:pt idx="159">
                      <c:v>159</c:v>
                    </c:pt>
                    <c:pt idx="160">
                      <c:v>160</c:v>
                    </c:pt>
                    <c:pt idx="161">
                      <c:v>161</c:v>
                    </c:pt>
                    <c:pt idx="162">
                      <c:v>162</c:v>
                    </c:pt>
                    <c:pt idx="163">
                      <c:v>163</c:v>
                    </c:pt>
                    <c:pt idx="164">
                      <c:v>164</c:v>
                    </c:pt>
                    <c:pt idx="165">
                      <c:v>165</c:v>
                    </c:pt>
                    <c:pt idx="166">
                      <c:v>166</c:v>
                    </c:pt>
                    <c:pt idx="167">
                      <c:v>167</c:v>
                    </c:pt>
                    <c:pt idx="168">
                      <c:v>168</c:v>
                    </c:pt>
                    <c:pt idx="169">
                      <c:v>169</c:v>
                    </c:pt>
                    <c:pt idx="170">
                      <c:v>170</c:v>
                    </c:pt>
                    <c:pt idx="171">
                      <c:v>171</c:v>
                    </c:pt>
                    <c:pt idx="172">
                      <c:v>172</c:v>
                    </c:pt>
                    <c:pt idx="173">
                      <c:v>173</c:v>
                    </c:pt>
                    <c:pt idx="174">
                      <c:v>174</c:v>
                    </c:pt>
                    <c:pt idx="175">
                      <c:v>175</c:v>
                    </c:pt>
                    <c:pt idx="176">
                      <c:v>176</c:v>
                    </c:pt>
                    <c:pt idx="177">
                      <c:v>177</c:v>
                    </c:pt>
                    <c:pt idx="178">
                      <c:v>178</c:v>
                    </c:pt>
                    <c:pt idx="179">
                      <c:v>179</c:v>
                    </c:pt>
                    <c:pt idx="180">
                      <c:v>180</c:v>
                    </c:pt>
                    <c:pt idx="181">
                      <c:v>181</c:v>
                    </c:pt>
                    <c:pt idx="182">
                      <c:v>182</c:v>
                    </c:pt>
                    <c:pt idx="183">
                      <c:v>183</c:v>
                    </c:pt>
                    <c:pt idx="184">
                      <c:v>184</c:v>
                    </c:pt>
                    <c:pt idx="185">
                      <c:v>185</c:v>
                    </c:pt>
                    <c:pt idx="186">
                      <c:v>186</c:v>
                    </c:pt>
                    <c:pt idx="187">
                      <c:v>187</c:v>
                    </c:pt>
                    <c:pt idx="188">
                      <c:v>188</c:v>
                    </c:pt>
                    <c:pt idx="189">
                      <c:v>189</c:v>
                    </c:pt>
                    <c:pt idx="190">
                      <c:v>190</c:v>
                    </c:pt>
                    <c:pt idx="191">
                      <c:v>191</c:v>
                    </c:pt>
                    <c:pt idx="192">
                      <c:v>192</c:v>
                    </c:pt>
                    <c:pt idx="193">
                      <c:v>193</c:v>
                    </c:pt>
                    <c:pt idx="194">
                      <c:v>194</c:v>
                    </c:pt>
                    <c:pt idx="195">
                      <c:v>195</c:v>
                    </c:pt>
                    <c:pt idx="196">
                      <c:v>196</c:v>
                    </c:pt>
                    <c:pt idx="197">
                      <c:v>197</c:v>
                    </c:pt>
                    <c:pt idx="198">
                      <c:v>198</c:v>
                    </c:pt>
                    <c:pt idx="199">
                      <c:v>199</c:v>
                    </c:pt>
                    <c:pt idx="200">
                      <c:v>200</c:v>
                    </c:pt>
                    <c:pt idx="201">
                      <c:v>201</c:v>
                    </c:pt>
                    <c:pt idx="202">
                      <c:v>202</c:v>
                    </c:pt>
                    <c:pt idx="203">
                      <c:v>203</c:v>
                    </c:pt>
                    <c:pt idx="204">
                      <c:v>204</c:v>
                    </c:pt>
                    <c:pt idx="205">
                      <c:v>205</c:v>
                    </c:pt>
                    <c:pt idx="206">
                      <c:v>206</c:v>
                    </c:pt>
                    <c:pt idx="207">
                      <c:v>207</c:v>
                    </c:pt>
                    <c:pt idx="208">
                      <c:v>208</c:v>
                    </c:pt>
                    <c:pt idx="209">
                      <c:v>209</c:v>
                    </c:pt>
                    <c:pt idx="210">
                      <c:v>210</c:v>
                    </c:pt>
                    <c:pt idx="211">
                      <c:v>211</c:v>
                    </c:pt>
                    <c:pt idx="212">
                      <c:v>212</c:v>
                    </c:pt>
                    <c:pt idx="213">
                      <c:v>213</c:v>
                    </c:pt>
                    <c:pt idx="214">
                      <c:v>214</c:v>
                    </c:pt>
                    <c:pt idx="215">
                      <c:v>215</c:v>
                    </c:pt>
                    <c:pt idx="216">
                      <c:v>216</c:v>
                    </c:pt>
                    <c:pt idx="217">
                      <c:v>217</c:v>
                    </c:pt>
                    <c:pt idx="218">
                      <c:v>218</c:v>
                    </c:pt>
                    <c:pt idx="219">
                      <c:v>219</c:v>
                    </c:pt>
                    <c:pt idx="220">
                      <c:v>220</c:v>
                    </c:pt>
                    <c:pt idx="221">
                      <c:v>221</c:v>
                    </c:pt>
                    <c:pt idx="222">
                      <c:v>222</c:v>
                    </c:pt>
                    <c:pt idx="223">
                      <c:v>223</c:v>
                    </c:pt>
                    <c:pt idx="224">
                      <c:v>224</c:v>
                    </c:pt>
                    <c:pt idx="225">
                      <c:v>225</c:v>
                    </c:pt>
                    <c:pt idx="226">
                      <c:v>226</c:v>
                    </c:pt>
                    <c:pt idx="227">
                      <c:v>227</c:v>
                    </c:pt>
                    <c:pt idx="228">
                      <c:v>228</c:v>
                    </c:pt>
                    <c:pt idx="229">
                      <c:v>229</c:v>
                    </c:pt>
                    <c:pt idx="230">
                      <c:v>230</c:v>
                    </c:pt>
                    <c:pt idx="231">
                      <c:v>231</c:v>
                    </c:pt>
                    <c:pt idx="232">
                      <c:v>232</c:v>
                    </c:pt>
                    <c:pt idx="233">
                      <c:v>233</c:v>
                    </c:pt>
                    <c:pt idx="234">
                      <c:v>234</c:v>
                    </c:pt>
                    <c:pt idx="235">
                      <c:v>235</c:v>
                    </c:pt>
                    <c:pt idx="236">
                      <c:v>236</c:v>
                    </c:pt>
                    <c:pt idx="237">
                      <c:v>237</c:v>
                    </c:pt>
                    <c:pt idx="238">
                      <c:v>238</c:v>
                    </c:pt>
                    <c:pt idx="239">
                      <c:v>239</c:v>
                    </c:pt>
                    <c:pt idx="240">
                      <c:v>240</c:v>
                    </c:pt>
                    <c:pt idx="241">
                      <c:v>241</c:v>
                    </c:pt>
                    <c:pt idx="242">
                      <c:v>242</c:v>
                    </c:pt>
                    <c:pt idx="243">
                      <c:v>243</c:v>
                    </c:pt>
                    <c:pt idx="244">
                      <c:v>244</c:v>
                    </c:pt>
                    <c:pt idx="245">
                      <c:v>245</c:v>
                    </c:pt>
                    <c:pt idx="246">
                      <c:v>246</c:v>
                    </c:pt>
                    <c:pt idx="247">
                      <c:v>247</c:v>
                    </c:pt>
                    <c:pt idx="248">
                      <c:v>248</c:v>
                    </c:pt>
                    <c:pt idx="249">
                      <c:v>249</c:v>
                    </c:pt>
                    <c:pt idx="250">
                      <c:v>250</c:v>
                    </c:pt>
                    <c:pt idx="251">
                      <c:v>251</c:v>
                    </c:pt>
                    <c:pt idx="252">
                      <c:v>252</c:v>
                    </c:pt>
                    <c:pt idx="253">
                      <c:v>253</c:v>
                    </c:pt>
                    <c:pt idx="254">
                      <c:v>254</c:v>
                    </c:pt>
                    <c:pt idx="255">
                      <c:v>255</c:v>
                    </c:pt>
                    <c:pt idx="256">
                      <c:v>256</c:v>
                    </c:pt>
                    <c:pt idx="257">
                      <c:v>257</c:v>
                    </c:pt>
                    <c:pt idx="258">
                      <c:v>258</c:v>
                    </c:pt>
                    <c:pt idx="259">
                      <c:v>259</c:v>
                    </c:pt>
                    <c:pt idx="260">
                      <c:v>260</c:v>
                    </c:pt>
                    <c:pt idx="261">
                      <c:v>261</c:v>
                    </c:pt>
                    <c:pt idx="262">
                      <c:v>262</c:v>
                    </c:pt>
                    <c:pt idx="263">
                      <c:v>263</c:v>
                    </c:pt>
                    <c:pt idx="264">
                      <c:v>264</c:v>
                    </c:pt>
                    <c:pt idx="265">
                      <c:v>265</c:v>
                    </c:pt>
                    <c:pt idx="266">
                      <c:v>266</c:v>
                    </c:pt>
                    <c:pt idx="267">
                      <c:v>267</c:v>
                    </c:pt>
                    <c:pt idx="268">
                      <c:v>268</c:v>
                    </c:pt>
                    <c:pt idx="269">
                      <c:v>269</c:v>
                    </c:pt>
                    <c:pt idx="270">
                      <c:v>270</c:v>
                    </c:pt>
                    <c:pt idx="271">
                      <c:v>271</c:v>
                    </c:pt>
                    <c:pt idx="272">
                      <c:v>272</c:v>
                    </c:pt>
                    <c:pt idx="273">
                      <c:v>273</c:v>
                    </c:pt>
                    <c:pt idx="274">
                      <c:v>274</c:v>
                    </c:pt>
                    <c:pt idx="275">
                      <c:v>275</c:v>
                    </c:pt>
                    <c:pt idx="276">
                      <c:v>276</c:v>
                    </c:pt>
                    <c:pt idx="277">
                      <c:v>277</c:v>
                    </c:pt>
                    <c:pt idx="278">
                      <c:v>278</c:v>
                    </c:pt>
                    <c:pt idx="279">
                      <c:v>279</c:v>
                    </c:pt>
                    <c:pt idx="280">
                      <c:v>280</c:v>
                    </c:pt>
                    <c:pt idx="281">
                      <c:v>281</c:v>
                    </c:pt>
                    <c:pt idx="282">
                      <c:v>282</c:v>
                    </c:pt>
                    <c:pt idx="283">
                      <c:v>283</c:v>
                    </c:pt>
                    <c:pt idx="284">
                      <c:v>284</c:v>
                    </c:pt>
                    <c:pt idx="285">
                      <c:v>285</c:v>
                    </c:pt>
                    <c:pt idx="286">
                      <c:v>286</c:v>
                    </c:pt>
                    <c:pt idx="287">
                      <c:v>287</c:v>
                    </c:pt>
                    <c:pt idx="288">
                      <c:v>288</c:v>
                    </c:pt>
                    <c:pt idx="289">
                      <c:v>289</c:v>
                    </c:pt>
                    <c:pt idx="290">
                      <c:v>290</c:v>
                    </c:pt>
                    <c:pt idx="291">
                      <c:v>291</c:v>
                    </c:pt>
                    <c:pt idx="292">
                      <c:v>292</c:v>
                    </c:pt>
                    <c:pt idx="293">
                      <c:v>293</c:v>
                    </c:pt>
                    <c:pt idx="294">
                      <c:v>294</c:v>
                    </c:pt>
                    <c:pt idx="295">
                      <c:v>295</c:v>
                    </c:pt>
                    <c:pt idx="296">
                      <c:v>296</c:v>
                    </c:pt>
                    <c:pt idx="297">
                      <c:v>297</c:v>
                    </c:pt>
                    <c:pt idx="298">
                      <c:v>298</c:v>
                    </c:pt>
                    <c:pt idx="299">
                      <c:v>299</c:v>
                    </c:pt>
                    <c:pt idx="300">
                      <c:v>300</c:v>
                    </c:pt>
                  </c:numLit>
                </c:xVal>
                <c:yVal>
                  <c:numLit>
                    <c:formatCode>General</c:formatCode>
                    <c:ptCount val="301"/>
                    <c:pt idx="0">
                      <c:v>1.19142857142857E-2</c:v>
                    </c:pt>
                    <c:pt idx="1">
                      <c:v>1.1674318431173201E-2</c:v>
                    </c:pt>
                    <c:pt idx="2">
                      <c:v>1.14423006213416E-2</c:v>
                    </c:pt>
                    <c:pt idx="3">
                      <c:v>1.1217858615705499E-2</c:v>
                    </c:pt>
                    <c:pt idx="4">
                      <c:v>1.1000641572189499E-2</c:v>
                    </c:pt>
                    <c:pt idx="5">
                      <c:v>1.07903197634928E-2</c:v>
                    </c:pt>
                    <c:pt idx="6">
                      <c:v>1.05865830165821E-2</c:v>
                    </c:pt>
                    <c:pt idx="7">
                      <c:v>1.0389139288461101E-2</c:v>
                    </c:pt>
                    <c:pt idx="8">
                      <c:v>1.01977133645313E-2</c:v>
                    </c:pt>
                    <c:pt idx="9">
                      <c:v>1.0012045667413301E-2</c:v>
                    </c:pt>
                    <c:pt idx="10">
                      <c:v>9.8318911654445597E-3</c:v>
                    </c:pt>
                    <c:pt idx="11">
                      <c:v>9.6570183712616393E-3</c:v>
                    </c:pt>
                    <c:pt idx="12">
                      <c:v>9.4872084219109493E-3</c:v>
                    </c:pt>
                    <c:pt idx="13">
                      <c:v>9.3222542328511293E-3</c:v>
                    </c:pt>
                    <c:pt idx="14">
                      <c:v>9.1619597190156603E-3</c:v>
                    </c:pt>
                    <c:pt idx="15">
                      <c:v>9.0061390768167507E-3</c:v>
                    </c:pt>
                    <c:pt idx="16">
                      <c:v>8.8546161216017001E-3</c:v>
                    </c:pt>
                    <c:pt idx="17">
                      <c:v>8.7072236756302306E-3</c:v>
                    </c:pt>
                    <c:pt idx="18">
                      <c:v>8.5638030021366399E-3</c:v>
                    </c:pt>
                    <c:pt idx="19">
                      <c:v>8.4242032814797006E-3</c:v>
                    </c:pt>
                    <c:pt idx="20">
                      <c:v>8.2882811257751592E-3</c:v>
                    </c:pt>
                    <c:pt idx="21">
                      <c:v>8.1559001287536907E-3</c:v>
                    </c:pt>
                    <c:pt idx="22">
                      <c:v>8.0269304478988706E-3</c:v>
                    </c:pt>
                    <c:pt idx="23">
                      <c:v>7.9012484161976003E-3</c:v>
                    </c:pt>
                    <c:pt idx="24">
                      <c:v>7.7787361810845003E-3</c:v>
                    </c:pt>
                    <c:pt idx="25">
                      <c:v>7.6592813683847997E-3</c:v>
                    </c:pt>
                    <c:pt idx="26">
                      <c:v>7.5427767692604897E-3</c:v>
                    </c:pt>
                    <c:pt idx="27">
                      <c:v>7.4291200483445098E-3</c:v>
                    </c:pt>
                    <c:pt idx="28">
                      <c:v>7.3182134714094797E-3</c:v>
                    </c:pt>
                    <c:pt idx="29">
                      <c:v>7.2099636510633497E-3</c:v>
                    </c:pt>
                    <c:pt idx="30">
                      <c:v>7.1042813090958596E-3</c:v>
                    </c:pt>
                    <c:pt idx="31">
                      <c:v>7.0010810542184198E-3</c:v>
                    </c:pt>
                    <c:pt idx="32">
                      <c:v>6.9002811740472604E-3</c:v>
                    </c:pt>
                    <c:pt idx="33">
                      <c:v>6.8018034402771502E-3</c:v>
                    </c:pt>
                    <c:pt idx="34">
                      <c:v>6.70557292608047E-3</c:v>
                    </c:pt>
                    <c:pt idx="35">
                      <c:v>6.6115178348468201E-3</c:v>
                    </c:pt>
                    <c:pt idx="36">
                      <c:v>6.51956933945037E-3</c:v>
                    </c:pt>
                    <c:pt idx="37">
                      <c:v>6.4296614312981401E-3</c:v>
                    </c:pt>
                    <c:pt idx="38">
                      <c:v>6.3417307784725497E-3</c:v>
                    </c:pt>
                    <c:pt idx="39">
                      <c:v>6.2557165923356499E-3</c:v>
                    </c:pt>
                    <c:pt idx="40">
                      <c:v>6.1715605020127903E-3</c:v>
                    </c:pt>
                    <c:pt idx="41">
                      <c:v>6.0892064362181898E-3</c:v>
                    </c:pt>
                    <c:pt idx="42">
                      <c:v>6.0086005119270001E-3</c:v>
                    </c:pt>
                    <c:pt idx="43">
                      <c:v>5.9296909294356799E-3</c:v>
                    </c:pt>
                    <c:pt idx="44">
                      <c:v>5.8524278733877097E-3</c:v>
                    </c:pt>
                    <c:pt idx="45">
                      <c:v>5.7767634193729399E-3</c:v>
                    </c:pt>
                    <c:pt idx="46">
                      <c:v>5.7026514457383798E-3</c:v>
                    </c:pt>
                    <c:pt idx="47">
                      <c:v>5.6300475502744996E-3</c:v>
                    </c:pt>
                    <c:pt idx="48">
                      <c:v>5.55890897146587E-3</c:v>
                    </c:pt>
                    <c:pt idx="49">
                      <c:v>5.4891945140173896E-3</c:v>
                    </c:pt>
                    <c:pt idx="50">
                      <c:v>5.4208644783880402E-3</c:v>
                    </c:pt>
                    <c:pt idx="51">
                      <c:v>5.3538805940830199E-3</c:v>
                    </c:pt>
                    <c:pt idx="52">
                      <c:v>5.2882059564728703E-3</c:v>
                    </c:pt>
                    <c:pt idx="53">
                      <c:v>5.2238049669240403E-3</c:v>
                    </c:pt>
                    <c:pt idx="54">
                      <c:v>5.1606432760407002E-3</c:v>
                    </c:pt>
                    <c:pt idx="55">
                      <c:v>5.09868772983069E-3</c:v>
                    </c:pt>
                    <c:pt idx="56">
                      <c:v>5.0379063186218398E-3</c:v>
                    </c:pt>
                    <c:pt idx="57">
                      <c:v>4.97826812856634E-3</c:v>
                    </c:pt>
                    <c:pt idx="58">
                      <c:v>4.9197432955814802E-3</c:v>
                    </c:pt>
                    <c:pt idx="59">
                      <c:v>4.8623029615855896E-3</c:v>
                    </c:pt>
                    <c:pt idx="60">
                      <c:v>4.8059192328969201E-3</c:v>
                    </c:pt>
                    <c:pt idx="61">
                      <c:v>4.7505651406719801E-3</c:v>
                    </c:pt>
                    <c:pt idx="62">
                      <c:v>4.6962146032678504E-3</c:v>
                    </c:pt>
                    <c:pt idx="63">
                      <c:v>4.6428423904202902E-3</c:v>
                    </c:pt>
                    <c:pt idx="64">
                      <c:v>4.5904240891365697E-3</c:v>
                    </c:pt>
                    <c:pt idx="65">
                      <c:v>4.53893607120796E-3</c:v>
                    </c:pt>
                    <c:pt idx="66">
                      <c:v>4.4883554622532499E-3</c:v>
                    </c:pt>
                    <c:pt idx="67">
                      <c:v>4.4386601122097498E-3</c:v>
                    </c:pt>
                    <c:pt idx="68">
                      <c:v>4.3898285671936403E-3</c:v>
                    </c:pt>
                    <c:pt idx="69">
                      <c:v>4.3418400426562401E-3</c:v>
                    </c:pt>
                    <c:pt idx="70">
                      <c:v>4.2946743977671804E-3</c:v>
                    </c:pt>
                    <c:pt idx="71">
                      <c:v>4.2483121109598001E-3</c:v>
                    </c:pt>
                    <c:pt idx="72">
                      <c:v>4.2027342565776303E-3</c:v>
                    </c:pt>
                    <c:pt idx="73">
                      <c:v>4.1579224825648896E-3</c:v>
                    </c:pt>
                    <c:pt idx="74">
                      <c:v>4.11385898914691E-3</c:v>
                    </c:pt>
                    <c:pt idx="75">
                      <c:v>4.0705265084497603E-3</c:v>
                    </c:pt>
                    <c:pt idx="76">
                      <c:v>4.0279082850113099E-3</c:v>
                    </c:pt>
                    <c:pt idx="77">
                      <c:v>3.98598805713861E-3</c:v>
                    </c:pt>
                    <c:pt idx="78">
                      <c:v>3.9447500390691103E-3</c:v>
                    </c:pt>
                    <c:pt idx="79">
                      <c:v>3.90417890389569E-3</c:v>
                    </c:pt>
                    <c:pt idx="80">
                      <c:v>3.86425976721773E-3</c:v>
                    </c:pt>
                    <c:pt idx="81">
                      <c:v>3.8249781714824898E-3</c:v>
                    </c:pt>
                    <c:pt idx="82">
                      <c:v>3.7863200709830598E-3</c:v>
                    </c:pt>
                    <c:pt idx="83">
                      <c:v>3.7482718174812698E-3</c:v>
                    </c:pt>
                    <c:pt idx="84">
                      <c:v>3.7108201464252301E-3</c:v>
                    </c:pt>
                    <c:pt idx="85">
                      <c:v>3.6739521637331601E-3</c:v>
                    </c:pt>
                    <c:pt idx="86">
                      <c:v>3.6376553331167599E-3</c:v>
                    </c:pt>
                    <c:pt idx="87">
                      <c:v>3.6019174639184198E-3</c:v>
                    </c:pt>
                    <c:pt idx="88">
                      <c:v>3.5667266994383602E-3</c:v>
                    </c:pt>
                    <c:pt idx="89">
                      <c:v>3.5320715057288602E-3</c:v>
                    </c:pt>
                    <c:pt idx="90">
                      <c:v>3.4979406608339702E-3</c:v>
                    </c:pt>
                    <c:pt idx="91">
                      <c:v>3.4643232444542E-3</c:v>
                    </c:pt>
                    <c:pt idx="92">
                      <c:v>3.4312086280168302E-3</c:v>
                    </c:pt>
                    <c:pt idx="93">
                      <c:v>3.3985864651334798E-3</c:v>
                    </c:pt>
                    <c:pt idx="94">
                      <c:v>3.3664466824273398E-3</c:v>
                    </c:pt>
                    <c:pt idx="95">
                      <c:v>3.3347794707137201E-3</c:v>
                    </c:pt>
                    <c:pt idx="96">
                      <c:v>3.30357527651797E-3</c:v>
                    </c:pt>
                    <c:pt idx="97">
                      <c:v>3.2728247939160298E-3</c:v>
                    </c:pt>
                    <c:pt idx="98">
                      <c:v>3.2425189566833699E-3</c:v>
                    </c:pt>
                    <c:pt idx="99">
                      <c:v>3.2126489307387602E-3</c:v>
                    </c:pt>
                    <c:pt idx="100">
                      <c:v>3.1832061068702302E-3</c:v>
                    </c:pt>
                    <c:pt idx="101">
                      <c:v>3.1541820937309498E-3</c:v>
                    </c:pt>
                    <c:pt idx="102">
                      <c:v>3.1255687110934198E-3</c:v>
                    </c:pt>
                    <c:pt idx="103">
                      <c:v>3.0973579833510701E-3</c:v>
                    </c:pt>
                    <c:pt idx="104">
                      <c:v>3.0695421332567001E-3</c:v>
                    </c:pt>
                    <c:pt idx="105">
                      <c:v>3.0421135758877801E-3</c:v>
                    </c:pt>
                    <c:pt idx="106">
                      <c:v>3.0150649128291998E-3</c:v>
                    </c:pt>
                    <c:pt idx="107">
                      <c:v>2.98838892656425E-3</c:v>
                    </c:pt>
                    <c:pt idx="108">
                      <c:v>2.96207857506546E-3</c:v>
                    </c:pt>
                    <c:pt idx="109">
                      <c:v>2.9361269865768301E-3</c:v>
                    </c:pt>
                    <c:pt idx="110">
                      <c:v>2.9105274545797202E-3</c:v>
                    </c:pt>
                    <c:pt idx="111">
                      <c:v>2.8852734329350002E-3</c:v>
                    </c:pt>
                    <c:pt idx="112">
                      <c:v>2.86035853119423E-3</c:v>
                    </c:pt>
                    <c:pt idx="113">
                      <c:v>2.83577651007309E-3</c:v>
                    </c:pt>
                    <c:pt idx="114">
                      <c:v>2.8115212770806102E-3</c:v>
                    </c:pt>
                    <c:pt idx="115">
                      <c:v>2.7875868822979902E-3</c:v>
                    </c:pt>
                    <c:pt idx="116">
                      <c:v>2.7639675143010501E-3</c:v>
                    </c:pt>
                    <c:pt idx="117">
                      <c:v>2.7406574962207499E-3</c:v>
                    </c:pt>
                    <c:pt idx="118">
                      <c:v>2.71765128193631E-3</c:v>
                    </c:pt>
                    <c:pt idx="119">
                      <c:v>2.6949434523957602E-3</c:v>
                    </c:pt>
                    <c:pt idx="120">
                      <c:v>2.6725287120590601E-3</c:v>
                    </c:pt>
                    <c:pt idx="121">
                      <c:v>2.65040188545904E-3</c:v>
                    </c:pt>
                    <c:pt idx="122">
                      <c:v>2.6285579138755799E-3</c:v>
                    </c:pt>
                    <c:pt idx="123">
                      <c:v>2.60699185211892E-3</c:v>
                    </c:pt>
                    <c:pt idx="124">
                      <c:v>2.5856988654176598E-3</c:v>
                    </c:pt>
                    <c:pt idx="125">
                      <c:v>2.5646742264078398E-3</c:v>
                    </c:pt>
                    <c:pt idx="126">
                      <c:v>2.5439133122190601E-3</c:v>
                    </c:pt>
                    <c:pt idx="127">
                      <c:v>2.5234116016541199E-3</c:v>
                    </c:pt>
                    <c:pt idx="128">
                      <c:v>2.5031646724588E-3</c:v>
                    </c:pt>
                    <c:pt idx="129">
                      <c:v>2.4831681986782301E-3</c:v>
                    </c:pt>
                    <c:pt idx="130">
                      <c:v>2.4634179480969099E-3</c:v>
                    </c:pt>
                    <c:pt idx="131">
                      <c:v>2.4439097797591901E-3</c:v>
                    </c:pt>
                    <c:pt idx="132">
                      <c:v>2.4246396415673198E-3</c:v>
                    </c:pt>
                    <c:pt idx="133">
                      <c:v>2.40560356795429E-3</c:v>
                    </c:pt>
                    <c:pt idx="134">
                      <c:v>2.3867976776286901E-3</c:v>
                    </c:pt>
                    <c:pt idx="135">
                      <c:v>2.3682181713891399E-3</c:v>
                    </c:pt>
                    <c:pt idx="136">
                      <c:v>2.3498613300057302E-3</c:v>
                    </c:pt>
                    <c:pt idx="137">
                      <c:v>2.3317235121660899E-3</c:v>
                    </c:pt>
                    <c:pt idx="138">
                      <c:v>2.3138011524838202E-3</c:v>
                    </c:pt>
                    <c:pt idx="139">
                      <c:v>2.2960907595672001E-3</c:v>
                    </c:pt>
                    <c:pt idx="140">
                      <c:v>2.27858891414583E-3</c:v>
                    </c:pt>
                    <c:pt idx="141">
                      <c:v>2.2612922672535099E-3</c:v>
                    </c:pt>
                    <c:pt idx="142">
                      <c:v>2.24419753846512E-3</c:v>
                    </c:pt>
                    <c:pt idx="143">
                      <c:v>2.2273015141857999E-3</c:v>
                    </c:pt>
                    <c:pt idx="144">
                      <c:v>2.21060104599068E-3</c:v>
                    </c:pt>
                    <c:pt idx="145">
                      <c:v>2.1940930490132499E-3</c:v>
                    </c:pt>
                    <c:pt idx="146">
                      <c:v>2.1777745003809302E-3</c:v>
                    </c:pt>
                    <c:pt idx="147">
                      <c:v>2.1616424376960999E-3</c:v>
                    </c:pt>
                    <c:pt idx="148">
                      <c:v>2.1456939575611599E-3</c:v>
                    </c:pt>
                    <c:pt idx="149">
                      <c:v>2.1299262141460502E-3</c:v>
                    </c:pt>
                    <c:pt idx="150">
                      <c:v>2.1143364177969299E-3</c:v>
                    </c:pt>
                    <c:pt idx="151">
                      <c:v>2.0989218336845499E-3</c:v>
                    </c:pt>
                    <c:pt idx="152">
                      <c:v>2.0836797804910799E-3</c:v>
                    </c:pt>
                    <c:pt idx="153">
                      <c:v>2.06860762913407E-3</c:v>
                    </c:pt>
                    <c:pt idx="154">
                      <c:v>2.05370280152642E-3</c:v>
                    </c:pt>
                    <c:pt idx="155">
                      <c:v>2.03896276937106E-3</c:v>
                    </c:pt>
                    <c:pt idx="156">
                      <c:v>2.0243850529893699E-3</c:v>
                    </c:pt>
                    <c:pt idx="157">
                      <c:v>2.0099672201820801E-3</c:v>
                    </c:pt>
                    <c:pt idx="158">
                      <c:v>1.9957068851217501E-3</c:v>
                    </c:pt>
                    <c:pt idx="159">
                      <c:v>1.9816017072757999E-3</c:v>
                    </c:pt>
                    <c:pt idx="160">
                      <c:v>1.9676493903589901E-3</c:v>
                    </c:pt>
                    <c:pt idx="161">
                      <c:v>1.9538476813146001E-3</c:v>
                    </c:pt>
                    <c:pt idx="162">
                      <c:v>1.9401943693232999E-3</c:v>
                    </c:pt>
                    <c:pt idx="163">
                      <c:v>1.9266872848388099E-3</c:v>
                    </c:pt>
                    <c:pt idx="164">
                      <c:v>1.9133242986496401E-3</c:v>
                    </c:pt>
                    <c:pt idx="165">
                      <c:v>1.90010332096595E-3</c:v>
                    </c:pt>
                    <c:pt idx="166">
                      <c:v>1.88702230053088E-3</c:v>
                    </c:pt>
                    <c:pt idx="167">
                      <c:v>1.8740792237554899E-3</c:v>
                    </c:pt>
                    <c:pt idx="168">
                      <c:v>1.8612721138766501E-3</c:v>
                    </c:pt>
                    <c:pt idx="169">
                      <c:v>1.8485990301371699E-3</c:v>
                    </c:pt>
                    <c:pt idx="170">
                      <c:v>1.8360580669875E-3</c:v>
                    </c:pt>
                    <c:pt idx="171">
                      <c:v>1.82364735330823E-3</c:v>
                    </c:pt>
                    <c:pt idx="172">
                      <c:v>1.8113650516530101E-3</c:v>
                    </c:pt>
                    <c:pt idx="173">
                      <c:v>1.79920935751097E-3</c:v>
                    </c:pt>
                    <c:pt idx="174">
                      <c:v>1.78717849858834E-3</c:v>
                    </c:pt>
                    <c:pt idx="175">
                      <c:v>1.7752707341085099E-3</c:v>
                    </c:pt>
                    <c:pt idx="176">
                      <c:v>1.7634843541299899E-3</c:v>
                    </c:pt>
                    <c:pt idx="177">
                      <c:v>1.7518176788819E-3</c:v>
                    </c:pt>
                    <c:pt idx="178">
                      <c:v>1.74026905811631E-3</c:v>
                    </c:pt>
                    <c:pt idx="179">
                      <c:v>1.72883687047691E-3</c:v>
                    </c:pt>
                    <c:pt idx="180">
                      <c:v>1.7175195228837899E-3</c:v>
                    </c:pt>
                    <c:pt idx="181">
                      <c:v>1.7063154499334899E-3</c:v>
                    </c:pt>
                    <c:pt idx="182">
                      <c:v>1.69522311331424E-3</c:v>
                    </c:pt>
                    <c:pt idx="183">
                      <c:v>1.68424100123564E-3</c:v>
                    </c:pt>
                    <c:pt idx="184">
                      <c:v>1.6733676278725699E-3</c:v>
                    </c:pt>
                    <c:pt idx="185">
                      <c:v>1.66260153282292E-3</c:v>
                    </c:pt>
                    <c:pt idx="186">
                      <c:v>1.6519412805785401E-3</c:v>
                    </c:pt>
                    <c:pt idx="187">
                      <c:v>1.6413854600092999E-3</c:v>
                    </c:pt>
                    <c:pt idx="188">
                      <c:v>1.6309326838597001E-3</c:v>
                    </c:pt>
                    <c:pt idx="189">
                      <c:v>1.62058158825779E-3</c:v>
                    </c:pt>
                    <c:pt idx="190">
                      <c:v>1.6103308322359699E-3</c:v>
                    </c:pt>
                    <c:pt idx="191">
                      <c:v>1.60017909726338E-3</c:v>
                    </c:pt>
                    <c:pt idx="192">
                      <c:v>1.5901250867895601E-3</c:v>
                    </c:pt>
                    <c:pt idx="193">
                      <c:v>1.58016752579908E-3</c:v>
                    </c:pt>
                    <c:pt idx="194">
                      <c:v>1.57030516037673E-3</c:v>
                    </c:pt>
                    <c:pt idx="195">
                      <c:v>1.5605367572832101E-3</c:v>
                    </c:pt>
                    <c:pt idx="196">
                      <c:v>1.5508611035406901E-3</c:v>
                    </c:pt>
                    <c:pt idx="197">
                      <c:v>1.54127700602839E-3</c:v>
                    </c:pt>
                    <c:pt idx="198">
                      <c:v>1.53178329108746E-3</c:v>
                    </c:pt>
                    <c:pt idx="199">
                      <c:v>1.52237880413531E-3</c:v>
                    </c:pt>
                    <c:pt idx="200">
                      <c:v>1.51306240928882E-3</c:v>
                    </c:pt>
                    <c:pt idx="201">
                      <c:v>1.5038329889964499E-3</c:v>
                    </c:pt>
                    <c:pt idx="202">
                      <c:v>1.49468944367874E-3</c:v>
                    </c:pt>
                    <c:pt idx="203">
                      <c:v>1.4856306913772501E-3</c:v>
                    </c:pt>
                    <c:pt idx="204">
                      <c:v>1.47665566741153E-3</c:v>
                    </c:pt>
                    <c:pt idx="205">
                      <c:v>1.4677633240439501E-3</c:v>
                    </c:pt>
                    <c:pt idx="206">
                      <c:v>1.45895263015222E-3</c:v>
                    </c:pt>
                    <c:pt idx="207">
                      <c:v>1.4502225709093601E-3</c:v>
                    </c:pt>
                    <c:pt idx="208">
                      <c:v>1.44157214747096E-3</c:v>
                    </c:pt>
                    <c:pt idx="209">
                      <c:v>1.4330003766694799E-3</c:v>
                    </c:pt>
                    <c:pt idx="210">
                      <c:v>1.4245062907154301E-3</c:v>
                    </c:pt>
                    <c:pt idx="211">
                      <c:v>1.41608893690536E-3</c:v>
                    </c:pt>
                    <c:pt idx="212">
                      <c:v>1.4077473773362499E-3</c:v>
                    </c:pt>
                    <c:pt idx="213">
                      <c:v>1.3994806886263901E-3</c:v>
                    </c:pt>
                    <c:pt idx="214">
                      <c:v>1.3912879616423601E-3</c:v>
                    </c:pt>
                    <c:pt idx="215">
                      <c:v>1.38316830123216E-3</c:v>
                    </c:pt>
                    <c:pt idx="216">
                      <c:v>1.3751208259641799E-3</c:v>
                    </c:pt>
                    <c:pt idx="217">
                      <c:v>1.36714466787187E-3</c:v>
                    </c:pt>
                    <c:pt idx="218">
                      <c:v>1.35923897220412E-3</c:v>
                    </c:pt>
                    <c:pt idx="219">
                      <c:v>1.35140289718096E-3</c:v>
                    </c:pt>
                    <c:pt idx="220">
                      <c:v>1.3436356137547E-3</c:v>
                    </c:pt>
                    <c:pt idx="221">
                      <c:v>1.3359363053762E-3</c:v>
                    </c:pt>
                    <c:pt idx="222">
                      <c:v>1.3283041677661499E-3</c:v>
                    </c:pt>
                    <c:pt idx="223">
                      <c:v>1.3207384086913799E-3</c:v>
                    </c:pt>
                    <c:pt idx="224">
                      <c:v>1.31323824774589E-3</c:v>
                    </c:pt>
                    <c:pt idx="225">
                      <c:v>1.3058029161366099E-3</c:v>
                    </c:pt>
                    <c:pt idx="226">
                      <c:v>1.2984316564737201E-3</c:v>
                    </c:pt>
                    <c:pt idx="227">
                      <c:v>1.2911237225654399E-3</c:v>
                    </c:pt>
                    <c:pt idx="228">
                      <c:v>1.2838783792171601E-3</c:v>
                    </c:pt>
                    <c:pt idx="229">
                      <c:v>1.2766949020347901E-3</c:v>
                    </c:pt>
                    <c:pt idx="230">
                      <c:v>1.2695725772323299E-3</c:v>
                    </c:pt>
                    <c:pt idx="231">
                      <c:v>1.2625107014433801E-3</c:v>
                    </c:pt>
                    <c:pt idx="232">
                      <c:v>1.25550858153664E-3</c:v>
                    </c:pt>
                    <c:pt idx="233">
                      <c:v>1.2485655344352999E-3</c:v>
                    </c:pt>
                    <c:pt idx="234">
                      <c:v>1.2416808869400999E-3</c:v>
                    </c:pt>
                    <c:pt idx="235">
                      <c:v>1.23485397555611E-3</c:v>
                    </c:pt>
                    <c:pt idx="236">
                      <c:v>1.2280841463230699E-3</c:v>
                    </c:pt>
                    <c:pt idx="237">
                      <c:v>1.22137075464926E-3</c:v>
                    </c:pt>
                    <c:pt idx="238">
                      <c:v>1.21471316514867E-3</c:v>
                    </c:pt>
                    <c:pt idx="239">
                      <c:v>1.2081107514816799E-3</c:v>
                    </c:pt>
                    <c:pt idx="240">
                      <c:v>1.2015628961988001E-3</c:v>
                    </c:pt>
                    <c:pt idx="241">
                      <c:v>1.1950689905877001E-3</c:v>
                    </c:pt>
                    <c:pt idx="242">
                      <c:v>1.18862843452333E-3</c:v>
                    </c:pt>
                    <c:pt idx="243">
                      <c:v>1.1822406363210399E-3</c:v>
                    </c:pt>
                    <c:pt idx="244">
                      <c:v>1.17590501259262E-3</c:v>
                    </c:pt>
                    <c:pt idx="245">
                      <c:v>1.1696209881053501E-3</c:v>
                    </c:pt>
                    <c:pt idx="246">
                      <c:v>1.1633879956437401E-3</c:v>
                    </c:pt>
                    <c:pt idx="247">
                      <c:v>1.15720547587411E-3</c:v>
                    </c:pt>
                    <c:pt idx="248">
                      <c:v>1.15107287721183E-3</c:v>
                    </c:pt>
                    <c:pt idx="249">
                      <c:v>1.1449896556911801E-3</c:v>
                    </c:pt>
                    <c:pt idx="250">
                      <c:v>1.1389552748378301E-3</c:v>
                    </c:pt>
                    <c:pt idx="251">
                      <c:v>1.1329692055437901E-3</c:v>
                    </c:pt>
                    <c:pt idx="252">
                      <c:v>1.12703092594482E-3</c:v>
                    </c:pt>
                    <c:pt idx="253">
                      <c:v>1.1211399213002799E-3</c:v>
                    </c:pt>
                    <c:pt idx="254">
                      <c:v>1.1152956838752399E-3</c:v>
                    </c:pt>
                    <c:pt idx="255">
                      <c:v>1.10949771282501E-3</c:v>
                    </c:pt>
                    <c:pt idx="256">
                      <c:v>1.1037455140817799E-3</c:v>
                    </c:pt>
                    <c:pt idx="257">
                      <c:v>1.0980386002435599E-3</c:v>
                    </c:pt>
                    <c:pt idx="258">
                      <c:v>1.0923764904652001E-3</c:v>
                    </c:pt>
                    <c:pt idx="259">
                      <c:v>1.08675871035152E-3</c:v>
                    </c:pt>
                    <c:pt idx="260">
                      <c:v>1.0811847918524801E-3</c:v>
                    </c:pt>
                    <c:pt idx="261">
                      <c:v>1.07565427316042E-3</c:v>
                    </c:pt>
                    <c:pt idx="262">
                      <c:v>1.07016669860913E-3</c:v>
                    </c:pt>
                    <c:pt idx="263">
                      <c:v>1.0647216185750001E-3</c:v>
                    </c:pt>
                    <c:pt idx="264">
                      <c:v>1.0593185893798701E-3</c:v>
                    </c:pt>
                    <c:pt idx="265">
                      <c:v>1.0539571731958701E-3</c:v>
                    </c:pt>
                    <c:pt idx="266">
                      <c:v>1.0486369379519799E-3</c:v>
                    </c:pt>
                    <c:pt idx="267">
                      <c:v>1.0433574572423E-3</c:v>
                    </c:pt>
                    <c:pt idx="268">
                      <c:v>1.0381183102361601E-3</c:v>
                    </c:pt>
                    <c:pt idx="269">
                      <c:v>1.0329190815897801E-3</c:v>
                    </c:pt>
                    <c:pt idx="270">
                      <c:v>1.0277593613597E-3</c:v>
                    </c:pt>
                    <c:pt idx="271">
                      <c:v>1.02263874491768E-3</c:v>
                    </c:pt>
                    <c:pt idx="272">
                      <c:v>1.0175568328672901E-3</c:v>
                    </c:pt>
                    <c:pt idx="273">
                      <c:v>1.01251323096201E-3</c:v>
                    </c:pt>
                    <c:pt idx="274">
                      <c:v>1.0075075500247999E-3</c:v>
                    </c:pt>
                    <c:pt idx="275">
                      <c:v>1.0025394058691801E-3</c:v>
                    </c:pt>
                    <c:pt idx="276">
                      <c:v>9.9760841922175592E-4</c:v>
                    </c:pt>
                    <c:pt idx="277">
                      <c:v>9.9271421564614201E-4</c:v>
                    </c:pt>
                    <c:pt idx="278">
                      <c:v>9.8785642546829391E-4</c:v>
                    </c:pt>
                    <c:pt idx="279">
                      <c:v>9.8303468370316898E-4</c:v>
                    </c:pt>
                    <c:pt idx="280">
                      <c:v>9.7824862998273409E-4</c:v>
                    </c:pt>
                    <c:pt idx="281">
                      <c:v>9.7349790848526698E-4</c:v>
                    </c:pt>
                    <c:pt idx="282">
                      <c:v>9.6878216786592695E-4</c:v>
                    </c:pt>
                    <c:pt idx="283">
                      <c:v>9.6410106118858098E-4</c:v>
                    </c:pt>
                    <c:pt idx="284">
                      <c:v>9.5945424585883903E-4</c:v>
                    </c:pt>
                    <c:pt idx="285">
                      <c:v>9.5484138355829504E-4</c:v>
                    </c:pt>
                    <c:pt idx="286">
                      <c:v>9.5026214017993602E-4</c:v>
                    </c:pt>
                    <c:pt idx="287">
                      <c:v>9.4571618576469397E-4</c:v>
                    </c:pt>
                    <c:pt idx="288">
                      <c:v>9.4120319443912804E-4</c:v>
                    </c:pt>
                    <c:pt idx="289">
                      <c:v>9.3672284435420002E-4</c:v>
                    </c:pt>
                    <c:pt idx="290">
                      <c:v>9.3227481762513597E-4</c:v>
                    </c:pt>
                    <c:pt idx="291">
                      <c:v>9.2785880027234095E-4</c:v>
                    </c:pt>
                    <c:pt idx="292">
                      <c:v>9.2347448216334503E-4</c:v>
                    </c:pt>
                    <c:pt idx="293">
                      <c:v>9.1912155695576998E-4</c:v>
                    </c:pt>
                    <c:pt idx="294">
                      <c:v>9.1479972204128505E-4</c:v>
                    </c:pt>
                    <c:pt idx="295">
                      <c:v>9.1050867849054302E-4</c:v>
                    </c:pt>
                    <c:pt idx="296">
                      <c:v>9.0624813099905905E-4</c:v>
                    </c:pt>
                    <c:pt idx="297">
                      <c:v>9.0201778783403799E-4</c:v>
                    </c:pt>
                    <c:pt idx="298">
                      <c:v>8.9781736078211498E-4</c:v>
                    </c:pt>
                    <c:pt idx="299">
                      <c:v>8.9364656509798403E-4</c:v>
                    </c:pt>
                    <c:pt idx="300">
                      <c:v>8.8950511945392501E-4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3708-4FA8-97C6-FEDA0521A3C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物伤/防御收益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301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  <c:pt idx="5">
                      <c:v>5</c:v>
                    </c:pt>
                    <c:pt idx="6">
                      <c:v>6</c:v>
                    </c:pt>
                    <c:pt idx="7">
                      <c:v>7</c:v>
                    </c:pt>
                    <c:pt idx="8">
                      <c:v>8</c:v>
                    </c:pt>
                    <c:pt idx="9">
                      <c:v>9</c:v>
                    </c:pt>
                    <c:pt idx="10">
                      <c:v>10</c:v>
                    </c:pt>
                    <c:pt idx="11">
                      <c:v>11</c:v>
                    </c:pt>
                    <c:pt idx="12">
                      <c:v>12</c:v>
                    </c:pt>
                    <c:pt idx="13">
                      <c:v>13</c:v>
                    </c:pt>
                    <c:pt idx="14">
                      <c:v>14</c:v>
                    </c:pt>
                    <c:pt idx="15">
                      <c:v>15</c:v>
                    </c:pt>
                    <c:pt idx="16">
                      <c:v>16</c:v>
                    </c:pt>
                    <c:pt idx="17">
                      <c:v>17</c:v>
                    </c:pt>
                    <c:pt idx="18">
                      <c:v>18</c:v>
                    </c:pt>
                    <c:pt idx="19">
                      <c:v>19</c:v>
                    </c:pt>
                    <c:pt idx="20">
                      <c:v>20</c:v>
                    </c:pt>
                    <c:pt idx="21">
                      <c:v>21</c:v>
                    </c:pt>
                    <c:pt idx="22">
                      <c:v>22</c:v>
                    </c:pt>
                    <c:pt idx="23">
                      <c:v>23</c:v>
                    </c:pt>
                    <c:pt idx="24">
                      <c:v>24</c:v>
                    </c:pt>
                    <c:pt idx="25">
                      <c:v>25</c:v>
                    </c:pt>
                    <c:pt idx="26">
                      <c:v>26</c:v>
                    </c:pt>
                    <c:pt idx="27">
                      <c:v>27</c:v>
                    </c:pt>
                    <c:pt idx="28">
                      <c:v>28</c:v>
                    </c:pt>
                    <c:pt idx="29">
                      <c:v>29</c:v>
                    </c:pt>
                    <c:pt idx="30">
                      <c:v>30</c:v>
                    </c:pt>
                    <c:pt idx="31">
                      <c:v>31</c:v>
                    </c:pt>
                    <c:pt idx="32">
                      <c:v>32</c:v>
                    </c:pt>
                    <c:pt idx="33">
                      <c:v>33</c:v>
                    </c:pt>
                    <c:pt idx="34">
                      <c:v>34</c:v>
                    </c:pt>
                    <c:pt idx="35">
                      <c:v>35</c:v>
                    </c:pt>
                    <c:pt idx="36">
                      <c:v>36</c:v>
                    </c:pt>
                    <c:pt idx="37">
                      <c:v>37</c:v>
                    </c:pt>
                    <c:pt idx="38">
                      <c:v>38</c:v>
                    </c:pt>
                    <c:pt idx="39">
                      <c:v>39</c:v>
                    </c:pt>
                    <c:pt idx="40">
                      <c:v>40</c:v>
                    </c:pt>
                    <c:pt idx="41">
                      <c:v>41</c:v>
                    </c:pt>
                    <c:pt idx="42">
                      <c:v>42</c:v>
                    </c:pt>
                    <c:pt idx="43">
                      <c:v>43</c:v>
                    </c:pt>
                    <c:pt idx="44">
                      <c:v>44</c:v>
                    </c:pt>
                    <c:pt idx="45">
                      <c:v>45</c:v>
                    </c:pt>
                    <c:pt idx="46">
                      <c:v>46</c:v>
                    </c:pt>
                    <c:pt idx="47">
                      <c:v>47</c:v>
                    </c:pt>
                    <c:pt idx="48">
                      <c:v>48</c:v>
                    </c:pt>
                    <c:pt idx="49">
                      <c:v>49</c:v>
                    </c:pt>
                    <c:pt idx="50">
                      <c:v>50</c:v>
                    </c:pt>
                    <c:pt idx="51">
                      <c:v>51</c:v>
                    </c:pt>
                    <c:pt idx="52">
                      <c:v>52</c:v>
                    </c:pt>
                    <c:pt idx="53">
                      <c:v>53</c:v>
                    </c:pt>
                    <c:pt idx="54">
                      <c:v>54</c:v>
                    </c:pt>
                    <c:pt idx="55">
                      <c:v>55</c:v>
                    </c:pt>
                    <c:pt idx="56">
                      <c:v>56</c:v>
                    </c:pt>
                    <c:pt idx="57">
                      <c:v>57</c:v>
                    </c:pt>
                    <c:pt idx="58">
                      <c:v>58</c:v>
                    </c:pt>
                    <c:pt idx="59">
                      <c:v>59</c:v>
                    </c:pt>
                    <c:pt idx="60">
                      <c:v>60</c:v>
                    </c:pt>
                    <c:pt idx="61">
                      <c:v>61</c:v>
                    </c:pt>
                    <c:pt idx="62">
                      <c:v>62</c:v>
                    </c:pt>
                    <c:pt idx="63">
                      <c:v>63</c:v>
                    </c:pt>
                    <c:pt idx="64">
                      <c:v>64</c:v>
                    </c:pt>
                    <c:pt idx="65">
                      <c:v>65</c:v>
                    </c:pt>
                    <c:pt idx="66">
                      <c:v>66</c:v>
                    </c:pt>
                    <c:pt idx="67">
                      <c:v>67</c:v>
                    </c:pt>
                    <c:pt idx="68">
                      <c:v>68</c:v>
                    </c:pt>
                    <c:pt idx="69">
                      <c:v>69</c:v>
                    </c:pt>
                    <c:pt idx="70">
                      <c:v>70</c:v>
                    </c:pt>
                    <c:pt idx="71">
                      <c:v>71</c:v>
                    </c:pt>
                    <c:pt idx="72">
                      <c:v>72</c:v>
                    </c:pt>
                    <c:pt idx="73">
                      <c:v>73</c:v>
                    </c:pt>
                    <c:pt idx="74">
                      <c:v>74</c:v>
                    </c:pt>
                    <c:pt idx="75">
                      <c:v>75</c:v>
                    </c:pt>
                    <c:pt idx="76">
                      <c:v>76</c:v>
                    </c:pt>
                    <c:pt idx="77">
                      <c:v>77</c:v>
                    </c:pt>
                    <c:pt idx="78">
                      <c:v>78</c:v>
                    </c:pt>
                    <c:pt idx="79">
                      <c:v>79</c:v>
                    </c:pt>
                    <c:pt idx="80">
                      <c:v>80</c:v>
                    </c:pt>
                    <c:pt idx="81">
                      <c:v>81</c:v>
                    </c:pt>
                    <c:pt idx="82">
                      <c:v>82</c:v>
                    </c:pt>
                    <c:pt idx="83">
                      <c:v>83</c:v>
                    </c:pt>
                    <c:pt idx="84">
                      <c:v>84</c:v>
                    </c:pt>
                    <c:pt idx="85">
                      <c:v>85</c:v>
                    </c:pt>
                    <c:pt idx="86">
                      <c:v>86</c:v>
                    </c:pt>
                    <c:pt idx="87">
                      <c:v>87</c:v>
                    </c:pt>
                    <c:pt idx="88">
                      <c:v>88</c:v>
                    </c:pt>
                    <c:pt idx="89">
                      <c:v>89</c:v>
                    </c:pt>
                    <c:pt idx="90">
                      <c:v>90</c:v>
                    </c:pt>
                    <c:pt idx="91">
                      <c:v>91</c:v>
                    </c:pt>
                    <c:pt idx="92">
                      <c:v>92</c:v>
                    </c:pt>
                    <c:pt idx="93">
                      <c:v>93</c:v>
                    </c:pt>
                    <c:pt idx="94">
                      <c:v>94</c:v>
                    </c:pt>
                    <c:pt idx="95">
                      <c:v>95</c:v>
                    </c:pt>
                    <c:pt idx="96">
                      <c:v>96</c:v>
                    </c:pt>
                    <c:pt idx="97">
                      <c:v>97</c:v>
                    </c:pt>
                    <c:pt idx="98">
                      <c:v>98</c:v>
                    </c:pt>
                    <c:pt idx="99">
                      <c:v>99</c:v>
                    </c:pt>
                    <c:pt idx="100">
                      <c:v>100</c:v>
                    </c:pt>
                    <c:pt idx="101">
                      <c:v>101</c:v>
                    </c:pt>
                    <c:pt idx="102">
                      <c:v>102</c:v>
                    </c:pt>
                    <c:pt idx="103">
                      <c:v>103</c:v>
                    </c:pt>
                    <c:pt idx="104">
                      <c:v>104</c:v>
                    </c:pt>
                    <c:pt idx="105">
                      <c:v>105</c:v>
                    </c:pt>
                    <c:pt idx="106">
                      <c:v>106</c:v>
                    </c:pt>
                    <c:pt idx="107">
                      <c:v>107</c:v>
                    </c:pt>
                    <c:pt idx="108">
                      <c:v>108</c:v>
                    </c:pt>
                    <c:pt idx="109">
                      <c:v>109</c:v>
                    </c:pt>
                    <c:pt idx="110">
                      <c:v>110</c:v>
                    </c:pt>
                    <c:pt idx="111">
                      <c:v>111</c:v>
                    </c:pt>
                    <c:pt idx="112">
                      <c:v>112</c:v>
                    </c:pt>
                    <c:pt idx="113">
                      <c:v>113</c:v>
                    </c:pt>
                    <c:pt idx="114">
                      <c:v>114</c:v>
                    </c:pt>
                    <c:pt idx="115">
                      <c:v>115</c:v>
                    </c:pt>
                    <c:pt idx="116">
                      <c:v>116</c:v>
                    </c:pt>
                    <c:pt idx="117">
                      <c:v>117</c:v>
                    </c:pt>
                    <c:pt idx="118">
                      <c:v>118</c:v>
                    </c:pt>
                    <c:pt idx="119">
                      <c:v>119</c:v>
                    </c:pt>
                    <c:pt idx="120">
                      <c:v>120</c:v>
                    </c:pt>
                    <c:pt idx="121">
                      <c:v>121</c:v>
                    </c:pt>
                    <c:pt idx="122">
                      <c:v>122</c:v>
                    </c:pt>
                    <c:pt idx="123">
                      <c:v>123</c:v>
                    </c:pt>
                    <c:pt idx="124">
                      <c:v>124</c:v>
                    </c:pt>
                    <c:pt idx="125">
                      <c:v>125</c:v>
                    </c:pt>
                    <c:pt idx="126">
                      <c:v>126</c:v>
                    </c:pt>
                    <c:pt idx="127">
                      <c:v>127</c:v>
                    </c:pt>
                    <c:pt idx="128">
                      <c:v>128</c:v>
                    </c:pt>
                    <c:pt idx="129">
                      <c:v>129</c:v>
                    </c:pt>
                    <c:pt idx="130">
                      <c:v>130</c:v>
                    </c:pt>
                    <c:pt idx="131">
                      <c:v>131</c:v>
                    </c:pt>
                    <c:pt idx="132">
                      <c:v>132</c:v>
                    </c:pt>
                    <c:pt idx="133">
                      <c:v>133</c:v>
                    </c:pt>
                    <c:pt idx="134">
                      <c:v>134</c:v>
                    </c:pt>
                    <c:pt idx="135">
                      <c:v>135</c:v>
                    </c:pt>
                    <c:pt idx="136">
                      <c:v>136</c:v>
                    </c:pt>
                    <c:pt idx="137">
                      <c:v>137</c:v>
                    </c:pt>
                    <c:pt idx="138">
                      <c:v>138</c:v>
                    </c:pt>
                    <c:pt idx="139">
                      <c:v>139</c:v>
                    </c:pt>
                    <c:pt idx="140">
                      <c:v>140</c:v>
                    </c:pt>
                    <c:pt idx="141">
                      <c:v>141</c:v>
                    </c:pt>
                    <c:pt idx="142">
                      <c:v>142</c:v>
                    </c:pt>
                    <c:pt idx="143">
                      <c:v>143</c:v>
                    </c:pt>
                    <c:pt idx="144">
                      <c:v>144</c:v>
                    </c:pt>
                    <c:pt idx="145">
                      <c:v>145</c:v>
                    </c:pt>
                    <c:pt idx="146">
                      <c:v>146</c:v>
                    </c:pt>
                    <c:pt idx="147">
                      <c:v>147</c:v>
                    </c:pt>
                    <c:pt idx="148">
                      <c:v>148</c:v>
                    </c:pt>
                    <c:pt idx="149">
                      <c:v>149</c:v>
                    </c:pt>
                    <c:pt idx="150">
                      <c:v>150</c:v>
                    </c:pt>
                    <c:pt idx="151">
                      <c:v>151</c:v>
                    </c:pt>
                    <c:pt idx="152">
                      <c:v>152</c:v>
                    </c:pt>
                    <c:pt idx="153">
                      <c:v>153</c:v>
                    </c:pt>
                    <c:pt idx="154">
                      <c:v>154</c:v>
                    </c:pt>
                    <c:pt idx="155">
                      <c:v>155</c:v>
                    </c:pt>
                    <c:pt idx="156">
                      <c:v>156</c:v>
                    </c:pt>
                    <c:pt idx="157">
                      <c:v>157</c:v>
                    </c:pt>
                    <c:pt idx="158">
                      <c:v>158</c:v>
                    </c:pt>
                    <c:pt idx="159">
                      <c:v>159</c:v>
                    </c:pt>
                    <c:pt idx="160">
                      <c:v>160</c:v>
                    </c:pt>
                    <c:pt idx="161">
                      <c:v>161</c:v>
                    </c:pt>
                    <c:pt idx="162">
                      <c:v>162</c:v>
                    </c:pt>
                    <c:pt idx="163">
                      <c:v>163</c:v>
                    </c:pt>
                    <c:pt idx="164">
                      <c:v>164</c:v>
                    </c:pt>
                    <c:pt idx="165">
                      <c:v>165</c:v>
                    </c:pt>
                    <c:pt idx="166">
                      <c:v>166</c:v>
                    </c:pt>
                    <c:pt idx="167">
                      <c:v>167</c:v>
                    </c:pt>
                    <c:pt idx="168">
                      <c:v>168</c:v>
                    </c:pt>
                    <c:pt idx="169">
                      <c:v>169</c:v>
                    </c:pt>
                    <c:pt idx="170">
                      <c:v>170</c:v>
                    </c:pt>
                    <c:pt idx="171">
                      <c:v>171</c:v>
                    </c:pt>
                    <c:pt idx="172">
                      <c:v>172</c:v>
                    </c:pt>
                    <c:pt idx="173">
                      <c:v>173</c:v>
                    </c:pt>
                    <c:pt idx="174">
                      <c:v>174</c:v>
                    </c:pt>
                    <c:pt idx="175">
                      <c:v>175</c:v>
                    </c:pt>
                    <c:pt idx="176">
                      <c:v>176</c:v>
                    </c:pt>
                    <c:pt idx="177">
                      <c:v>177</c:v>
                    </c:pt>
                    <c:pt idx="178">
                      <c:v>178</c:v>
                    </c:pt>
                    <c:pt idx="179">
                      <c:v>179</c:v>
                    </c:pt>
                    <c:pt idx="180">
                      <c:v>180</c:v>
                    </c:pt>
                    <c:pt idx="181">
                      <c:v>181</c:v>
                    </c:pt>
                    <c:pt idx="182">
                      <c:v>182</c:v>
                    </c:pt>
                    <c:pt idx="183">
                      <c:v>183</c:v>
                    </c:pt>
                    <c:pt idx="184">
                      <c:v>184</c:v>
                    </c:pt>
                    <c:pt idx="185">
                      <c:v>185</c:v>
                    </c:pt>
                    <c:pt idx="186">
                      <c:v>186</c:v>
                    </c:pt>
                    <c:pt idx="187">
                      <c:v>187</c:v>
                    </c:pt>
                    <c:pt idx="188">
                      <c:v>188</c:v>
                    </c:pt>
                    <c:pt idx="189">
                      <c:v>189</c:v>
                    </c:pt>
                    <c:pt idx="190">
                      <c:v>190</c:v>
                    </c:pt>
                    <c:pt idx="191">
                      <c:v>191</c:v>
                    </c:pt>
                    <c:pt idx="192">
                      <c:v>192</c:v>
                    </c:pt>
                    <c:pt idx="193">
                      <c:v>193</c:v>
                    </c:pt>
                    <c:pt idx="194">
                      <c:v>194</c:v>
                    </c:pt>
                    <c:pt idx="195">
                      <c:v>195</c:v>
                    </c:pt>
                    <c:pt idx="196">
                      <c:v>196</c:v>
                    </c:pt>
                    <c:pt idx="197">
                      <c:v>197</c:v>
                    </c:pt>
                    <c:pt idx="198">
                      <c:v>198</c:v>
                    </c:pt>
                    <c:pt idx="199">
                      <c:v>199</c:v>
                    </c:pt>
                    <c:pt idx="200">
                      <c:v>200</c:v>
                    </c:pt>
                    <c:pt idx="201">
                      <c:v>201</c:v>
                    </c:pt>
                    <c:pt idx="202">
                      <c:v>202</c:v>
                    </c:pt>
                    <c:pt idx="203">
                      <c:v>203</c:v>
                    </c:pt>
                    <c:pt idx="204">
                      <c:v>204</c:v>
                    </c:pt>
                    <c:pt idx="205">
                      <c:v>205</c:v>
                    </c:pt>
                    <c:pt idx="206">
                      <c:v>206</c:v>
                    </c:pt>
                    <c:pt idx="207">
                      <c:v>207</c:v>
                    </c:pt>
                    <c:pt idx="208">
                      <c:v>208</c:v>
                    </c:pt>
                    <c:pt idx="209">
                      <c:v>209</c:v>
                    </c:pt>
                    <c:pt idx="210">
                      <c:v>210</c:v>
                    </c:pt>
                    <c:pt idx="211">
                      <c:v>211</c:v>
                    </c:pt>
                    <c:pt idx="212">
                      <c:v>212</c:v>
                    </c:pt>
                    <c:pt idx="213">
                      <c:v>213</c:v>
                    </c:pt>
                    <c:pt idx="214">
                      <c:v>214</c:v>
                    </c:pt>
                    <c:pt idx="215">
                      <c:v>215</c:v>
                    </c:pt>
                    <c:pt idx="216">
                      <c:v>216</c:v>
                    </c:pt>
                    <c:pt idx="217">
                      <c:v>217</c:v>
                    </c:pt>
                    <c:pt idx="218">
                      <c:v>218</c:v>
                    </c:pt>
                    <c:pt idx="219">
                      <c:v>219</c:v>
                    </c:pt>
                    <c:pt idx="220">
                      <c:v>220</c:v>
                    </c:pt>
                    <c:pt idx="221">
                      <c:v>221</c:v>
                    </c:pt>
                    <c:pt idx="222">
                      <c:v>222</c:v>
                    </c:pt>
                    <c:pt idx="223">
                      <c:v>223</c:v>
                    </c:pt>
                    <c:pt idx="224">
                      <c:v>224</c:v>
                    </c:pt>
                    <c:pt idx="225">
                      <c:v>225</c:v>
                    </c:pt>
                    <c:pt idx="226">
                      <c:v>226</c:v>
                    </c:pt>
                    <c:pt idx="227">
                      <c:v>227</c:v>
                    </c:pt>
                    <c:pt idx="228">
                      <c:v>228</c:v>
                    </c:pt>
                    <c:pt idx="229">
                      <c:v>229</c:v>
                    </c:pt>
                    <c:pt idx="230">
                      <c:v>230</c:v>
                    </c:pt>
                    <c:pt idx="231">
                      <c:v>231</c:v>
                    </c:pt>
                    <c:pt idx="232">
                      <c:v>232</c:v>
                    </c:pt>
                    <c:pt idx="233">
                      <c:v>233</c:v>
                    </c:pt>
                    <c:pt idx="234">
                      <c:v>234</c:v>
                    </c:pt>
                    <c:pt idx="235">
                      <c:v>235</c:v>
                    </c:pt>
                    <c:pt idx="236">
                      <c:v>236</c:v>
                    </c:pt>
                    <c:pt idx="237">
                      <c:v>237</c:v>
                    </c:pt>
                    <c:pt idx="238">
                      <c:v>238</c:v>
                    </c:pt>
                    <c:pt idx="239">
                      <c:v>239</c:v>
                    </c:pt>
                    <c:pt idx="240">
                      <c:v>240</c:v>
                    </c:pt>
                    <c:pt idx="241">
                      <c:v>241</c:v>
                    </c:pt>
                    <c:pt idx="242">
                      <c:v>242</c:v>
                    </c:pt>
                    <c:pt idx="243">
                      <c:v>243</c:v>
                    </c:pt>
                    <c:pt idx="244">
                      <c:v>244</c:v>
                    </c:pt>
                    <c:pt idx="245">
                      <c:v>245</c:v>
                    </c:pt>
                    <c:pt idx="246">
                      <c:v>246</c:v>
                    </c:pt>
                    <c:pt idx="247">
                      <c:v>247</c:v>
                    </c:pt>
                    <c:pt idx="248">
                      <c:v>248</c:v>
                    </c:pt>
                    <c:pt idx="249">
                      <c:v>249</c:v>
                    </c:pt>
                    <c:pt idx="250">
                      <c:v>250</c:v>
                    </c:pt>
                    <c:pt idx="251">
                      <c:v>251</c:v>
                    </c:pt>
                    <c:pt idx="252">
                      <c:v>252</c:v>
                    </c:pt>
                    <c:pt idx="253">
                      <c:v>253</c:v>
                    </c:pt>
                    <c:pt idx="254">
                      <c:v>254</c:v>
                    </c:pt>
                    <c:pt idx="255">
                      <c:v>255</c:v>
                    </c:pt>
                    <c:pt idx="256">
                      <c:v>256</c:v>
                    </c:pt>
                    <c:pt idx="257">
                      <c:v>257</c:v>
                    </c:pt>
                    <c:pt idx="258">
                      <c:v>258</c:v>
                    </c:pt>
                    <c:pt idx="259">
                      <c:v>259</c:v>
                    </c:pt>
                    <c:pt idx="260">
                      <c:v>260</c:v>
                    </c:pt>
                    <c:pt idx="261">
                      <c:v>261</c:v>
                    </c:pt>
                    <c:pt idx="262">
                      <c:v>262</c:v>
                    </c:pt>
                    <c:pt idx="263">
                      <c:v>263</c:v>
                    </c:pt>
                    <c:pt idx="264">
                      <c:v>264</c:v>
                    </c:pt>
                    <c:pt idx="265">
                      <c:v>265</c:v>
                    </c:pt>
                    <c:pt idx="266">
                      <c:v>266</c:v>
                    </c:pt>
                    <c:pt idx="267">
                      <c:v>267</c:v>
                    </c:pt>
                    <c:pt idx="268">
                      <c:v>268</c:v>
                    </c:pt>
                    <c:pt idx="269">
                      <c:v>269</c:v>
                    </c:pt>
                    <c:pt idx="270">
                      <c:v>270</c:v>
                    </c:pt>
                    <c:pt idx="271">
                      <c:v>271</c:v>
                    </c:pt>
                    <c:pt idx="272">
                      <c:v>272</c:v>
                    </c:pt>
                    <c:pt idx="273">
                      <c:v>273</c:v>
                    </c:pt>
                    <c:pt idx="274">
                      <c:v>274</c:v>
                    </c:pt>
                    <c:pt idx="275">
                      <c:v>275</c:v>
                    </c:pt>
                    <c:pt idx="276">
                      <c:v>276</c:v>
                    </c:pt>
                    <c:pt idx="277">
                      <c:v>277</c:v>
                    </c:pt>
                    <c:pt idx="278">
                      <c:v>278</c:v>
                    </c:pt>
                    <c:pt idx="279">
                      <c:v>279</c:v>
                    </c:pt>
                    <c:pt idx="280">
                      <c:v>280</c:v>
                    </c:pt>
                    <c:pt idx="281">
                      <c:v>281</c:v>
                    </c:pt>
                    <c:pt idx="282">
                      <c:v>282</c:v>
                    </c:pt>
                    <c:pt idx="283">
                      <c:v>283</c:v>
                    </c:pt>
                    <c:pt idx="284">
                      <c:v>284</c:v>
                    </c:pt>
                    <c:pt idx="285">
                      <c:v>285</c:v>
                    </c:pt>
                    <c:pt idx="286">
                      <c:v>286</c:v>
                    </c:pt>
                    <c:pt idx="287">
                      <c:v>287</c:v>
                    </c:pt>
                    <c:pt idx="288">
                      <c:v>288</c:v>
                    </c:pt>
                    <c:pt idx="289">
                      <c:v>289</c:v>
                    </c:pt>
                    <c:pt idx="290">
                      <c:v>290</c:v>
                    </c:pt>
                    <c:pt idx="291">
                      <c:v>291</c:v>
                    </c:pt>
                    <c:pt idx="292">
                      <c:v>292</c:v>
                    </c:pt>
                    <c:pt idx="293">
                      <c:v>293</c:v>
                    </c:pt>
                    <c:pt idx="294">
                      <c:v>294</c:v>
                    </c:pt>
                    <c:pt idx="295">
                      <c:v>295</c:v>
                    </c:pt>
                    <c:pt idx="296">
                      <c:v>296</c:v>
                    </c:pt>
                    <c:pt idx="297">
                      <c:v>297</c:v>
                    </c:pt>
                    <c:pt idx="298">
                      <c:v>298</c:v>
                    </c:pt>
                    <c:pt idx="299">
                      <c:v>299</c:v>
                    </c:pt>
                    <c:pt idx="300">
                      <c:v>300</c:v>
                    </c:pt>
                  </c:numLit>
                </c:xVal>
                <c:yVal>
                  <c:numLit>
                    <c:formatCode>General</c:formatCode>
                    <c:ptCount val="301"/>
                    <c:pt idx="0">
                      <c:v>1.8749999999999999E-2</c:v>
                    </c:pt>
                    <c:pt idx="1">
                      <c:v>1.84049079754601E-2</c:v>
                    </c:pt>
                    <c:pt idx="2">
                      <c:v>1.8072289156626498E-2</c:v>
                    </c:pt>
                    <c:pt idx="3">
                      <c:v>1.7751479289940801E-2</c:v>
                    </c:pt>
                    <c:pt idx="4">
                      <c:v>1.74418604651163E-2</c:v>
                    </c:pt>
                    <c:pt idx="5">
                      <c:v>1.7142857142857099E-2</c:v>
                    </c:pt>
                    <c:pt idx="6">
                      <c:v>1.6853932584269701E-2</c:v>
                    </c:pt>
                    <c:pt idx="7">
                      <c:v>1.6574585635359101E-2</c:v>
                    </c:pt>
                    <c:pt idx="8">
                      <c:v>1.6304347826087001E-2</c:v>
                    </c:pt>
                    <c:pt idx="9">
                      <c:v>1.60427807486631E-2</c:v>
                    </c:pt>
                    <c:pt idx="10">
                      <c:v>1.5789473684210499E-2</c:v>
                    </c:pt>
                    <c:pt idx="11">
                      <c:v>1.55440414507772E-2</c:v>
                    </c:pt>
                    <c:pt idx="12">
                      <c:v>1.53061224489796E-2</c:v>
                    </c:pt>
                    <c:pt idx="13">
                      <c:v>1.5075376884422099E-2</c:v>
                    </c:pt>
                    <c:pt idx="14">
                      <c:v>1.4851485148514899E-2</c:v>
                    </c:pt>
                    <c:pt idx="15">
                      <c:v>1.46341463414634E-2</c:v>
                    </c:pt>
                    <c:pt idx="16">
                      <c:v>1.44230769230769E-2</c:v>
                    </c:pt>
                    <c:pt idx="17">
                      <c:v>1.4218009478673001E-2</c:v>
                    </c:pt>
                    <c:pt idx="18">
                      <c:v>1.4018691588785E-2</c:v>
                    </c:pt>
                    <c:pt idx="19">
                      <c:v>1.3824884792626699E-2</c:v>
                    </c:pt>
                    <c:pt idx="20">
                      <c:v>1.3636363636363599E-2</c:v>
                    </c:pt>
                    <c:pt idx="21">
                      <c:v>1.34529147982063E-2</c:v>
                    </c:pt>
                    <c:pt idx="22">
                      <c:v>1.3274336283185801E-2</c:v>
                    </c:pt>
                    <c:pt idx="23">
                      <c:v>1.31004366812227E-2</c:v>
                    </c:pt>
                    <c:pt idx="24">
                      <c:v>1.29310344827586E-2</c:v>
                    </c:pt>
                    <c:pt idx="25">
                      <c:v>1.27659574468085E-2</c:v>
                    </c:pt>
                    <c:pt idx="26">
                      <c:v>1.26050420168067E-2</c:v>
                    </c:pt>
                    <c:pt idx="27">
                      <c:v>1.2448132780083001E-2</c:v>
                    </c:pt>
                    <c:pt idx="28">
                      <c:v>1.2295081967213101E-2</c:v>
                    </c:pt>
                    <c:pt idx="29">
                      <c:v>1.21457489878543E-2</c:v>
                    </c:pt>
                    <c:pt idx="30">
                      <c:v>1.2E-2</c:v>
                    </c:pt>
                    <c:pt idx="31">
                      <c:v>1.18577075098814E-2</c:v>
                    </c:pt>
                    <c:pt idx="32">
                      <c:v>1.171875E-2</c:v>
                    </c:pt>
                    <c:pt idx="33">
                      <c:v>1.15830115830116E-2</c:v>
                    </c:pt>
                    <c:pt idx="34">
                      <c:v>1.1450381679389301E-2</c:v>
                    </c:pt>
                    <c:pt idx="35">
                      <c:v>1.13207547169811E-2</c:v>
                    </c:pt>
                    <c:pt idx="36">
                      <c:v>1.1194029850746299E-2</c:v>
                    </c:pt>
                    <c:pt idx="37">
                      <c:v>1.1070110701107E-2</c:v>
                    </c:pt>
                    <c:pt idx="38">
                      <c:v>1.09489051094891E-2</c:v>
                    </c:pt>
                    <c:pt idx="39">
                      <c:v>1.0830324909747301E-2</c:v>
                    </c:pt>
                    <c:pt idx="40">
                      <c:v>1.0714285714285701E-2</c:v>
                    </c:pt>
                    <c:pt idx="41">
                      <c:v>1.06007067137809E-2</c:v>
                    </c:pt>
                    <c:pt idx="42">
                      <c:v>1.04895104895105E-2</c:v>
                    </c:pt>
                    <c:pt idx="43">
                      <c:v>1.03806228373702E-2</c:v>
                    </c:pt>
                    <c:pt idx="44">
                      <c:v>1.0273972602739699E-2</c:v>
                    </c:pt>
                    <c:pt idx="45">
                      <c:v>1.01694915254237E-2</c:v>
                    </c:pt>
                    <c:pt idx="46">
                      <c:v>1.00671140939597E-2</c:v>
                    </c:pt>
                    <c:pt idx="47">
                      <c:v>9.9667774086378697E-3</c:v>
                    </c:pt>
                    <c:pt idx="48">
                      <c:v>9.8684210526315801E-3</c:v>
                    </c:pt>
                    <c:pt idx="49">
                      <c:v>9.77198697068404E-3</c:v>
                    </c:pt>
                    <c:pt idx="50">
                      <c:v>9.6774193548387101E-3</c:v>
                    </c:pt>
                    <c:pt idx="51">
                      <c:v>9.5846645367412206E-3</c:v>
                    </c:pt>
                    <c:pt idx="52">
                      <c:v>9.4936708860759497E-3</c:v>
                    </c:pt>
                    <c:pt idx="53">
                      <c:v>9.4043887147335394E-3</c:v>
                    </c:pt>
                    <c:pt idx="54">
                      <c:v>9.3167701863354005E-3</c:v>
                    </c:pt>
                    <c:pt idx="55">
                      <c:v>9.2307692307692299E-3</c:v>
                    </c:pt>
                    <c:pt idx="56">
                      <c:v>9.1463414634146405E-3</c:v>
                    </c:pt>
                    <c:pt idx="57">
                      <c:v>9.0634441087613302E-3</c:v>
                    </c:pt>
                    <c:pt idx="58">
                      <c:v>8.9820359281437105E-3</c:v>
                    </c:pt>
                    <c:pt idx="59">
                      <c:v>8.9020771513353102E-3</c:v>
                    </c:pt>
                    <c:pt idx="60">
                      <c:v>8.8235294117647092E-3</c:v>
                    </c:pt>
                    <c:pt idx="61">
                      <c:v>8.7463556851312008E-3</c:v>
                    </c:pt>
                    <c:pt idx="62">
                      <c:v>8.6705202312138702E-3</c:v>
                    </c:pt>
                    <c:pt idx="63">
                      <c:v>8.5959885386819503E-3</c:v>
                    </c:pt>
                    <c:pt idx="64">
                      <c:v>8.5227272727272704E-3</c:v>
                    </c:pt>
                    <c:pt idx="65">
                      <c:v>8.4507042253521101E-3</c:v>
                    </c:pt>
                    <c:pt idx="66">
                      <c:v>8.3798882681564192E-3</c:v>
                    </c:pt>
                    <c:pt idx="67">
                      <c:v>8.3102493074792196E-3</c:v>
                    </c:pt>
                    <c:pt idx="68">
                      <c:v>8.2417582417582402E-3</c:v>
                    </c:pt>
                    <c:pt idx="69">
                      <c:v>8.1743869209809292E-3</c:v>
                    </c:pt>
                    <c:pt idx="70">
                      <c:v>8.1081081081081103E-3</c:v>
                    </c:pt>
                    <c:pt idx="71">
                      <c:v>8.0428954423592495E-3</c:v>
                    </c:pt>
                    <c:pt idx="72">
                      <c:v>7.9787234042553203E-3</c:v>
                    </c:pt>
                    <c:pt idx="73">
                      <c:v>7.9155672823219003E-3</c:v>
                    </c:pt>
                    <c:pt idx="74">
                      <c:v>7.8534031413612596E-3</c:v>
                    </c:pt>
                    <c:pt idx="75">
                      <c:v>7.7922077922077896E-3</c:v>
                    </c:pt>
                    <c:pt idx="76">
                      <c:v>7.7319587628866E-3</c:v>
                    </c:pt>
                    <c:pt idx="77">
                      <c:v>7.6726342710997496E-3</c:v>
                    </c:pt>
                    <c:pt idx="78">
                      <c:v>7.61421319796954E-3</c:v>
                    </c:pt>
                    <c:pt idx="79">
                      <c:v>7.5566750629722903E-3</c:v>
                    </c:pt>
                    <c:pt idx="80">
                      <c:v>7.4999999999999997E-3</c:v>
                    </c:pt>
                    <c:pt idx="81">
                      <c:v>7.4441687344913203E-3</c:v>
                    </c:pt>
                    <c:pt idx="82">
                      <c:v>7.3891625615763604E-3</c:v>
                    </c:pt>
                    <c:pt idx="83">
                      <c:v>7.3349633251833697E-3</c:v>
                    </c:pt>
                    <c:pt idx="84">
                      <c:v>7.2815533980582501E-3</c:v>
                    </c:pt>
                    <c:pt idx="85">
                      <c:v>7.2289156626506E-3</c:v>
                    </c:pt>
                    <c:pt idx="86">
                      <c:v>7.1770334928229701E-3</c:v>
                    </c:pt>
                    <c:pt idx="87">
                      <c:v>7.1258907363420396E-3</c:v>
                    </c:pt>
                    <c:pt idx="88">
                      <c:v>7.0754716981132103E-3</c:v>
                    </c:pt>
                    <c:pt idx="89">
                      <c:v>7.0257611241217799E-3</c:v>
                    </c:pt>
                    <c:pt idx="90">
                      <c:v>6.9767441860465098E-3</c:v>
                    </c:pt>
                    <c:pt idx="91">
                      <c:v>6.9284064665126998E-3</c:v>
                    </c:pt>
                    <c:pt idx="92">
                      <c:v>6.8807339449541297E-3</c:v>
                    </c:pt>
                    <c:pt idx="93">
                      <c:v>6.8337129840546698E-3</c:v>
                    </c:pt>
                    <c:pt idx="94">
                      <c:v>6.7873303167420799E-3</c:v>
                    </c:pt>
                    <c:pt idx="95">
                      <c:v>6.7415730337078697E-3</c:v>
                    </c:pt>
                    <c:pt idx="96">
                      <c:v>6.6964285714285702E-3</c:v>
                    </c:pt>
                    <c:pt idx="97">
                      <c:v>6.6518847006651902E-3</c:v>
                    </c:pt>
                    <c:pt idx="98">
                      <c:v>6.6079295154184998E-3</c:v>
                    </c:pt>
                    <c:pt idx="99">
                      <c:v>6.5645514223194703E-3</c:v>
                    </c:pt>
                    <c:pt idx="100">
                      <c:v>6.5217391304347797E-3</c:v>
                    </c:pt>
                    <c:pt idx="101">
                      <c:v>6.4794816414686799E-3</c:v>
                    </c:pt>
                    <c:pt idx="102">
                      <c:v>6.4377682403433502E-3</c:v>
                    </c:pt>
                    <c:pt idx="103">
                      <c:v>6.3965884861407196E-3</c:v>
                    </c:pt>
                    <c:pt idx="104">
                      <c:v>6.3559322033898301E-3</c:v>
                    </c:pt>
                    <c:pt idx="105">
                      <c:v>6.3157894736842104E-3</c:v>
                    </c:pt>
                    <c:pt idx="106">
                      <c:v>6.2761506276150601E-3</c:v>
                    </c:pt>
                    <c:pt idx="107">
                      <c:v>6.23700623700624E-3</c:v>
                    </c:pt>
                    <c:pt idx="108">
                      <c:v>6.1983471074380202E-3</c:v>
                    </c:pt>
                    <c:pt idx="109">
                      <c:v>6.1601642710472299E-3</c:v>
                    </c:pt>
                    <c:pt idx="110">
                      <c:v>6.1224489795918399E-3</c:v>
                    </c:pt>
                    <c:pt idx="111">
                      <c:v>6.08519269776876E-3</c:v>
                    </c:pt>
                    <c:pt idx="112">
                      <c:v>6.0483870967741899E-3</c:v>
                    </c:pt>
                    <c:pt idx="113">
                      <c:v>6.0120240480961897E-3</c:v>
                    </c:pt>
                    <c:pt idx="114">
                      <c:v>5.9760956175298804E-3</c:v>
                    </c:pt>
                    <c:pt idx="115">
                      <c:v>5.9405940594059398E-3</c:v>
                    </c:pt>
                    <c:pt idx="116">
                      <c:v>5.9055118110236202E-3</c:v>
                    </c:pt>
                    <c:pt idx="117">
                      <c:v>5.8708414872798396E-3</c:v>
                    </c:pt>
                    <c:pt idx="118">
                      <c:v>5.8365758754863797E-3</c:v>
                    </c:pt>
                    <c:pt idx="119">
                      <c:v>5.8027079303675103E-3</c:v>
                    </c:pt>
                    <c:pt idx="120">
                      <c:v>5.7692307692307704E-3</c:v>
                    </c:pt>
                    <c:pt idx="121">
                      <c:v>5.7361376673040199E-3</c:v>
                    </c:pt>
                    <c:pt idx="122">
                      <c:v>5.7034220532319402E-3</c:v>
                    </c:pt>
                    <c:pt idx="123">
                      <c:v>5.6710775047259E-3</c:v>
                    </c:pt>
                    <c:pt idx="124">
                      <c:v>5.6390977443609002E-3</c:v>
                    </c:pt>
                    <c:pt idx="125">
                      <c:v>5.60747663551402E-3</c:v>
                    </c:pt>
                    <c:pt idx="126">
                      <c:v>5.5762081784386597E-3</c:v>
                    </c:pt>
                    <c:pt idx="127">
                      <c:v>5.5452865064695E-3</c:v>
                    </c:pt>
                    <c:pt idx="128">
                      <c:v>5.5147058823529398E-3</c:v>
                    </c:pt>
                    <c:pt idx="129">
                      <c:v>5.4844606946983596E-3</c:v>
                    </c:pt>
                    <c:pt idx="130">
                      <c:v>5.4545454545454498E-3</c:v>
                    </c:pt>
                    <c:pt idx="131">
                      <c:v>5.4249547920433997E-3</c:v>
                    </c:pt>
                    <c:pt idx="132">
                      <c:v>5.3956834532374104E-3</c:v>
                    </c:pt>
                    <c:pt idx="133">
                      <c:v>5.3667262969588504E-3</c:v>
                    </c:pt>
                    <c:pt idx="134">
                      <c:v>5.3380782918149502E-3</c:v>
                    </c:pt>
                    <c:pt idx="135">
                      <c:v>5.3097345132743397E-3</c:v>
                    </c:pt>
                    <c:pt idx="136">
                      <c:v>5.2816901408450703E-3</c:v>
                    </c:pt>
                    <c:pt idx="137">
                      <c:v>5.2539404553415096E-3</c:v>
                    </c:pt>
                    <c:pt idx="138">
                      <c:v>5.2264808362369299E-3</c:v>
                    </c:pt>
                    <c:pt idx="139">
                      <c:v>5.1993067590987898E-3</c:v>
                    </c:pt>
                    <c:pt idx="140">
                      <c:v>5.1724137931034499E-3</c:v>
                    </c:pt>
                    <c:pt idx="141">
                      <c:v>5.1457975986277903E-3</c:v>
                    </c:pt>
                    <c:pt idx="142">
                      <c:v>5.1194539249146799E-3</c:v>
                    </c:pt>
                    <c:pt idx="143">
                      <c:v>5.0933786078098502E-3</c:v>
                    </c:pt>
                    <c:pt idx="144">
                      <c:v>5.0675675675675696E-3</c:v>
                    </c:pt>
                    <c:pt idx="145">
                      <c:v>5.0420168067226902E-3</c:v>
                    </c:pt>
                    <c:pt idx="146">
                      <c:v>5.0167224080267603E-3</c:v>
                    </c:pt>
                    <c:pt idx="147">
                      <c:v>4.9916805324459199E-3</c:v>
                    </c:pt>
                    <c:pt idx="148">
                      <c:v>4.9668874172185398E-3</c:v>
                    </c:pt>
                    <c:pt idx="149">
                      <c:v>4.9423393739703499E-3</c:v>
                    </c:pt>
                    <c:pt idx="150">
                      <c:v>4.9180327868852498E-3</c:v>
                    </c:pt>
                    <c:pt idx="151">
                      <c:v>4.8939641109298502E-3</c:v>
                    </c:pt>
                    <c:pt idx="152">
                      <c:v>4.87012987012987E-3</c:v>
                    </c:pt>
                    <c:pt idx="153">
                      <c:v>4.8465266558966099E-3</c:v>
                    </c:pt>
                    <c:pt idx="154">
                      <c:v>4.8231511254019296E-3</c:v>
                    </c:pt>
                    <c:pt idx="155">
                      <c:v>4.7999999999999996E-3</c:v>
                    </c:pt>
                    <c:pt idx="156">
                      <c:v>4.7770700636942699E-3</c:v>
                    </c:pt>
                    <c:pt idx="157">
                      <c:v>4.7543581616481803E-3</c:v>
                    </c:pt>
                    <c:pt idx="158">
                      <c:v>4.7318611987381704E-3</c:v>
                    </c:pt>
                    <c:pt idx="159">
                      <c:v>4.7095761381475698E-3</c:v>
                    </c:pt>
                    <c:pt idx="160">
                      <c:v>4.6874999999999998E-3</c:v>
                    </c:pt>
                    <c:pt idx="161">
                      <c:v>4.6656298600311003E-3</c:v>
                    </c:pt>
                    <c:pt idx="162">
                      <c:v>4.64396284829721E-3</c:v>
                    </c:pt>
                    <c:pt idx="163">
                      <c:v>4.6224961479198797E-3</c:v>
                    </c:pt>
                    <c:pt idx="164">
                      <c:v>4.6012269938650301E-3</c:v>
                    </c:pt>
                    <c:pt idx="165">
                      <c:v>4.5801526717557297E-3</c:v>
                    </c:pt>
                    <c:pt idx="166">
                      <c:v>4.5592705167173198E-3</c:v>
                    </c:pt>
                    <c:pt idx="167">
                      <c:v>4.5385779122541596E-3</c:v>
                    </c:pt>
                    <c:pt idx="168">
                      <c:v>4.5180722891566298E-3</c:v>
                    </c:pt>
                    <c:pt idx="169">
                      <c:v>4.4977511244377799E-3</c:v>
                    </c:pt>
                    <c:pt idx="170">
                      <c:v>4.4776119402985103E-3</c:v>
                    </c:pt>
                    <c:pt idx="171">
                      <c:v>4.4576523031203599E-3</c:v>
                    </c:pt>
                    <c:pt idx="172">
                      <c:v>4.4378698224852098E-3</c:v>
                    </c:pt>
                    <c:pt idx="173">
                      <c:v>4.4182621502209104E-3</c:v>
                    </c:pt>
                    <c:pt idx="174">
                      <c:v>4.3988269794721403E-3</c:v>
                    </c:pt>
                    <c:pt idx="175">
                      <c:v>4.3795620437956199E-3</c:v>
                    </c:pt>
                    <c:pt idx="176">
                      <c:v>4.3604651162790697E-3</c:v>
                    </c:pt>
                    <c:pt idx="177">
                      <c:v>4.3415340086830701E-3</c:v>
                    </c:pt>
                    <c:pt idx="178">
                      <c:v>4.3227665706051903E-3</c:v>
                    </c:pt>
                    <c:pt idx="179">
                      <c:v>4.30416068866571E-3</c:v>
                    </c:pt>
                    <c:pt idx="180">
                      <c:v>4.2857142857142903E-3</c:v>
                    </c:pt>
                    <c:pt idx="181">
                      <c:v>4.2674253200569003E-3</c:v>
                    </c:pt>
                    <c:pt idx="182">
                      <c:v>4.24929178470255E-3</c:v>
                    </c:pt>
                    <c:pt idx="183">
                      <c:v>4.2313117066290502E-3</c:v>
                    </c:pt>
                    <c:pt idx="184">
                      <c:v>4.21348314606742E-3</c:v>
                    </c:pt>
                    <c:pt idx="185">
                      <c:v>4.1958041958042001E-3</c:v>
                    </c:pt>
                    <c:pt idx="186">
                      <c:v>4.1782729805013904E-3</c:v>
                    </c:pt>
                    <c:pt idx="187">
                      <c:v>4.1608876560332896E-3</c:v>
                    </c:pt>
                    <c:pt idx="188">
                      <c:v>4.1436464088397797E-3</c:v>
                    </c:pt>
                    <c:pt idx="189">
                      <c:v>4.1265474552957399E-3</c:v>
                    </c:pt>
                    <c:pt idx="190">
                      <c:v>4.10958904109589E-3</c:v>
                    </c:pt>
                    <c:pt idx="191">
                      <c:v>4.0927694406548403E-3</c:v>
                    </c:pt>
                    <c:pt idx="192">
                      <c:v>4.0760869565217399E-3</c:v>
                    </c:pt>
                    <c:pt idx="193">
                      <c:v>4.0595399188091998E-3</c:v>
                    </c:pt>
                    <c:pt idx="194">
                      <c:v>4.0431266846361197E-3</c:v>
                    </c:pt>
                    <c:pt idx="195">
                      <c:v>4.0268456375838896E-3</c:v>
                    </c:pt>
                    <c:pt idx="196">
                      <c:v>4.0106951871657802E-3</c:v>
                    </c:pt>
                    <c:pt idx="197">
                      <c:v>3.9946737683089198E-3</c:v>
                    </c:pt>
                    <c:pt idx="198">
                      <c:v>3.9787798408488098E-3</c:v>
                    </c:pt>
                    <c:pt idx="199">
                      <c:v>3.9630118890356704E-3</c:v>
                    </c:pt>
                    <c:pt idx="200">
                      <c:v>3.94736842105263E-3</c:v>
                    </c:pt>
                    <c:pt idx="201">
                      <c:v>3.9318479685452202E-3</c:v>
                    </c:pt>
                    <c:pt idx="202">
                      <c:v>3.9164490861618804E-3</c:v>
                    </c:pt>
                    <c:pt idx="203">
                      <c:v>3.90117035110533E-3</c:v>
                    </c:pt>
                    <c:pt idx="204">
                      <c:v>3.8860103626943E-3</c:v>
                    </c:pt>
                    <c:pt idx="205">
                      <c:v>3.87096774193548E-3</c:v>
                    </c:pt>
                    <c:pt idx="206">
                      <c:v>3.8560411311054001E-3</c:v>
                    </c:pt>
                    <c:pt idx="207">
                      <c:v>3.8412291933418701E-3</c:v>
                    </c:pt>
                    <c:pt idx="208">
                      <c:v>3.8265306122449E-3</c:v>
                    </c:pt>
                    <c:pt idx="209">
                      <c:v>3.8119440914866601E-3</c:v>
                    </c:pt>
                    <c:pt idx="210">
                      <c:v>3.79746835443038E-3</c:v>
                    </c:pt>
                    <c:pt idx="211">
                      <c:v>3.7831021437578802E-3</c:v>
                    </c:pt>
                    <c:pt idx="212">
                      <c:v>3.7688442211055301E-3</c:v>
                    </c:pt>
                    <c:pt idx="213">
                      <c:v>3.7546933667083802E-3</c:v>
                    </c:pt>
                    <c:pt idx="214">
                      <c:v>3.7406483790523699E-3</c:v>
                    </c:pt>
                    <c:pt idx="215">
                      <c:v>3.7267080745341601E-3</c:v>
                    </c:pt>
                    <c:pt idx="216">
                      <c:v>3.7128712871287101E-3</c:v>
                    </c:pt>
                    <c:pt idx="217">
                      <c:v>3.6991368680641202E-3</c:v>
                    </c:pt>
                    <c:pt idx="218">
                      <c:v>3.68550368550369E-3</c:v>
                    </c:pt>
                    <c:pt idx="219">
                      <c:v>3.6719706242350101E-3</c:v>
                    </c:pt>
                    <c:pt idx="220">
                      <c:v>3.65853658536585E-3</c:v>
                    </c:pt>
                    <c:pt idx="221">
                      <c:v>3.6452004860267301E-3</c:v>
                    </c:pt>
                    <c:pt idx="222">
                      <c:v>3.6319612590798999E-3</c:v>
                    </c:pt>
                    <c:pt idx="223">
                      <c:v>3.6188178528347402E-3</c:v>
                    </c:pt>
                    <c:pt idx="224">
                      <c:v>3.6057692307692301E-3</c:v>
                    </c:pt>
                    <c:pt idx="225">
                      <c:v>3.5928143712574798E-3</c:v>
                    </c:pt>
                    <c:pt idx="226">
                      <c:v>3.5799522673031002E-3</c:v>
                    </c:pt>
                    <c:pt idx="227">
                      <c:v>3.5671819262782399E-3</c:v>
                    </c:pt>
                    <c:pt idx="228">
                      <c:v>3.5545023696682502E-3</c:v>
                    </c:pt>
                    <c:pt idx="229">
                      <c:v>3.5419126328217199E-3</c:v>
                    </c:pt>
                    <c:pt idx="230">
                      <c:v>3.5294117647058799E-3</c:v>
                    </c:pt>
                    <c:pt idx="231">
                      <c:v>3.5169988276670598E-3</c:v>
                    </c:pt>
                    <c:pt idx="232">
                      <c:v>3.5046728971962599E-3</c:v>
                    </c:pt>
                    <c:pt idx="233">
                      <c:v>3.4924330616996498E-3</c:v>
                    </c:pt>
                    <c:pt idx="234">
                      <c:v>3.48027842227378E-3</c:v>
                    </c:pt>
                    <c:pt idx="235">
                      <c:v>3.46820809248555E-3</c:v>
                    </c:pt>
                    <c:pt idx="236">
                      <c:v>3.4562211981566801E-3</c:v>
                    </c:pt>
                    <c:pt idx="237">
                      <c:v>3.4443168771527001E-3</c:v>
                    </c:pt>
                    <c:pt idx="238">
                      <c:v>3.4324942791761999E-3</c:v>
                    </c:pt>
                    <c:pt idx="239">
                      <c:v>3.4207525655644199E-3</c:v>
                    </c:pt>
                    <c:pt idx="240">
                      <c:v>3.4090909090909098E-3</c:v>
                    </c:pt>
                    <c:pt idx="241">
                      <c:v>3.3975084937712301E-3</c:v>
                    </c:pt>
                    <c:pt idx="242">
                      <c:v>3.3860045146726901E-3</c:v>
                    </c:pt>
                    <c:pt idx="243">
                      <c:v>3.37457817772778E-3</c:v>
                    </c:pt>
                    <c:pt idx="244">
                      <c:v>3.3632286995515701E-3</c:v>
                    </c:pt>
                    <c:pt idx="245">
                      <c:v>3.3519553072625702E-3</c:v>
                    </c:pt>
                    <c:pt idx="246">
                      <c:v>3.3407572383073502E-3</c:v>
                    </c:pt>
                    <c:pt idx="247">
                      <c:v>3.3296337402885698E-3</c:v>
                    </c:pt>
                    <c:pt idx="248">
                      <c:v>3.3185840707964601E-3</c:v>
                    </c:pt>
                    <c:pt idx="249">
                      <c:v>3.30760749724366E-3</c:v>
                    </c:pt>
                    <c:pt idx="250">
                      <c:v>3.2967032967033002E-3</c:v>
                    </c:pt>
                    <c:pt idx="251">
                      <c:v>3.2858707557502699E-3</c:v>
                    </c:pt>
                    <c:pt idx="252">
                      <c:v>3.2751091703056802E-3</c:v>
                    </c:pt>
                    <c:pt idx="253">
                      <c:v>3.2644178454842199E-3</c:v>
                    </c:pt>
                    <c:pt idx="254">
                      <c:v>3.2537960954446901E-3</c:v>
                    </c:pt>
                    <c:pt idx="255">
                      <c:v>3.24324324324324E-3</c:v>
                    </c:pt>
                    <c:pt idx="256">
                      <c:v>3.2327586206896599E-3</c:v>
                    </c:pt>
                    <c:pt idx="257">
                      <c:v>3.22234156820623E-3</c:v>
                    </c:pt>
                    <c:pt idx="258">
                      <c:v>3.2119914346895101E-3</c:v>
                    </c:pt>
                    <c:pt idx="259">
                      <c:v>3.2017075773746002E-3</c:v>
                    </c:pt>
                    <c:pt idx="260">
                      <c:v>3.1914893617021301E-3</c:v>
                    </c:pt>
                    <c:pt idx="261">
                      <c:v>3.1813361611876998E-3</c:v>
                    </c:pt>
                    <c:pt idx="262">
                      <c:v>3.1712473572938701E-3</c:v>
                    </c:pt>
                    <c:pt idx="263">
                      <c:v>3.1612223393045302E-3</c:v>
                    </c:pt>
                    <c:pt idx="264">
                      <c:v>3.1512605042016799E-3</c:v>
                    </c:pt>
                    <c:pt idx="265">
                      <c:v>3.1413612565445001E-3</c:v>
                    </c:pt>
                    <c:pt idx="266">
                      <c:v>3.1315240083507299E-3</c:v>
                    </c:pt>
                    <c:pt idx="267">
                      <c:v>3.1217481789802301E-3</c:v>
                    </c:pt>
                    <c:pt idx="268">
                      <c:v>3.1120331950207501E-3</c:v>
                    </c:pt>
                    <c:pt idx="269">
                      <c:v>3.1023784901757999E-3</c:v>
                    </c:pt>
                    <c:pt idx="270">
                      <c:v>3.0927835051546399E-3</c:v>
                    </c:pt>
                    <c:pt idx="271">
                      <c:v>3.0832476875642298E-3</c:v>
                    </c:pt>
                    <c:pt idx="272">
                      <c:v>3.0737704918032799E-3</c:v>
                    </c:pt>
                    <c:pt idx="273">
                      <c:v>3.06435137895812E-3</c:v>
                    </c:pt>
                    <c:pt idx="274">
                      <c:v>3.0549898167006101E-3</c:v>
                    </c:pt>
                    <c:pt idx="275">
                      <c:v>3.0456852791878198E-3</c:v>
                    </c:pt>
                    <c:pt idx="276">
                      <c:v>3.0364372469635602E-3</c:v>
                    </c:pt>
                    <c:pt idx="277">
                      <c:v>3.0272452068617599E-3</c:v>
                    </c:pt>
                    <c:pt idx="278">
                      <c:v>3.0181086519114699E-3</c:v>
                    </c:pt>
                    <c:pt idx="279">
                      <c:v>3.0090270812437301E-3</c:v>
                    </c:pt>
                    <c:pt idx="280">
                      <c:v>3.0000000000000001E-3</c:v>
                    </c:pt>
                    <c:pt idx="281">
                      <c:v>2.9910269192422699E-3</c:v>
                    </c:pt>
                    <c:pt idx="282">
                      <c:v>2.9821073558648102E-3</c:v>
                    </c:pt>
                    <c:pt idx="283">
                      <c:v>2.97324083250743E-3</c:v>
                    </c:pt>
                    <c:pt idx="284">
                      <c:v>2.9644268774703599E-3</c:v>
                    </c:pt>
                    <c:pt idx="285">
                      <c:v>2.9556650246305399E-3</c:v>
                    </c:pt>
                    <c:pt idx="286">
                      <c:v>2.9469548133595298E-3</c:v>
                    </c:pt>
                    <c:pt idx="287">
                      <c:v>2.9382957884427001E-3</c:v>
                    </c:pt>
                    <c:pt idx="288">
                      <c:v>2.9296875E-3</c:v>
                    </c:pt>
                    <c:pt idx="289">
                      <c:v>2.92112950340798E-3</c:v>
                    </c:pt>
                    <c:pt idx="290">
                      <c:v>2.9126213592233002E-3</c:v>
                    </c:pt>
                    <c:pt idx="291">
                      <c:v>2.9041626331074502E-3</c:v>
                    </c:pt>
                    <c:pt idx="292">
                      <c:v>2.8957528957528999E-3</c:v>
                    </c:pt>
                    <c:pt idx="293">
                      <c:v>2.8873917228103901E-3</c:v>
                    </c:pt>
                    <c:pt idx="294">
                      <c:v>2.8790786948176602E-3</c:v>
                    </c:pt>
                    <c:pt idx="295">
                      <c:v>2.87081339712919E-3</c:v>
                    </c:pt>
                    <c:pt idx="296">
                      <c:v>2.86259541984733E-3</c:v>
                    </c:pt>
                    <c:pt idx="297">
                      <c:v>2.85442435775452E-3</c:v>
                    </c:pt>
                    <c:pt idx="298">
                      <c:v>2.8462998102466801E-3</c:v>
                    </c:pt>
                    <c:pt idx="299">
                      <c:v>2.8382213812677402E-3</c:v>
                    </c:pt>
                    <c:pt idx="300">
                      <c:v>2.8301886792452798E-3</c:v>
                    </c:pt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08-4FA8-97C6-FEDA0521A3C9}"/>
                  </c:ext>
                </c:extLst>
              </c15:ser>
            </c15:filteredScatterSeries>
          </c:ext>
        </c:extLst>
      </c:scatterChart>
      <c:valAx>
        <c:axId val="98392563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抗性区收益曲线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减抗收益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Sheet2!$F$3:$F$302</c:f>
              <c:numCache>
                <c:formatCode>General</c:formatCode>
                <c:ptCount val="300"/>
                <c:pt idx="0">
                  <c:v>0.52631578947368418</c:v>
                </c:pt>
                <c:pt idx="1">
                  <c:v>0.34482758620689657</c:v>
                </c:pt>
                <c:pt idx="2">
                  <c:v>0.25641025641025644</c:v>
                </c:pt>
                <c:pt idx="3">
                  <c:v>0.2040816326530612</c:v>
                </c:pt>
                <c:pt idx="4">
                  <c:v>0.16949152542372881</c:v>
                </c:pt>
                <c:pt idx="5">
                  <c:v>0.14492753623188406</c:v>
                </c:pt>
                <c:pt idx="6">
                  <c:v>0.12658227848101264</c:v>
                </c:pt>
                <c:pt idx="7">
                  <c:v>0.11235955056179775</c:v>
                </c:pt>
                <c:pt idx="8">
                  <c:v>0.10101010101010101</c:v>
                </c:pt>
                <c:pt idx="9">
                  <c:v>9.1743119266055037E-2</c:v>
                </c:pt>
                <c:pt idx="10">
                  <c:v>0.33333333333333331</c:v>
                </c:pt>
                <c:pt idx="11">
                  <c:v>0.25</c:v>
                </c:pt>
                <c:pt idx="12">
                  <c:v>0.2</c:v>
                </c:pt>
                <c:pt idx="13">
                  <c:v>0.16666666666666666</c:v>
                </c:pt>
                <c:pt idx="14">
                  <c:v>0.14285714285714285</c:v>
                </c:pt>
                <c:pt idx="15">
                  <c:v>0.125</c:v>
                </c:pt>
                <c:pt idx="16">
                  <c:v>0.1111111111111111</c:v>
                </c:pt>
                <c:pt idx="17">
                  <c:v>0.1</c:v>
                </c:pt>
                <c:pt idx="18">
                  <c:v>9.0909090909090912E-2</c:v>
                </c:pt>
                <c:pt idx="19">
                  <c:v>8.3333333333333329E-2</c:v>
                </c:pt>
                <c:pt idx="20">
                  <c:v>7.6923076923076927E-2</c:v>
                </c:pt>
                <c:pt idx="21">
                  <c:v>7.1428571428571425E-2</c:v>
                </c:pt>
                <c:pt idx="22">
                  <c:v>6.6666666666666666E-2</c:v>
                </c:pt>
                <c:pt idx="23">
                  <c:v>6.25E-2</c:v>
                </c:pt>
                <c:pt idx="24">
                  <c:v>5.8823529411764705E-2</c:v>
                </c:pt>
                <c:pt idx="25">
                  <c:v>5.5555555555555552E-2</c:v>
                </c:pt>
                <c:pt idx="26">
                  <c:v>5.2631578947368418E-2</c:v>
                </c:pt>
                <c:pt idx="27">
                  <c:v>0.05</c:v>
                </c:pt>
                <c:pt idx="28">
                  <c:v>4.7619047619047616E-2</c:v>
                </c:pt>
                <c:pt idx="29">
                  <c:v>4.5454545454545456E-2</c:v>
                </c:pt>
                <c:pt idx="30">
                  <c:v>4.3478260869565216E-2</c:v>
                </c:pt>
                <c:pt idx="31">
                  <c:v>4.1666666666666664E-2</c:v>
                </c:pt>
                <c:pt idx="32">
                  <c:v>0.04</c:v>
                </c:pt>
                <c:pt idx="33">
                  <c:v>3.8461538461538464E-2</c:v>
                </c:pt>
                <c:pt idx="34">
                  <c:v>3.7037037037037035E-2</c:v>
                </c:pt>
                <c:pt idx="35">
                  <c:v>3.5714285714285712E-2</c:v>
                </c:pt>
                <c:pt idx="36">
                  <c:v>3.4482758620689655E-2</c:v>
                </c:pt>
                <c:pt idx="37">
                  <c:v>3.3333333333333333E-2</c:v>
                </c:pt>
                <c:pt idx="38">
                  <c:v>3.2258064516129031E-2</c:v>
                </c:pt>
                <c:pt idx="39">
                  <c:v>3.125E-2</c:v>
                </c:pt>
                <c:pt idx="40">
                  <c:v>3.0303030303030304E-2</c:v>
                </c:pt>
                <c:pt idx="41">
                  <c:v>2.9411764705882353E-2</c:v>
                </c:pt>
                <c:pt idx="42">
                  <c:v>2.8571428571428571E-2</c:v>
                </c:pt>
                <c:pt idx="43">
                  <c:v>2.7777777777777776E-2</c:v>
                </c:pt>
                <c:pt idx="44">
                  <c:v>2.7027027027027029E-2</c:v>
                </c:pt>
                <c:pt idx="45">
                  <c:v>2.6315789473684209E-2</c:v>
                </c:pt>
                <c:pt idx="46">
                  <c:v>2.564102564102564E-2</c:v>
                </c:pt>
                <c:pt idx="47">
                  <c:v>2.5000000000000001E-2</c:v>
                </c:pt>
                <c:pt idx="48">
                  <c:v>2.4390243902439025E-2</c:v>
                </c:pt>
                <c:pt idx="49">
                  <c:v>2.3809523809523808E-2</c:v>
                </c:pt>
                <c:pt idx="50">
                  <c:v>2.3255813953488372E-2</c:v>
                </c:pt>
                <c:pt idx="51">
                  <c:v>2.2727272727272728E-2</c:v>
                </c:pt>
                <c:pt idx="52">
                  <c:v>2.2222222222222223E-2</c:v>
                </c:pt>
                <c:pt idx="53">
                  <c:v>2.1739130434782608E-2</c:v>
                </c:pt>
                <c:pt idx="54">
                  <c:v>2.1276595744680851E-2</c:v>
                </c:pt>
                <c:pt idx="55">
                  <c:v>2.0833333333333332E-2</c:v>
                </c:pt>
                <c:pt idx="56">
                  <c:v>2.0408163265306121E-2</c:v>
                </c:pt>
                <c:pt idx="57">
                  <c:v>0.02</c:v>
                </c:pt>
                <c:pt idx="58">
                  <c:v>1.9607843137254902E-2</c:v>
                </c:pt>
                <c:pt idx="59">
                  <c:v>1.9230769230769232E-2</c:v>
                </c:pt>
                <c:pt idx="60">
                  <c:v>1.8867924528301886E-2</c:v>
                </c:pt>
                <c:pt idx="61">
                  <c:v>1.8518518518518517E-2</c:v>
                </c:pt>
                <c:pt idx="62">
                  <c:v>1.8181818181818181E-2</c:v>
                </c:pt>
                <c:pt idx="63">
                  <c:v>1.7857142857142856E-2</c:v>
                </c:pt>
                <c:pt idx="64">
                  <c:v>1.7543859649122806E-2</c:v>
                </c:pt>
                <c:pt idx="65">
                  <c:v>1.7241379310344827E-2</c:v>
                </c:pt>
                <c:pt idx="66">
                  <c:v>1.6949152542372881E-2</c:v>
                </c:pt>
                <c:pt idx="67">
                  <c:v>1.6666666666666666E-2</c:v>
                </c:pt>
                <c:pt idx="68">
                  <c:v>1.6393442622950821E-2</c:v>
                </c:pt>
                <c:pt idx="69">
                  <c:v>1.6129032258064516E-2</c:v>
                </c:pt>
                <c:pt idx="70">
                  <c:v>1.5873015873015872E-2</c:v>
                </c:pt>
                <c:pt idx="71">
                  <c:v>1.5625E-2</c:v>
                </c:pt>
                <c:pt idx="72">
                  <c:v>1.5384615384615385E-2</c:v>
                </c:pt>
                <c:pt idx="73">
                  <c:v>1.5151515151515152E-2</c:v>
                </c:pt>
                <c:pt idx="74">
                  <c:v>1.4925373134328358E-2</c:v>
                </c:pt>
                <c:pt idx="75">
                  <c:v>1.4705882352941176E-2</c:v>
                </c:pt>
                <c:pt idx="76">
                  <c:v>1.4492753623188406E-2</c:v>
                </c:pt>
                <c:pt idx="77">
                  <c:v>1.4285714285714285E-2</c:v>
                </c:pt>
                <c:pt idx="78">
                  <c:v>1.4084507042253521E-2</c:v>
                </c:pt>
                <c:pt idx="79">
                  <c:v>1.3888888888888888E-2</c:v>
                </c:pt>
                <c:pt idx="80">
                  <c:v>1.3698630136986301E-2</c:v>
                </c:pt>
                <c:pt idx="81">
                  <c:v>1.3513513513513514E-2</c:v>
                </c:pt>
                <c:pt idx="82">
                  <c:v>1.3333333333333334E-2</c:v>
                </c:pt>
                <c:pt idx="83">
                  <c:v>1.3157894736842105E-2</c:v>
                </c:pt>
                <c:pt idx="84">
                  <c:v>1.2987012987012988E-2</c:v>
                </c:pt>
                <c:pt idx="85">
                  <c:v>1.282051282051282E-2</c:v>
                </c:pt>
                <c:pt idx="86">
                  <c:v>1.2658227848101266E-2</c:v>
                </c:pt>
                <c:pt idx="87">
                  <c:v>1.2500000000000001E-2</c:v>
                </c:pt>
                <c:pt idx="88">
                  <c:v>1.2345679012345678E-2</c:v>
                </c:pt>
                <c:pt idx="89">
                  <c:v>1.2195121951219513E-2</c:v>
                </c:pt>
                <c:pt idx="90">
                  <c:v>1.2048192771084338E-2</c:v>
                </c:pt>
                <c:pt idx="91">
                  <c:v>1.1904761904761904E-2</c:v>
                </c:pt>
                <c:pt idx="92">
                  <c:v>1.1764705882352941E-2</c:v>
                </c:pt>
                <c:pt idx="93">
                  <c:v>1.1627906976744186E-2</c:v>
                </c:pt>
                <c:pt idx="94">
                  <c:v>1.1494252873563218E-2</c:v>
                </c:pt>
                <c:pt idx="95">
                  <c:v>1.1363636363636364E-2</c:v>
                </c:pt>
                <c:pt idx="96">
                  <c:v>1.1235955056179775E-2</c:v>
                </c:pt>
                <c:pt idx="97">
                  <c:v>1.1111111111111112E-2</c:v>
                </c:pt>
                <c:pt idx="98">
                  <c:v>1.098901098901099E-2</c:v>
                </c:pt>
                <c:pt idx="99">
                  <c:v>1.0869565217391304E-2</c:v>
                </c:pt>
                <c:pt idx="100">
                  <c:v>1.0752688172043012E-2</c:v>
                </c:pt>
                <c:pt idx="101">
                  <c:v>1.0638297872340425E-2</c:v>
                </c:pt>
                <c:pt idx="102">
                  <c:v>1.0526315789473684E-2</c:v>
                </c:pt>
                <c:pt idx="103">
                  <c:v>1.0416666666666666E-2</c:v>
                </c:pt>
                <c:pt idx="104">
                  <c:v>1.0309278350515464E-2</c:v>
                </c:pt>
                <c:pt idx="105">
                  <c:v>1.020408163265306E-2</c:v>
                </c:pt>
                <c:pt idx="106">
                  <c:v>1.0101010101010102E-2</c:v>
                </c:pt>
                <c:pt idx="107">
                  <c:v>0.01</c:v>
                </c:pt>
                <c:pt idx="108">
                  <c:v>9.9009900990099011E-3</c:v>
                </c:pt>
                <c:pt idx="109">
                  <c:v>9.8039215686274508E-3</c:v>
                </c:pt>
                <c:pt idx="110">
                  <c:v>9.7087378640776691E-3</c:v>
                </c:pt>
                <c:pt idx="111">
                  <c:v>9.6153846153846159E-3</c:v>
                </c:pt>
                <c:pt idx="112">
                  <c:v>9.5238095238095247E-3</c:v>
                </c:pt>
                <c:pt idx="113">
                  <c:v>9.433962264150943E-3</c:v>
                </c:pt>
                <c:pt idx="114">
                  <c:v>9.3457943925233638E-3</c:v>
                </c:pt>
                <c:pt idx="115">
                  <c:v>9.2592592592592587E-3</c:v>
                </c:pt>
                <c:pt idx="116">
                  <c:v>9.1743119266055051E-3</c:v>
                </c:pt>
                <c:pt idx="117">
                  <c:v>9.0909090909090905E-3</c:v>
                </c:pt>
                <c:pt idx="118">
                  <c:v>9.0090090090090089E-3</c:v>
                </c:pt>
                <c:pt idx="119">
                  <c:v>8.9285714285714281E-3</c:v>
                </c:pt>
                <c:pt idx="120">
                  <c:v>8.8495575221238937E-3</c:v>
                </c:pt>
                <c:pt idx="121">
                  <c:v>8.771929824561403E-3</c:v>
                </c:pt>
                <c:pt idx="122">
                  <c:v>8.6956521739130436E-3</c:v>
                </c:pt>
                <c:pt idx="123">
                  <c:v>8.6206896551724137E-3</c:v>
                </c:pt>
                <c:pt idx="124">
                  <c:v>8.5470085470085479E-3</c:v>
                </c:pt>
                <c:pt idx="125">
                  <c:v>8.4745762711864406E-3</c:v>
                </c:pt>
                <c:pt idx="126">
                  <c:v>8.4033613445378148E-3</c:v>
                </c:pt>
                <c:pt idx="127">
                  <c:v>8.3333333333333332E-3</c:v>
                </c:pt>
                <c:pt idx="128">
                  <c:v>8.2644628099173556E-3</c:v>
                </c:pt>
                <c:pt idx="129">
                  <c:v>8.1967213114754103E-3</c:v>
                </c:pt>
                <c:pt idx="130">
                  <c:v>8.130081300813009E-3</c:v>
                </c:pt>
                <c:pt idx="131">
                  <c:v>8.0645161290322578E-3</c:v>
                </c:pt>
                <c:pt idx="132">
                  <c:v>8.0000000000000002E-3</c:v>
                </c:pt>
                <c:pt idx="133">
                  <c:v>7.9365079365079361E-3</c:v>
                </c:pt>
                <c:pt idx="134">
                  <c:v>7.874015748031496E-3</c:v>
                </c:pt>
                <c:pt idx="135">
                  <c:v>7.8125E-3</c:v>
                </c:pt>
                <c:pt idx="136">
                  <c:v>7.7519379844961239E-3</c:v>
                </c:pt>
                <c:pt idx="137">
                  <c:v>7.6923076923076927E-3</c:v>
                </c:pt>
                <c:pt idx="138">
                  <c:v>7.6335877862595417E-3</c:v>
                </c:pt>
                <c:pt idx="139">
                  <c:v>7.575757575757576E-3</c:v>
                </c:pt>
                <c:pt idx="140">
                  <c:v>7.5187969924812026E-3</c:v>
                </c:pt>
                <c:pt idx="141">
                  <c:v>7.462686567164179E-3</c:v>
                </c:pt>
                <c:pt idx="142">
                  <c:v>7.4074074074074077E-3</c:v>
                </c:pt>
                <c:pt idx="143">
                  <c:v>7.3529411764705881E-3</c:v>
                </c:pt>
                <c:pt idx="144">
                  <c:v>7.2992700729927005E-3</c:v>
                </c:pt>
                <c:pt idx="145">
                  <c:v>7.246376811594203E-3</c:v>
                </c:pt>
                <c:pt idx="146">
                  <c:v>7.1942446043165471E-3</c:v>
                </c:pt>
                <c:pt idx="147">
                  <c:v>7.1428571428571426E-3</c:v>
                </c:pt>
                <c:pt idx="148">
                  <c:v>7.0921985815602835E-3</c:v>
                </c:pt>
                <c:pt idx="149">
                  <c:v>7.0422535211267607E-3</c:v>
                </c:pt>
                <c:pt idx="150">
                  <c:v>6.993006993006993E-3</c:v>
                </c:pt>
                <c:pt idx="151">
                  <c:v>6.9444444444444441E-3</c:v>
                </c:pt>
                <c:pt idx="152">
                  <c:v>6.8965517241379309E-3</c:v>
                </c:pt>
                <c:pt idx="153">
                  <c:v>6.8493150684931503E-3</c:v>
                </c:pt>
                <c:pt idx="154">
                  <c:v>6.8027210884353739E-3</c:v>
                </c:pt>
                <c:pt idx="155">
                  <c:v>6.7567567567567571E-3</c:v>
                </c:pt>
                <c:pt idx="156">
                  <c:v>6.7114093959731542E-3</c:v>
                </c:pt>
                <c:pt idx="157">
                  <c:v>6.6666666666666671E-3</c:v>
                </c:pt>
                <c:pt idx="158">
                  <c:v>6.6225165562913907E-3</c:v>
                </c:pt>
                <c:pt idx="159">
                  <c:v>6.5789473684210523E-3</c:v>
                </c:pt>
                <c:pt idx="160">
                  <c:v>6.5359477124183009E-3</c:v>
                </c:pt>
                <c:pt idx="161">
                  <c:v>6.4935064935064939E-3</c:v>
                </c:pt>
                <c:pt idx="162">
                  <c:v>6.4516129032258064E-3</c:v>
                </c:pt>
                <c:pt idx="163">
                  <c:v>6.41025641025641E-3</c:v>
                </c:pt>
                <c:pt idx="164">
                  <c:v>6.369426751592357E-3</c:v>
                </c:pt>
                <c:pt idx="165">
                  <c:v>6.3291139240506328E-3</c:v>
                </c:pt>
                <c:pt idx="166">
                  <c:v>6.2893081761006293E-3</c:v>
                </c:pt>
                <c:pt idx="167">
                  <c:v>6.2500000000000003E-3</c:v>
                </c:pt>
                <c:pt idx="168">
                  <c:v>6.2111801242236021E-3</c:v>
                </c:pt>
                <c:pt idx="169">
                  <c:v>6.1728395061728392E-3</c:v>
                </c:pt>
                <c:pt idx="170">
                  <c:v>6.1349693251533744E-3</c:v>
                </c:pt>
                <c:pt idx="171">
                  <c:v>6.0975609756097563E-3</c:v>
                </c:pt>
                <c:pt idx="172">
                  <c:v>6.0606060606060606E-3</c:v>
                </c:pt>
                <c:pt idx="173">
                  <c:v>6.024096385542169E-3</c:v>
                </c:pt>
                <c:pt idx="174">
                  <c:v>5.9880239520958087E-3</c:v>
                </c:pt>
                <c:pt idx="175">
                  <c:v>5.9523809523809521E-3</c:v>
                </c:pt>
                <c:pt idx="176">
                  <c:v>5.9171597633136093E-3</c:v>
                </c:pt>
                <c:pt idx="177">
                  <c:v>5.8823529411764705E-3</c:v>
                </c:pt>
                <c:pt idx="178">
                  <c:v>5.8479532163742687E-3</c:v>
                </c:pt>
                <c:pt idx="179">
                  <c:v>5.8139534883720929E-3</c:v>
                </c:pt>
                <c:pt idx="180">
                  <c:v>5.7803468208092483E-3</c:v>
                </c:pt>
                <c:pt idx="181">
                  <c:v>5.7471264367816091E-3</c:v>
                </c:pt>
                <c:pt idx="182">
                  <c:v>5.7142857142857143E-3</c:v>
                </c:pt>
                <c:pt idx="183">
                  <c:v>5.681818181818182E-3</c:v>
                </c:pt>
                <c:pt idx="184">
                  <c:v>5.6497175141242938E-3</c:v>
                </c:pt>
                <c:pt idx="185">
                  <c:v>5.6179775280898875E-3</c:v>
                </c:pt>
                <c:pt idx="186">
                  <c:v>5.5865921787709499E-3</c:v>
                </c:pt>
                <c:pt idx="187">
                  <c:v>5.5555555555555558E-3</c:v>
                </c:pt>
                <c:pt idx="188">
                  <c:v>5.5248618784530384E-3</c:v>
                </c:pt>
                <c:pt idx="189">
                  <c:v>5.4945054945054949E-3</c:v>
                </c:pt>
                <c:pt idx="190">
                  <c:v>5.4644808743169399E-3</c:v>
                </c:pt>
                <c:pt idx="191">
                  <c:v>5.434782608695652E-3</c:v>
                </c:pt>
                <c:pt idx="192">
                  <c:v>5.4054054054054057E-3</c:v>
                </c:pt>
                <c:pt idx="193">
                  <c:v>5.3763440860215058E-3</c:v>
                </c:pt>
                <c:pt idx="194">
                  <c:v>5.3475935828877002E-3</c:v>
                </c:pt>
                <c:pt idx="195">
                  <c:v>5.3191489361702126E-3</c:v>
                </c:pt>
                <c:pt idx="196">
                  <c:v>5.2910052910052907E-3</c:v>
                </c:pt>
                <c:pt idx="197">
                  <c:v>5.263157894736842E-3</c:v>
                </c:pt>
                <c:pt idx="198">
                  <c:v>5.235602094240838E-3</c:v>
                </c:pt>
                <c:pt idx="199">
                  <c:v>5.208333333333333E-3</c:v>
                </c:pt>
                <c:pt idx="200">
                  <c:v>5.1813471502590676E-3</c:v>
                </c:pt>
                <c:pt idx="201">
                  <c:v>5.1546391752577319E-3</c:v>
                </c:pt>
                <c:pt idx="202">
                  <c:v>5.1282051282051282E-3</c:v>
                </c:pt>
                <c:pt idx="203">
                  <c:v>5.1020408163265302E-3</c:v>
                </c:pt>
                <c:pt idx="204">
                  <c:v>5.076142131979695E-3</c:v>
                </c:pt>
                <c:pt idx="205">
                  <c:v>5.0505050505050509E-3</c:v>
                </c:pt>
                <c:pt idx="206">
                  <c:v>5.0251256281407036E-3</c:v>
                </c:pt>
                <c:pt idx="207">
                  <c:v>5.0000000000000001E-3</c:v>
                </c:pt>
                <c:pt idx="208">
                  <c:v>4.9751243781094526E-3</c:v>
                </c:pt>
                <c:pt idx="209">
                  <c:v>4.9504950495049506E-3</c:v>
                </c:pt>
                <c:pt idx="210">
                  <c:v>4.9261083743842365E-3</c:v>
                </c:pt>
                <c:pt idx="211">
                  <c:v>4.9019607843137254E-3</c:v>
                </c:pt>
                <c:pt idx="212">
                  <c:v>4.8780487804878049E-3</c:v>
                </c:pt>
                <c:pt idx="213">
                  <c:v>4.8543689320388345E-3</c:v>
                </c:pt>
                <c:pt idx="214">
                  <c:v>4.830917874396135E-3</c:v>
                </c:pt>
                <c:pt idx="215">
                  <c:v>4.807692307692308E-3</c:v>
                </c:pt>
                <c:pt idx="216">
                  <c:v>4.7846889952153108E-3</c:v>
                </c:pt>
                <c:pt idx="217">
                  <c:v>4.7619047619047623E-3</c:v>
                </c:pt>
                <c:pt idx="218">
                  <c:v>4.7393364928909956E-3</c:v>
                </c:pt>
                <c:pt idx="219">
                  <c:v>4.7169811320754715E-3</c:v>
                </c:pt>
                <c:pt idx="220">
                  <c:v>4.6948356807511738E-3</c:v>
                </c:pt>
                <c:pt idx="221">
                  <c:v>4.6728971962616819E-3</c:v>
                </c:pt>
                <c:pt idx="222">
                  <c:v>4.6511627906976744E-3</c:v>
                </c:pt>
                <c:pt idx="223">
                  <c:v>4.6296296296296294E-3</c:v>
                </c:pt>
                <c:pt idx="224">
                  <c:v>4.608294930875576E-3</c:v>
                </c:pt>
                <c:pt idx="225">
                  <c:v>4.5871559633027525E-3</c:v>
                </c:pt>
                <c:pt idx="226">
                  <c:v>4.5662100456621002E-3</c:v>
                </c:pt>
                <c:pt idx="227">
                  <c:v>4.5454545454545452E-3</c:v>
                </c:pt>
                <c:pt idx="228">
                  <c:v>4.5248868778280547E-3</c:v>
                </c:pt>
                <c:pt idx="229">
                  <c:v>4.5045045045045045E-3</c:v>
                </c:pt>
                <c:pt idx="230">
                  <c:v>4.4843049327354259E-3</c:v>
                </c:pt>
                <c:pt idx="231">
                  <c:v>4.464285714285714E-3</c:v>
                </c:pt>
                <c:pt idx="232">
                  <c:v>4.4444444444444444E-3</c:v>
                </c:pt>
                <c:pt idx="233">
                  <c:v>4.4247787610619468E-3</c:v>
                </c:pt>
                <c:pt idx="234">
                  <c:v>4.4052863436123352E-3</c:v>
                </c:pt>
                <c:pt idx="235">
                  <c:v>4.3859649122807015E-3</c:v>
                </c:pt>
                <c:pt idx="236">
                  <c:v>4.3668122270742356E-3</c:v>
                </c:pt>
                <c:pt idx="237">
                  <c:v>4.3478260869565218E-3</c:v>
                </c:pt>
                <c:pt idx="238">
                  <c:v>4.329004329004329E-3</c:v>
                </c:pt>
                <c:pt idx="239">
                  <c:v>4.3103448275862068E-3</c:v>
                </c:pt>
                <c:pt idx="240">
                  <c:v>4.2918454935622317E-3</c:v>
                </c:pt>
                <c:pt idx="241">
                  <c:v>4.2735042735042739E-3</c:v>
                </c:pt>
                <c:pt idx="242">
                  <c:v>4.2553191489361703E-3</c:v>
                </c:pt>
                <c:pt idx="243">
                  <c:v>4.2372881355932203E-3</c:v>
                </c:pt>
                <c:pt idx="244">
                  <c:v>4.2194092827004216E-3</c:v>
                </c:pt>
                <c:pt idx="245">
                  <c:v>4.2016806722689074E-3</c:v>
                </c:pt>
                <c:pt idx="246">
                  <c:v>4.1841004184100415E-3</c:v>
                </c:pt>
                <c:pt idx="247">
                  <c:v>4.1666666666666666E-3</c:v>
                </c:pt>
                <c:pt idx="248">
                  <c:v>4.1493775933609959E-3</c:v>
                </c:pt>
                <c:pt idx="249">
                  <c:v>4.1322314049586778E-3</c:v>
                </c:pt>
                <c:pt idx="250">
                  <c:v>4.11522633744856E-3</c:v>
                </c:pt>
                <c:pt idx="251">
                  <c:v>4.0983606557377051E-3</c:v>
                </c:pt>
                <c:pt idx="252">
                  <c:v>4.0816326530612249E-3</c:v>
                </c:pt>
                <c:pt idx="253">
                  <c:v>4.0650406504065045E-3</c:v>
                </c:pt>
                <c:pt idx="254">
                  <c:v>4.048582995951417E-3</c:v>
                </c:pt>
                <c:pt idx="255">
                  <c:v>4.0322580645161289E-3</c:v>
                </c:pt>
                <c:pt idx="256">
                  <c:v>4.0160642570281121E-3</c:v>
                </c:pt>
                <c:pt idx="257">
                  <c:v>4.0000000000000001E-3</c:v>
                </c:pt>
                <c:pt idx="258">
                  <c:v>3.9840637450199202E-3</c:v>
                </c:pt>
                <c:pt idx="259">
                  <c:v>3.968253968253968E-3</c:v>
                </c:pt>
                <c:pt idx="260">
                  <c:v>3.952569169960474E-3</c:v>
                </c:pt>
                <c:pt idx="261">
                  <c:v>3.937007874015748E-3</c:v>
                </c:pt>
                <c:pt idx="262">
                  <c:v>3.9215686274509803E-3</c:v>
                </c:pt>
                <c:pt idx="263">
                  <c:v>3.90625E-3</c:v>
                </c:pt>
                <c:pt idx="264">
                  <c:v>3.8910505836575876E-3</c:v>
                </c:pt>
                <c:pt idx="265">
                  <c:v>3.875968992248062E-3</c:v>
                </c:pt>
                <c:pt idx="266">
                  <c:v>3.8610038610038611E-3</c:v>
                </c:pt>
                <c:pt idx="267">
                  <c:v>3.8461538461538464E-3</c:v>
                </c:pt>
                <c:pt idx="268">
                  <c:v>3.8314176245210726E-3</c:v>
                </c:pt>
                <c:pt idx="269">
                  <c:v>3.8167938931297708E-3</c:v>
                </c:pt>
                <c:pt idx="270">
                  <c:v>3.8022813688212928E-3</c:v>
                </c:pt>
                <c:pt idx="271">
                  <c:v>3.787878787878788E-3</c:v>
                </c:pt>
                <c:pt idx="272">
                  <c:v>3.7735849056603774E-3</c:v>
                </c:pt>
                <c:pt idx="273">
                  <c:v>3.7593984962406013E-3</c:v>
                </c:pt>
                <c:pt idx="274">
                  <c:v>3.7453183520599251E-3</c:v>
                </c:pt>
                <c:pt idx="275">
                  <c:v>3.7313432835820895E-3</c:v>
                </c:pt>
                <c:pt idx="276">
                  <c:v>3.7174721189591076E-3</c:v>
                </c:pt>
                <c:pt idx="277">
                  <c:v>3.7037037037037038E-3</c:v>
                </c:pt>
                <c:pt idx="278">
                  <c:v>3.6900369003690036E-3</c:v>
                </c:pt>
                <c:pt idx="279">
                  <c:v>3.6764705882352941E-3</c:v>
                </c:pt>
                <c:pt idx="280">
                  <c:v>3.663003663003663E-3</c:v>
                </c:pt>
                <c:pt idx="281">
                  <c:v>3.6496350364963502E-3</c:v>
                </c:pt>
                <c:pt idx="282">
                  <c:v>3.6363636363636364E-3</c:v>
                </c:pt>
                <c:pt idx="283">
                  <c:v>3.6231884057971015E-3</c:v>
                </c:pt>
                <c:pt idx="284">
                  <c:v>3.6101083032490976E-3</c:v>
                </c:pt>
                <c:pt idx="285">
                  <c:v>3.5971223021582736E-3</c:v>
                </c:pt>
                <c:pt idx="286">
                  <c:v>3.5842293906810036E-3</c:v>
                </c:pt>
                <c:pt idx="287">
                  <c:v>3.5714285714285713E-3</c:v>
                </c:pt>
                <c:pt idx="288">
                  <c:v>3.5587188612099642E-3</c:v>
                </c:pt>
                <c:pt idx="289">
                  <c:v>3.5460992907801418E-3</c:v>
                </c:pt>
                <c:pt idx="290">
                  <c:v>3.5335689045936395E-3</c:v>
                </c:pt>
                <c:pt idx="291">
                  <c:v>3.5211267605633804E-3</c:v>
                </c:pt>
                <c:pt idx="292">
                  <c:v>3.5087719298245615E-3</c:v>
                </c:pt>
                <c:pt idx="293">
                  <c:v>3.4965034965034965E-3</c:v>
                </c:pt>
                <c:pt idx="294">
                  <c:v>3.4843205574912892E-3</c:v>
                </c:pt>
                <c:pt idx="295">
                  <c:v>3.472222222222222E-3</c:v>
                </c:pt>
                <c:pt idx="296">
                  <c:v>3.4602076124567475E-3</c:v>
                </c:pt>
                <c:pt idx="297">
                  <c:v>3.4482758620689655E-3</c:v>
                </c:pt>
                <c:pt idx="298">
                  <c:v>3.4364261168384879E-3</c:v>
                </c:pt>
                <c:pt idx="299">
                  <c:v>3.4246575342465752E-3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E-4239-874B-4264D7C2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25631"/>
        <c:axId val="983903583"/>
      </c:scatterChart>
      <c:valAx>
        <c:axId val="983925631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减抗值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583"/>
        <c:crosses val="autoZero"/>
        <c:crossBetween val="midCat"/>
        <c:minorUnit val="5"/>
      </c:valAx>
      <c:valAx>
        <c:axId val="983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8</xdr:row>
      <xdr:rowOff>146050</xdr:rowOff>
    </xdr:from>
    <xdr:to>
      <xdr:col>16</xdr:col>
      <xdr:colOff>38100</xdr:colOff>
      <xdr:row>34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22</xdr:row>
      <xdr:rowOff>44450</xdr:rowOff>
    </xdr:from>
    <xdr:to>
      <xdr:col>7</xdr:col>
      <xdr:colOff>292100</xdr:colOff>
      <xdr:row>23</xdr:row>
      <xdr:rowOff>19050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5308600" y="3956050"/>
          <a:ext cx="10795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114300</xdr:rowOff>
    </xdr:from>
    <xdr:to>
      <xdr:col>11</xdr:col>
      <xdr:colOff>133350</xdr:colOff>
      <xdr:row>24</xdr:row>
      <xdr:rowOff>89535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FFE765-CBCC-43EF-AD21-0F6A39D0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152400</xdr:rowOff>
    </xdr:from>
    <xdr:to>
      <xdr:col>11</xdr:col>
      <xdr:colOff>146050</xdr:colOff>
      <xdr:row>47</xdr:row>
      <xdr:rowOff>127635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77E0E3-B522-4689-B73E-C78D50C7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48</xdr:row>
      <xdr:rowOff>88900</xdr:rowOff>
    </xdr:from>
    <xdr:to>
      <xdr:col>11</xdr:col>
      <xdr:colOff>146050</xdr:colOff>
      <xdr:row>71</xdr:row>
      <xdr:rowOff>64135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A7B2E4C-CD08-4505-A051-75A981A1B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71</xdr:row>
      <xdr:rowOff>146050</xdr:rowOff>
    </xdr:from>
    <xdr:to>
      <xdr:col>11</xdr:col>
      <xdr:colOff>146050</xdr:colOff>
      <xdr:row>94</xdr:row>
      <xdr:rowOff>121285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C7BAA8-9DC7-4DC9-A7DA-029EA4EB4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279400</xdr:colOff>
      <xdr:row>95</xdr:row>
      <xdr:rowOff>69850</xdr:rowOff>
    </xdr:from>
    <xdr:to>
      <xdr:col>11</xdr:col>
      <xdr:colOff>158750</xdr:colOff>
      <xdr:row>118</xdr:row>
      <xdr:rowOff>45085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32D50D7-5778-4894-BBD5-397985930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508000</xdr:colOff>
      <xdr:row>1</xdr:row>
      <xdr:rowOff>133350</xdr:rowOff>
    </xdr:from>
    <xdr:to>
      <xdr:col>22</xdr:col>
      <xdr:colOff>387350</xdr:colOff>
      <xdr:row>24</xdr:row>
      <xdr:rowOff>108585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D894ACF-1D6B-49C7-B174-6BB5A28C8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520700</xdr:colOff>
      <xdr:row>25</xdr:row>
      <xdr:rowOff>69850</xdr:rowOff>
    </xdr:from>
    <xdr:to>
      <xdr:col>22</xdr:col>
      <xdr:colOff>400050</xdr:colOff>
      <xdr:row>48</xdr:row>
      <xdr:rowOff>45085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76F0C73-0755-4B43-B12E-4D7EF345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533400</xdr:colOff>
      <xdr:row>49</xdr:row>
      <xdr:rowOff>57150</xdr:rowOff>
    </xdr:from>
    <xdr:to>
      <xdr:col>22</xdr:col>
      <xdr:colOff>412750</xdr:colOff>
      <xdr:row>72</xdr:row>
      <xdr:rowOff>32385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3488F28-32B4-4CED-8703-5B3F88FB2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546100</xdr:colOff>
      <xdr:row>73</xdr:row>
      <xdr:rowOff>31750</xdr:rowOff>
    </xdr:from>
    <xdr:to>
      <xdr:col>22</xdr:col>
      <xdr:colOff>425450</xdr:colOff>
      <xdr:row>96</xdr:row>
      <xdr:rowOff>6985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A21CAAA-7CE4-47E5-BE76-FA01E15C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539750</xdr:colOff>
      <xdr:row>97</xdr:row>
      <xdr:rowOff>0</xdr:rowOff>
    </xdr:from>
    <xdr:to>
      <xdr:col>22</xdr:col>
      <xdr:colOff>419100</xdr:colOff>
      <xdr:row>119</xdr:row>
      <xdr:rowOff>153035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43EFB90-8164-4F5C-B239-4FC483C0A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539750</xdr:colOff>
      <xdr:row>24</xdr:row>
      <xdr:rowOff>153035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9392BC-8097-4A0D-8632-018D01C06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25</xdr:row>
      <xdr:rowOff>69850</xdr:rowOff>
    </xdr:from>
    <xdr:to>
      <xdr:col>11</xdr:col>
      <xdr:colOff>558800</xdr:colOff>
      <xdr:row>48</xdr:row>
      <xdr:rowOff>45085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4CE110-85D4-4112-8C55-280C2B813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49</xdr:row>
      <xdr:rowOff>6350</xdr:rowOff>
    </xdr:from>
    <xdr:to>
      <xdr:col>11</xdr:col>
      <xdr:colOff>590550</xdr:colOff>
      <xdr:row>71</xdr:row>
      <xdr:rowOff>159385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F261D7-1E73-40ED-8F98-A127B0AE5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44450</xdr:colOff>
      <xdr:row>72</xdr:row>
      <xdr:rowOff>107950</xdr:rowOff>
    </xdr:from>
    <xdr:to>
      <xdr:col>11</xdr:col>
      <xdr:colOff>584200</xdr:colOff>
      <xdr:row>95</xdr:row>
      <xdr:rowOff>83185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CF3D03-64C1-4D6C-8914-ED94D5492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2</xdr:row>
      <xdr:rowOff>12700</xdr:rowOff>
    </xdr:from>
    <xdr:to>
      <xdr:col>23</xdr:col>
      <xdr:colOff>171450</xdr:colOff>
      <xdr:row>24</xdr:row>
      <xdr:rowOff>165735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4046D62-634F-4603-870E-DEE657630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330200</xdr:colOff>
      <xdr:row>25</xdr:row>
      <xdr:rowOff>133350</xdr:rowOff>
    </xdr:from>
    <xdr:to>
      <xdr:col>23</xdr:col>
      <xdr:colOff>209550</xdr:colOff>
      <xdr:row>48</xdr:row>
      <xdr:rowOff>108585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45A0F83-4C34-4F08-BA50-DDE6EDE0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336550</xdr:colOff>
      <xdr:row>49</xdr:row>
      <xdr:rowOff>76200</xdr:rowOff>
    </xdr:from>
    <xdr:to>
      <xdr:col>23</xdr:col>
      <xdr:colOff>215900</xdr:colOff>
      <xdr:row>72</xdr:row>
      <xdr:rowOff>51435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9141F89-2B3C-484A-A2CE-C35CD6471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342900</xdr:colOff>
      <xdr:row>72</xdr:row>
      <xdr:rowOff>165100</xdr:rowOff>
    </xdr:from>
    <xdr:to>
      <xdr:col>23</xdr:col>
      <xdr:colOff>222250</xdr:colOff>
      <xdr:row>95</xdr:row>
      <xdr:rowOff>140335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8586CD9-A9BF-4B9D-AAB8-7073466BA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0.04037</cdr:x>
      <cdr:y>0.56601</cdr:y>
    </cdr:from>
    <cdr:to>
      <cdr:x>0.96047</cdr:x>
      <cdr:y>0.56882</cdr:y>
    </cdr:to>
    <cdr:sp macro="" textlink="">
      <cdr:nvSpPr>
        <cdr:cNvPr id="2" name="直接连接符 1"/>
        <cdr:cNvSpPr/>
      </cdr:nvSpPr>
      <cdr:spPr>
        <a:xfrm xmlns:a="http://schemas.openxmlformats.org/drawingml/2006/main">
          <a:off x="304800" y="2559050"/>
          <a:ext cx="6946900" cy="1270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6</xdr:row>
      <xdr:rowOff>120650</xdr:rowOff>
    </xdr:from>
    <xdr:to>
      <xdr:col>28</xdr:col>
      <xdr:colOff>438150</xdr:colOff>
      <xdr:row>29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203200</xdr:colOff>
      <xdr:row>30</xdr:row>
      <xdr:rowOff>12700</xdr:rowOff>
    </xdr:from>
    <xdr:to>
      <xdr:col>28</xdr:col>
      <xdr:colOff>463550</xdr:colOff>
      <xdr:row>52</xdr:row>
      <xdr:rowOff>165100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53</xdr:row>
      <xdr:rowOff>120650</xdr:rowOff>
    </xdr:from>
    <xdr:to>
      <xdr:col>28</xdr:col>
      <xdr:colOff>469900</xdr:colOff>
      <xdr:row>76</xdr:row>
      <xdr:rowOff>95250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266700</xdr:colOff>
      <xdr:row>77</xdr:row>
      <xdr:rowOff>63500</xdr:rowOff>
    </xdr:from>
    <xdr:to>
      <xdr:col>28</xdr:col>
      <xdr:colOff>527050</xdr:colOff>
      <xdr:row>100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247650</xdr:colOff>
      <xdr:row>101</xdr:row>
      <xdr:rowOff>31750</xdr:rowOff>
    </xdr:from>
    <xdr:to>
      <xdr:col>28</xdr:col>
      <xdr:colOff>508000</xdr:colOff>
      <xdr:row>124</xdr:row>
      <xdr:rowOff>6350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292100</xdr:colOff>
      <xdr:row>114</xdr:row>
      <xdr:rowOff>50800</xdr:rowOff>
    </xdr:from>
    <xdr:to>
      <xdr:col>22</xdr:col>
      <xdr:colOff>476250</xdr:colOff>
      <xdr:row>114</xdr:row>
      <xdr:rowOff>69850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408150" y="20320000"/>
          <a:ext cx="2241550" cy="190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114</xdr:row>
      <xdr:rowOff>69850</xdr:rowOff>
    </xdr:from>
    <xdr:to>
      <xdr:col>21</xdr:col>
      <xdr:colOff>596900</xdr:colOff>
      <xdr:row>120</xdr:row>
      <xdr:rowOff>133350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16078200" y="20339050"/>
          <a:ext cx="6350" cy="1130300"/>
        </a:xfrm>
        <a:prstGeom prst="line">
          <a:avLst/>
        </a:prstGeom>
        <a:ln w="9525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571500</xdr:colOff>
      <xdr:row>110</xdr:row>
      <xdr:rowOff>12700</xdr:rowOff>
    </xdr:from>
    <xdr:ext cx="508000" cy="530658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4687550" y="19570700"/>
          <a:ext cx="508000" cy="53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2800"/>
            <a:t>A</a:t>
          </a:r>
          <a:endParaRPr lang="zh-CN" altLang="en-US" sz="2800"/>
        </a:p>
      </xdr:txBody>
    </xdr:sp>
    <xdr:clientData/>
  </xdr:oneCellAnchor>
  <xdr:twoCellAnchor>
    <xdr:from>
      <xdr:col>19</xdr:col>
      <xdr:colOff>615950</xdr:colOff>
      <xdr:row>112</xdr:row>
      <xdr:rowOff>76200</xdr:rowOff>
    </xdr:from>
    <xdr:to>
      <xdr:col>19</xdr:col>
      <xdr:colOff>628650</xdr:colOff>
      <xdr:row>120</xdr:row>
      <xdr:rowOff>158750</xdr:rowOff>
    </xdr:to>
    <xdr:cxnSp macro="">
      <xdr:nvCxnSpPr>
        <xdr:cNvPr id="24" name="直接连接符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14732000" y="19989800"/>
          <a:ext cx="12700" cy="1504950"/>
        </a:xfrm>
        <a:prstGeom prst="line">
          <a:avLst/>
        </a:prstGeom>
        <a:noFill/>
        <a:ln w="9525" cap="flat" cmpd="sng" algn="ctr">
          <a:solidFill>
            <a:srgbClr val="A5A5A5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oneCellAnchor>
    <xdr:from>
      <xdr:col>21</xdr:col>
      <xdr:colOff>647700</xdr:colOff>
      <xdr:row>111</xdr:row>
      <xdr:rowOff>120650</xdr:rowOff>
    </xdr:from>
    <xdr:ext cx="508000" cy="530658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6135350" y="19856450"/>
          <a:ext cx="508000" cy="53022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B</a:t>
          </a:r>
          <a:endParaRPr kumimoji="0" lang="zh-CN" altLang="en-US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oneCellAnchor>
  <xdr:oneCellAnchor>
    <xdr:from>
      <xdr:col>20</xdr:col>
      <xdr:colOff>38100</xdr:colOff>
      <xdr:row>114</xdr:row>
      <xdr:rowOff>133350</xdr:rowOff>
    </xdr:from>
    <xdr:ext cx="508000" cy="530658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4839950" y="20402550"/>
          <a:ext cx="508000" cy="53022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P</a:t>
          </a:r>
          <a:endParaRPr kumimoji="0" lang="zh-CN" altLang="en-US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oneCellAnchor>
  <xdr:twoCellAnchor>
    <xdr:from>
      <xdr:col>20</xdr:col>
      <xdr:colOff>0</xdr:colOff>
      <xdr:row>112</xdr:row>
      <xdr:rowOff>76200</xdr:rowOff>
    </xdr:from>
    <xdr:to>
      <xdr:col>20</xdr:col>
      <xdr:colOff>107950</xdr:colOff>
      <xdr:row>112</xdr:row>
      <xdr:rowOff>76200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H="1">
          <a:off x="14801850" y="19989800"/>
          <a:ext cx="107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114</xdr:row>
      <xdr:rowOff>82550</xdr:rowOff>
    </xdr:from>
    <xdr:to>
      <xdr:col>20</xdr:col>
      <xdr:colOff>311150</xdr:colOff>
      <xdr:row>115</xdr:row>
      <xdr:rowOff>50800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flipV="1">
          <a:off x="15068550" y="20351750"/>
          <a:ext cx="44450" cy="146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113</xdr:row>
      <xdr:rowOff>139700</xdr:rowOff>
    </xdr:from>
    <xdr:to>
      <xdr:col>22</xdr:col>
      <xdr:colOff>50800</xdr:colOff>
      <xdr:row>114</xdr:row>
      <xdr:rowOff>41708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16078200" y="20231100"/>
          <a:ext cx="146050" cy="7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260350</xdr:colOff>
      <xdr:row>125</xdr:row>
      <xdr:rowOff>69850</xdr:rowOff>
    </xdr:from>
    <xdr:to>
      <xdr:col>28</xdr:col>
      <xdr:colOff>520700</xdr:colOff>
      <xdr:row>148</xdr:row>
      <xdr:rowOff>44450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317500</xdr:colOff>
      <xdr:row>140</xdr:row>
      <xdr:rowOff>152400</xdr:rowOff>
    </xdr:from>
    <xdr:to>
      <xdr:col>24</xdr:col>
      <xdr:colOff>558800</xdr:colOff>
      <xdr:row>140</xdr:row>
      <xdr:rowOff>152400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14433550" y="25044400"/>
          <a:ext cx="36703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241300</xdr:colOff>
      <xdr:row>140</xdr:row>
      <xdr:rowOff>158750</xdr:rowOff>
    </xdr:from>
    <xdr:to>
      <xdr:col>24</xdr:col>
      <xdr:colOff>247650</xdr:colOff>
      <xdr:row>144</xdr:row>
      <xdr:rowOff>158750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flipH="1">
          <a:off x="17786350" y="25050750"/>
          <a:ext cx="6350" cy="711200"/>
        </a:xfrm>
        <a:prstGeom prst="line">
          <a:avLst/>
        </a:prstGeom>
        <a:noFill/>
        <a:ln w="9525" cap="flat" cmpd="sng" algn="ctr">
          <a:solidFill>
            <a:srgbClr val="A5A5A5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241300</xdr:colOff>
      <xdr:row>148</xdr:row>
      <xdr:rowOff>133350</xdr:rowOff>
    </xdr:from>
    <xdr:to>
      <xdr:col>28</xdr:col>
      <xdr:colOff>501650</xdr:colOff>
      <xdr:row>171</xdr:row>
      <xdr:rowOff>107950</xdr:rowOff>
    </xdr:to>
    <xdr:graphicFrame macro="">
      <xdr:nvGraphicFramePr>
        <xdr:cNvPr id="52" name="图表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322338</xdr:colOff>
      <xdr:row>164</xdr:row>
      <xdr:rowOff>37797</xdr:rowOff>
    </xdr:from>
    <xdr:to>
      <xdr:col>24</xdr:col>
      <xdr:colOff>563638</xdr:colOff>
      <xdr:row>164</xdr:row>
      <xdr:rowOff>37797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14437995" y="29196665"/>
          <a:ext cx="3670300" cy="0"/>
        </a:xfrm>
        <a:prstGeom prst="line">
          <a:avLst/>
        </a:prstGeom>
        <a:noFill/>
        <a:ln w="19050" cap="flat" cmpd="sng" algn="ctr">
          <a:solidFill>
            <a:srgbClr val="00B050"/>
          </a:solidFill>
          <a:prstDash val="solid"/>
          <a:miter lim="800000"/>
        </a:ln>
        <a:effectLst/>
      </xdr:spPr>
    </xdr:cxnSp>
    <xdr:clientData/>
  </xdr:twoCellAnchor>
  <xdr:twoCellAnchor>
    <xdr:from>
      <xdr:col>23</xdr:col>
      <xdr:colOff>266700</xdr:colOff>
      <xdr:row>163</xdr:row>
      <xdr:rowOff>107950</xdr:rowOff>
    </xdr:from>
    <xdr:to>
      <xdr:col>23</xdr:col>
      <xdr:colOff>266700</xdr:colOff>
      <xdr:row>168</xdr:row>
      <xdr:rowOff>57150</xdr:rowOff>
    </xdr:to>
    <xdr:cxnSp macro="">
      <xdr:nvCxnSpPr>
        <xdr:cNvPr id="54" name="直接连接符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17125950" y="29089350"/>
          <a:ext cx="0" cy="838200"/>
        </a:xfrm>
        <a:prstGeom prst="line">
          <a:avLst/>
        </a:prstGeom>
        <a:noFill/>
        <a:ln w="9525" cap="flat" cmpd="sng" algn="ctr">
          <a:solidFill>
            <a:srgbClr val="A5A5A5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50800</xdr:colOff>
      <xdr:row>140</xdr:row>
      <xdr:rowOff>158750</xdr:rowOff>
    </xdr:from>
    <xdr:to>
      <xdr:col>20</xdr:col>
      <xdr:colOff>57150</xdr:colOff>
      <xdr:row>144</xdr:row>
      <xdr:rowOff>158750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flipH="1">
          <a:off x="14852650" y="25050750"/>
          <a:ext cx="6350" cy="711200"/>
        </a:xfrm>
        <a:prstGeom prst="line">
          <a:avLst/>
        </a:prstGeom>
        <a:noFill/>
        <a:ln w="9525" cap="flat" cmpd="sng" algn="ctr">
          <a:solidFill>
            <a:srgbClr val="A5A5A5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326269</xdr:colOff>
      <xdr:row>140</xdr:row>
      <xdr:rowOff>69245</xdr:rowOff>
    </xdr:from>
    <xdr:to>
      <xdr:col>20</xdr:col>
      <xdr:colOff>59569</xdr:colOff>
      <xdr:row>145</xdr:row>
      <xdr:rowOff>12095</xdr:rowOff>
    </xdr:to>
    <xdr:sp macro="" textlink="">
      <xdr:nvSpPr>
        <xdr:cNvPr id="58" name="任意多边形: 形状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14441805" y="24961215"/>
          <a:ext cx="419100" cy="831850"/>
        </a:xfrm>
        <a:custGeom>
          <a:avLst/>
          <a:gdLst>
            <a:gd name="connsiteX0" fmla="*/ 0 w 393700"/>
            <a:gd name="connsiteY0" fmla="*/ 0 h 831850"/>
            <a:gd name="connsiteX1" fmla="*/ 12700 w 393700"/>
            <a:gd name="connsiteY1" fmla="*/ 831850 h 831850"/>
            <a:gd name="connsiteX2" fmla="*/ 393700 w 393700"/>
            <a:gd name="connsiteY2" fmla="*/ 831850 h 831850"/>
            <a:gd name="connsiteX3" fmla="*/ 393700 w 393700"/>
            <a:gd name="connsiteY3" fmla="*/ 82550 h 831850"/>
            <a:gd name="connsiteX4" fmla="*/ 0 w 393700"/>
            <a:gd name="connsiteY4" fmla="*/ 0 h 831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93700" h="831850">
              <a:moveTo>
                <a:pt x="0" y="0"/>
              </a:moveTo>
              <a:lnTo>
                <a:pt x="12700" y="831850"/>
              </a:lnTo>
              <a:lnTo>
                <a:pt x="393700" y="831850"/>
              </a:lnTo>
              <a:lnTo>
                <a:pt x="393700" y="82550"/>
              </a:lnTo>
              <a:lnTo>
                <a:pt x="0" y="0"/>
              </a:lnTo>
              <a:close/>
            </a:path>
          </a:pathLst>
        </a:custGeom>
        <a:solidFill>
          <a:schemeClr val="accent5">
            <a:alpha val="48000"/>
          </a:schemeClr>
        </a:solidFill>
        <a:ln>
          <a:solidFill>
            <a:schemeClr val="accent5">
              <a:shade val="50000"/>
              <a:alpha val="17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320859</xdr:colOff>
      <xdr:row>130</xdr:row>
      <xdr:rowOff>123371</xdr:rowOff>
    </xdr:from>
    <xdr:to>
      <xdr:col>24</xdr:col>
      <xdr:colOff>250371</xdr:colOff>
      <xdr:row>145</xdr:row>
      <xdr:rowOff>9071</xdr:rowOff>
    </xdr:to>
    <xdr:sp macro="" textlink="">
      <xdr:nvSpPr>
        <xdr:cNvPr id="60" name="任意多边形: 形状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4436725" y="23237190"/>
          <a:ext cx="3358515" cy="2552700"/>
        </a:xfrm>
        <a:custGeom>
          <a:avLst/>
          <a:gdLst>
            <a:gd name="connsiteX0" fmla="*/ 5712 w 3231512"/>
            <a:gd name="connsiteY0" fmla="*/ 0 h 2552700"/>
            <a:gd name="connsiteX1" fmla="*/ 5712 w 3231512"/>
            <a:gd name="connsiteY1" fmla="*/ 2546350 h 2552700"/>
            <a:gd name="connsiteX2" fmla="*/ 3231512 w 3231512"/>
            <a:gd name="connsiteY2" fmla="*/ 2552700 h 2552700"/>
            <a:gd name="connsiteX3" fmla="*/ 3231512 w 3231512"/>
            <a:gd name="connsiteY3" fmla="*/ 1803400 h 2552700"/>
            <a:gd name="connsiteX4" fmla="*/ 3231512 w 3231512"/>
            <a:gd name="connsiteY4" fmla="*/ 1803400 h 2552700"/>
            <a:gd name="connsiteX5" fmla="*/ 2894962 w 3231512"/>
            <a:gd name="connsiteY5" fmla="*/ 1739900 h 2552700"/>
            <a:gd name="connsiteX6" fmla="*/ 2393312 w 3231512"/>
            <a:gd name="connsiteY6" fmla="*/ 1663700 h 2552700"/>
            <a:gd name="connsiteX7" fmla="*/ 1904362 w 3231512"/>
            <a:gd name="connsiteY7" fmla="*/ 1524000 h 2552700"/>
            <a:gd name="connsiteX8" fmla="*/ 1694812 w 3231512"/>
            <a:gd name="connsiteY8" fmla="*/ 1466850 h 2552700"/>
            <a:gd name="connsiteX9" fmla="*/ 1421762 w 3231512"/>
            <a:gd name="connsiteY9" fmla="*/ 1441450 h 2552700"/>
            <a:gd name="connsiteX10" fmla="*/ 1161412 w 3231512"/>
            <a:gd name="connsiteY10" fmla="*/ 1371600 h 2552700"/>
            <a:gd name="connsiteX11" fmla="*/ 1097912 w 3231512"/>
            <a:gd name="connsiteY11" fmla="*/ 1339850 h 2552700"/>
            <a:gd name="connsiteX12" fmla="*/ 786762 w 3231512"/>
            <a:gd name="connsiteY12" fmla="*/ 1130300 h 2552700"/>
            <a:gd name="connsiteX13" fmla="*/ 615312 w 3231512"/>
            <a:gd name="connsiteY13" fmla="*/ 971550 h 2552700"/>
            <a:gd name="connsiteX14" fmla="*/ 418462 w 3231512"/>
            <a:gd name="connsiteY14" fmla="*/ 749300 h 2552700"/>
            <a:gd name="connsiteX15" fmla="*/ 342262 w 3231512"/>
            <a:gd name="connsiteY15" fmla="*/ 628650 h 2552700"/>
            <a:gd name="connsiteX16" fmla="*/ 304162 w 3231512"/>
            <a:gd name="connsiteY16" fmla="*/ 508000 h 2552700"/>
            <a:gd name="connsiteX17" fmla="*/ 297812 w 3231512"/>
            <a:gd name="connsiteY17" fmla="*/ 469900 h 2552700"/>
            <a:gd name="connsiteX18" fmla="*/ 259712 w 3231512"/>
            <a:gd name="connsiteY18" fmla="*/ 387350 h 2552700"/>
            <a:gd name="connsiteX19" fmla="*/ 253362 w 3231512"/>
            <a:gd name="connsiteY19" fmla="*/ 355600 h 2552700"/>
            <a:gd name="connsiteX20" fmla="*/ 145412 w 3231512"/>
            <a:gd name="connsiteY20" fmla="*/ 196850 h 2552700"/>
            <a:gd name="connsiteX21" fmla="*/ 120012 w 3231512"/>
            <a:gd name="connsiteY21" fmla="*/ 158750 h 2552700"/>
            <a:gd name="connsiteX22" fmla="*/ 88262 w 3231512"/>
            <a:gd name="connsiteY22" fmla="*/ 107950 h 2552700"/>
            <a:gd name="connsiteX23" fmla="*/ 62862 w 3231512"/>
            <a:gd name="connsiteY23" fmla="*/ 76200 h 2552700"/>
            <a:gd name="connsiteX24" fmla="*/ 50162 w 3231512"/>
            <a:gd name="connsiteY24" fmla="*/ 50800 h 2552700"/>
            <a:gd name="connsiteX25" fmla="*/ 5712 w 3231512"/>
            <a:gd name="connsiteY25" fmla="*/ 12700 h 2552700"/>
            <a:gd name="connsiteX26" fmla="*/ 5712 w 3231512"/>
            <a:gd name="connsiteY26" fmla="*/ 0 h 2552700"/>
            <a:gd name="connsiteX0-1" fmla="*/ 5712 w 3231512"/>
            <a:gd name="connsiteY0-2" fmla="*/ 0 h 2552700"/>
            <a:gd name="connsiteX1-3" fmla="*/ 5712 w 3231512"/>
            <a:gd name="connsiteY1-4" fmla="*/ 2546350 h 2552700"/>
            <a:gd name="connsiteX2-5" fmla="*/ 3231512 w 3231512"/>
            <a:gd name="connsiteY2-6" fmla="*/ 2552700 h 2552700"/>
            <a:gd name="connsiteX3-7" fmla="*/ 3231512 w 3231512"/>
            <a:gd name="connsiteY3-8" fmla="*/ 1803400 h 2552700"/>
            <a:gd name="connsiteX4-9" fmla="*/ 3231512 w 3231512"/>
            <a:gd name="connsiteY4-10" fmla="*/ 1803400 h 2552700"/>
            <a:gd name="connsiteX5-11" fmla="*/ 2894962 w 3231512"/>
            <a:gd name="connsiteY5-12" fmla="*/ 1739900 h 2552700"/>
            <a:gd name="connsiteX6-13" fmla="*/ 2393312 w 3231512"/>
            <a:gd name="connsiteY6-14" fmla="*/ 1663700 h 2552700"/>
            <a:gd name="connsiteX7-15" fmla="*/ 1904362 w 3231512"/>
            <a:gd name="connsiteY7-16" fmla="*/ 1524000 h 2552700"/>
            <a:gd name="connsiteX8-17" fmla="*/ 1694812 w 3231512"/>
            <a:gd name="connsiteY8-18" fmla="*/ 1466850 h 2552700"/>
            <a:gd name="connsiteX9-19" fmla="*/ 1421762 w 3231512"/>
            <a:gd name="connsiteY9-20" fmla="*/ 1320800 h 2552700"/>
            <a:gd name="connsiteX10-21" fmla="*/ 1161412 w 3231512"/>
            <a:gd name="connsiteY10-22" fmla="*/ 1371600 h 2552700"/>
            <a:gd name="connsiteX11-23" fmla="*/ 1097912 w 3231512"/>
            <a:gd name="connsiteY11-24" fmla="*/ 1339850 h 2552700"/>
            <a:gd name="connsiteX12-25" fmla="*/ 786762 w 3231512"/>
            <a:gd name="connsiteY12-26" fmla="*/ 1130300 h 2552700"/>
            <a:gd name="connsiteX13-27" fmla="*/ 615312 w 3231512"/>
            <a:gd name="connsiteY13-28" fmla="*/ 971550 h 2552700"/>
            <a:gd name="connsiteX14-29" fmla="*/ 418462 w 3231512"/>
            <a:gd name="connsiteY14-30" fmla="*/ 749300 h 2552700"/>
            <a:gd name="connsiteX15-31" fmla="*/ 342262 w 3231512"/>
            <a:gd name="connsiteY15-32" fmla="*/ 628650 h 2552700"/>
            <a:gd name="connsiteX16-33" fmla="*/ 304162 w 3231512"/>
            <a:gd name="connsiteY16-34" fmla="*/ 508000 h 2552700"/>
            <a:gd name="connsiteX17-35" fmla="*/ 297812 w 3231512"/>
            <a:gd name="connsiteY17-36" fmla="*/ 469900 h 2552700"/>
            <a:gd name="connsiteX18-37" fmla="*/ 259712 w 3231512"/>
            <a:gd name="connsiteY18-38" fmla="*/ 387350 h 2552700"/>
            <a:gd name="connsiteX19-39" fmla="*/ 253362 w 3231512"/>
            <a:gd name="connsiteY19-40" fmla="*/ 355600 h 2552700"/>
            <a:gd name="connsiteX20-41" fmla="*/ 145412 w 3231512"/>
            <a:gd name="connsiteY20-42" fmla="*/ 196850 h 2552700"/>
            <a:gd name="connsiteX21-43" fmla="*/ 120012 w 3231512"/>
            <a:gd name="connsiteY21-44" fmla="*/ 158750 h 2552700"/>
            <a:gd name="connsiteX22-45" fmla="*/ 88262 w 3231512"/>
            <a:gd name="connsiteY22-46" fmla="*/ 107950 h 2552700"/>
            <a:gd name="connsiteX23-47" fmla="*/ 62862 w 3231512"/>
            <a:gd name="connsiteY23-48" fmla="*/ 76200 h 2552700"/>
            <a:gd name="connsiteX24-49" fmla="*/ 50162 w 3231512"/>
            <a:gd name="connsiteY24-50" fmla="*/ 50800 h 2552700"/>
            <a:gd name="connsiteX25-51" fmla="*/ 5712 w 3231512"/>
            <a:gd name="connsiteY25-52" fmla="*/ 12700 h 2552700"/>
            <a:gd name="connsiteX26-53" fmla="*/ 5712 w 3231512"/>
            <a:gd name="connsiteY26-54" fmla="*/ 0 h 2552700"/>
            <a:gd name="connsiteX0-55" fmla="*/ 5712 w 3231512"/>
            <a:gd name="connsiteY0-56" fmla="*/ 0 h 2552700"/>
            <a:gd name="connsiteX1-57" fmla="*/ 5712 w 3231512"/>
            <a:gd name="connsiteY1-58" fmla="*/ 2546350 h 2552700"/>
            <a:gd name="connsiteX2-59" fmla="*/ 3231512 w 3231512"/>
            <a:gd name="connsiteY2-60" fmla="*/ 2552700 h 2552700"/>
            <a:gd name="connsiteX3-61" fmla="*/ 3231512 w 3231512"/>
            <a:gd name="connsiteY3-62" fmla="*/ 1803400 h 2552700"/>
            <a:gd name="connsiteX4-63" fmla="*/ 3231512 w 3231512"/>
            <a:gd name="connsiteY4-64" fmla="*/ 1803400 h 2552700"/>
            <a:gd name="connsiteX5-65" fmla="*/ 2894962 w 3231512"/>
            <a:gd name="connsiteY5-66" fmla="*/ 1739900 h 2552700"/>
            <a:gd name="connsiteX6-67" fmla="*/ 2393312 w 3231512"/>
            <a:gd name="connsiteY6-68" fmla="*/ 1663700 h 2552700"/>
            <a:gd name="connsiteX7-69" fmla="*/ 1904362 w 3231512"/>
            <a:gd name="connsiteY7-70" fmla="*/ 1524000 h 2552700"/>
            <a:gd name="connsiteX8-71" fmla="*/ 1694812 w 3231512"/>
            <a:gd name="connsiteY8-72" fmla="*/ 1466850 h 2552700"/>
            <a:gd name="connsiteX9-73" fmla="*/ 1421762 w 3231512"/>
            <a:gd name="connsiteY9-74" fmla="*/ 1320800 h 2552700"/>
            <a:gd name="connsiteX10-75" fmla="*/ 1161412 w 3231512"/>
            <a:gd name="connsiteY10-76" fmla="*/ 1371600 h 2552700"/>
            <a:gd name="connsiteX11-77" fmla="*/ 1142362 w 3231512"/>
            <a:gd name="connsiteY11-78" fmla="*/ 1193800 h 2552700"/>
            <a:gd name="connsiteX12-79" fmla="*/ 786762 w 3231512"/>
            <a:gd name="connsiteY12-80" fmla="*/ 1130300 h 2552700"/>
            <a:gd name="connsiteX13-81" fmla="*/ 615312 w 3231512"/>
            <a:gd name="connsiteY13-82" fmla="*/ 971550 h 2552700"/>
            <a:gd name="connsiteX14-83" fmla="*/ 418462 w 3231512"/>
            <a:gd name="connsiteY14-84" fmla="*/ 749300 h 2552700"/>
            <a:gd name="connsiteX15-85" fmla="*/ 342262 w 3231512"/>
            <a:gd name="connsiteY15-86" fmla="*/ 628650 h 2552700"/>
            <a:gd name="connsiteX16-87" fmla="*/ 304162 w 3231512"/>
            <a:gd name="connsiteY16-88" fmla="*/ 508000 h 2552700"/>
            <a:gd name="connsiteX17-89" fmla="*/ 297812 w 3231512"/>
            <a:gd name="connsiteY17-90" fmla="*/ 469900 h 2552700"/>
            <a:gd name="connsiteX18-91" fmla="*/ 259712 w 3231512"/>
            <a:gd name="connsiteY18-92" fmla="*/ 387350 h 2552700"/>
            <a:gd name="connsiteX19-93" fmla="*/ 253362 w 3231512"/>
            <a:gd name="connsiteY19-94" fmla="*/ 355600 h 2552700"/>
            <a:gd name="connsiteX20-95" fmla="*/ 145412 w 3231512"/>
            <a:gd name="connsiteY20-96" fmla="*/ 196850 h 2552700"/>
            <a:gd name="connsiteX21-97" fmla="*/ 120012 w 3231512"/>
            <a:gd name="connsiteY21-98" fmla="*/ 158750 h 2552700"/>
            <a:gd name="connsiteX22-99" fmla="*/ 88262 w 3231512"/>
            <a:gd name="connsiteY22-100" fmla="*/ 107950 h 2552700"/>
            <a:gd name="connsiteX23-101" fmla="*/ 62862 w 3231512"/>
            <a:gd name="connsiteY23-102" fmla="*/ 76200 h 2552700"/>
            <a:gd name="connsiteX24-103" fmla="*/ 50162 w 3231512"/>
            <a:gd name="connsiteY24-104" fmla="*/ 50800 h 2552700"/>
            <a:gd name="connsiteX25-105" fmla="*/ 5712 w 3231512"/>
            <a:gd name="connsiteY25-106" fmla="*/ 12700 h 2552700"/>
            <a:gd name="connsiteX26-107" fmla="*/ 5712 w 3231512"/>
            <a:gd name="connsiteY26-108" fmla="*/ 0 h 2552700"/>
            <a:gd name="connsiteX0-109" fmla="*/ 5712 w 3231512"/>
            <a:gd name="connsiteY0-110" fmla="*/ 0 h 2552700"/>
            <a:gd name="connsiteX1-111" fmla="*/ 5712 w 3231512"/>
            <a:gd name="connsiteY1-112" fmla="*/ 2546350 h 2552700"/>
            <a:gd name="connsiteX2-113" fmla="*/ 3231512 w 3231512"/>
            <a:gd name="connsiteY2-114" fmla="*/ 2552700 h 2552700"/>
            <a:gd name="connsiteX3-115" fmla="*/ 3231512 w 3231512"/>
            <a:gd name="connsiteY3-116" fmla="*/ 1803400 h 2552700"/>
            <a:gd name="connsiteX4-117" fmla="*/ 3231512 w 3231512"/>
            <a:gd name="connsiteY4-118" fmla="*/ 1803400 h 2552700"/>
            <a:gd name="connsiteX5-119" fmla="*/ 2894962 w 3231512"/>
            <a:gd name="connsiteY5-120" fmla="*/ 1739900 h 2552700"/>
            <a:gd name="connsiteX6-121" fmla="*/ 2393312 w 3231512"/>
            <a:gd name="connsiteY6-122" fmla="*/ 1663700 h 2552700"/>
            <a:gd name="connsiteX7-123" fmla="*/ 1904362 w 3231512"/>
            <a:gd name="connsiteY7-124" fmla="*/ 1524000 h 2552700"/>
            <a:gd name="connsiteX8-125" fmla="*/ 1694812 w 3231512"/>
            <a:gd name="connsiteY8-126" fmla="*/ 1466850 h 2552700"/>
            <a:gd name="connsiteX9-127" fmla="*/ 1421762 w 3231512"/>
            <a:gd name="connsiteY9-128" fmla="*/ 1320800 h 2552700"/>
            <a:gd name="connsiteX10-129" fmla="*/ 1224912 w 3231512"/>
            <a:gd name="connsiteY10-130" fmla="*/ 1244600 h 2552700"/>
            <a:gd name="connsiteX11-131" fmla="*/ 1142362 w 3231512"/>
            <a:gd name="connsiteY11-132" fmla="*/ 1193800 h 2552700"/>
            <a:gd name="connsiteX12-133" fmla="*/ 786762 w 3231512"/>
            <a:gd name="connsiteY12-134" fmla="*/ 1130300 h 2552700"/>
            <a:gd name="connsiteX13-135" fmla="*/ 615312 w 3231512"/>
            <a:gd name="connsiteY13-136" fmla="*/ 971550 h 2552700"/>
            <a:gd name="connsiteX14-137" fmla="*/ 418462 w 3231512"/>
            <a:gd name="connsiteY14-138" fmla="*/ 749300 h 2552700"/>
            <a:gd name="connsiteX15-139" fmla="*/ 342262 w 3231512"/>
            <a:gd name="connsiteY15-140" fmla="*/ 628650 h 2552700"/>
            <a:gd name="connsiteX16-141" fmla="*/ 304162 w 3231512"/>
            <a:gd name="connsiteY16-142" fmla="*/ 508000 h 2552700"/>
            <a:gd name="connsiteX17-143" fmla="*/ 297812 w 3231512"/>
            <a:gd name="connsiteY17-144" fmla="*/ 469900 h 2552700"/>
            <a:gd name="connsiteX18-145" fmla="*/ 259712 w 3231512"/>
            <a:gd name="connsiteY18-146" fmla="*/ 387350 h 2552700"/>
            <a:gd name="connsiteX19-147" fmla="*/ 253362 w 3231512"/>
            <a:gd name="connsiteY19-148" fmla="*/ 355600 h 2552700"/>
            <a:gd name="connsiteX20-149" fmla="*/ 145412 w 3231512"/>
            <a:gd name="connsiteY20-150" fmla="*/ 196850 h 2552700"/>
            <a:gd name="connsiteX21-151" fmla="*/ 120012 w 3231512"/>
            <a:gd name="connsiteY21-152" fmla="*/ 158750 h 2552700"/>
            <a:gd name="connsiteX22-153" fmla="*/ 88262 w 3231512"/>
            <a:gd name="connsiteY22-154" fmla="*/ 107950 h 2552700"/>
            <a:gd name="connsiteX23-155" fmla="*/ 62862 w 3231512"/>
            <a:gd name="connsiteY23-156" fmla="*/ 76200 h 2552700"/>
            <a:gd name="connsiteX24-157" fmla="*/ 50162 w 3231512"/>
            <a:gd name="connsiteY24-158" fmla="*/ 50800 h 2552700"/>
            <a:gd name="connsiteX25-159" fmla="*/ 5712 w 3231512"/>
            <a:gd name="connsiteY25-160" fmla="*/ 12700 h 2552700"/>
            <a:gd name="connsiteX26-161" fmla="*/ 5712 w 3231512"/>
            <a:gd name="connsiteY26-162" fmla="*/ 0 h 2552700"/>
            <a:gd name="connsiteX0-163" fmla="*/ 5712 w 3231512"/>
            <a:gd name="connsiteY0-164" fmla="*/ 0 h 2552700"/>
            <a:gd name="connsiteX1-165" fmla="*/ 5712 w 3231512"/>
            <a:gd name="connsiteY1-166" fmla="*/ 2546350 h 2552700"/>
            <a:gd name="connsiteX2-167" fmla="*/ 3231512 w 3231512"/>
            <a:gd name="connsiteY2-168" fmla="*/ 2552700 h 2552700"/>
            <a:gd name="connsiteX3-169" fmla="*/ 3231512 w 3231512"/>
            <a:gd name="connsiteY3-170" fmla="*/ 1803400 h 2552700"/>
            <a:gd name="connsiteX4-171" fmla="*/ 3231512 w 3231512"/>
            <a:gd name="connsiteY4-172" fmla="*/ 1803400 h 2552700"/>
            <a:gd name="connsiteX5-173" fmla="*/ 2894962 w 3231512"/>
            <a:gd name="connsiteY5-174" fmla="*/ 1739900 h 2552700"/>
            <a:gd name="connsiteX6-175" fmla="*/ 2393312 w 3231512"/>
            <a:gd name="connsiteY6-176" fmla="*/ 1663700 h 2552700"/>
            <a:gd name="connsiteX7-177" fmla="*/ 1904362 w 3231512"/>
            <a:gd name="connsiteY7-178" fmla="*/ 1524000 h 2552700"/>
            <a:gd name="connsiteX8-179" fmla="*/ 1694812 w 3231512"/>
            <a:gd name="connsiteY8-180" fmla="*/ 1447800 h 2552700"/>
            <a:gd name="connsiteX9-181" fmla="*/ 1421762 w 3231512"/>
            <a:gd name="connsiteY9-182" fmla="*/ 1320800 h 2552700"/>
            <a:gd name="connsiteX10-183" fmla="*/ 1224912 w 3231512"/>
            <a:gd name="connsiteY10-184" fmla="*/ 1244600 h 2552700"/>
            <a:gd name="connsiteX11-185" fmla="*/ 1142362 w 3231512"/>
            <a:gd name="connsiteY11-186" fmla="*/ 1193800 h 2552700"/>
            <a:gd name="connsiteX12-187" fmla="*/ 786762 w 3231512"/>
            <a:gd name="connsiteY12-188" fmla="*/ 1130300 h 2552700"/>
            <a:gd name="connsiteX13-189" fmla="*/ 615312 w 3231512"/>
            <a:gd name="connsiteY13-190" fmla="*/ 971550 h 2552700"/>
            <a:gd name="connsiteX14-191" fmla="*/ 418462 w 3231512"/>
            <a:gd name="connsiteY14-192" fmla="*/ 749300 h 2552700"/>
            <a:gd name="connsiteX15-193" fmla="*/ 342262 w 3231512"/>
            <a:gd name="connsiteY15-194" fmla="*/ 628650 h 2552700"/>
            <a:gd name="connsiteX16-195" fmla="*/ 304162 w 3231512"/>
            <a:gd name="connsiteY16-196" fmla="*/ 508000 h 2552700"/>
            <a:gd name="connsiteX17-197" fmla="*/ 297812 w 3231512"/>
            <a:gd name="connsiteY17-198" fmla="*/ 469900 h 2552700"/>
            <a:gd name="connsiteX18-199" fmla="*/ 259712 w 3231512"/>
            <a:gd name="connsiteY18-200" fmla="*/ 387350 h 2552700"/>
            <a:gd name="connsiteX19-201" fmla="*/ 253362 w 3231512"/>
            <a:gd name="connsiteY19-202" fmla="*/ 355600 h 2552700"/>
            <a:gd name="connsiteX20-203" fmla="*/ 145412 w 3231512"/>
            <a:gd name="connsiteY20-204" fmla="*/ 196850 h 2552700"/>
            <a:gd name="connsiteX21-205" fmla="*/ 120012 w 3231512"/>
            <a:gd name="connsiteY21-206" fmla="*/ 158750 h 2552700"/>
            <a:gd name="connsiteX22-207" fmla="*/ 88262 w 3231512"/>
            <a:gd name="connsiteY22-208" fmla="*/ 107950 h 2552700"/>
            <a:gd name="connsiteX23-209" fmla="*/ 62862 w 3231512"/>
            <a:gd name="connsiteY23-210" fmla="*/ 76200 h 2552700"/>
            <a:gd name="connsiteX24-211" fmla="*/ 50162 w 3231512"/>
            <a:gd name="connsiteY24-212" fmla="*/ 50800 h 2552700"/>
            <a:gd name="connsiteX25-213" fmla="*/ 5712 w 3231512"/>
            <a:gd name="connsiteY25-214" fmla="*/ 12700 h 2552700"/>
            <a:gd name="connsiteX26-215" fmla="*/ 5712 w 3231512"/>
            <a:gd name="connsiteY26-216" fmla="*/ 0 h 2552700"/>
            <a:gd name="connsiteX0-217" fmla="*/ 5712 w 3231512"/>
            <a:gd name="connsiteY0-218" fmla="*/ 0 h 2552700"/>
            <a:gd name="connsiteX1-219" fmla="*/ 5712 w 3231512"/>
            <a:gd name="connsiteY1-220" fmla="*/ 2546350 h 2552700"/>
            <a:gd name="connsiteX2-221" fmla="*/ 3231512 w 3231512"/>
            <a:gd name="connsiteY2-222" fmla="*/ 2552700 h 2552700"/>
            <a:gd name="connsiteX3-223" fmla="*/ 3231512 w 3231512"/>
            <a:gd name="connsiteY3-224" fmla="*/ 1803400 h 2552700"/>
            <a:gd name="connsiteX4-225" fmla="*/ 3231512 w 3231512"/>
            <a:gd name="connsiteY4-226" fmla="*/ 1803400 h 2552700"/>
            <a:gd name="connsiteX5-227" fmla="*/ 2894962 w 3231512"/>
            <a:gd name="connsiteY5-228" fmla="*/ 1739900 h 2552700"/>
            <a:gd name="connsiteX6-229" fmla="*/ 2393312 w 3231512"/>
            <a:gd name="connsiteY6-230" fmla="*/ 1663700 h 2552700"/>
            <a:gd name="connsiteX7-231" fmla="*/ 1904362 w 3231512"/>
            <a:gd name="connsiteY7-232" fmla="*/ 1524000 h 2552700"/>
            <a:gd name="connsiteX8-233" fmla="*/ 1694812 w 3231512"/>
            <a:gd name="connsiteY8-234" fmla="*/ 1447800 h 2552700"/>
            <a:gd name="connsiteX9-235" fmla="*/ 1421762 w 3231512"/>
            <a:gd name="connsiteY9-236" fmla="*/ 1320800 h 2552700"/>
            <a:gd name="connsiteX10-237" fmla="*/ 1224912 w 3231512"/>
            <a:gd name="connsiteY10-238" fmla="*/ 1244600 h 2552700"/>
            <a:gd name="connsiteX11-239" fmla="*/ 1142362 w 3231512"/>
            <a:gd name="connsiteY11-240" fmla="*/ 1193800 h 2552700"/>
            <a:gd name="connsiteX12-241" fmla="*/ 831212 w 3231512"/>
            <a:gd name="connsiteY12-242" fmla="*/ 1028700 h 2552700"/>
            <a:gd name="connsiteX13-243" fmla="*/ 615312 w 3231512"/>
            <a:gd name="connsiteY13-244" fmla="*/ 971550 h 2552700"/>
            <a:gd name="connsiteX14-245" fmla="*/ 418462 w 3231512"/>
            <a:gd name="connsiteY14-246" fmla="*/ 749300 h 2552700"/>
            <a:gd name="connsiteX15-247" fmla="*/ 342262 w 3231512"/>
            <a:gd name="connsiteY15-248" fmla="*/ 628650 h 2552700"/>
            <a:gd name="connsiteX16-249" fmla="*/ 304162 w 3231512"/>
            <a:gd name="connsiteY16-250" fmla="*/ 508000 h 2552700"/>
            <a:gd name="connsiteX17-251" fmla="*/ 297812 w 3231512"/>
            <a:gd name="connsiteY17-252" fmla="*/ 469900 h 2552700"/>
            <a:gd name="connsiteX18-253" fmla="*/ 259712 w 3231512"/>
            <a:gd name="connsiteY18-254" fmla="*/ 387350 h 2552700"/>
            <a:gd name="connsiteX19-255" fmla="*/ 253362 w 3231512"/>
            <a:gd name="connsiteY19-256" fmla="*/ 355600 h 2552700"/>
            <a:gd name="connsiteX20-257" fmla="*/ 145412 w 3231512"/>
            <a:gd name="connsiteY20-258" fmla="*/ 196850 h 2552700"/>
            <a:gd name="connsiteX21-259" fmla="*/ 120012 w 3231512"/>
            <a:gd name="connsiteY21-260" fmla="*/ 158750 h 2552700"/>
            <a:gd name="connsiteX22-261" fmla="*/ 88262 w 3231512"/>
            <a:gd name="connsiteY22-262" fmla="*/ 107950 h 2552700"/>
            <a:gd name="connsiteX23-263" fmla="*/ 62862 w 3231512"/>
            <a:gd name="connsiteY23-264" fmla="*/ 76200 h 2552700"/>
            <a:gd name="connsiteX24-265" fmla="*/ 50162 w 3231512"/>
            <a:gd name="connsiteY24-266" fmla="*/ 50800 h 2552700"/>
            <a:gd name="connsiteX25-267" fmla="*/ 5712 w 3231512"/>
            <a:gd name="connsiteY25-268" fmla="*/ 12700 h 2552700"/>
            <a:gd name="connsiteX26-269" fmla="*/ 5712 w 3231512"/>
            <a:gd name="connsiteY26-270" fmla="*/ 0 h 2552700"/>
            <a:gd name="connsiteX0-271" fmla="*/ 5712 w 3231512"/>
            <a:gd name="connsiteY0-272" fmla="*/ 0 h 2552700"/>
            <a:gd name="connsiteX1-273" fmla="*/ 5712 w 3231512"/>
            <a:gd name="connsiteY1-274" fmla="*/ 2546350 h 2552700"/>
            <a:gd name="connsiteX2-275" fmla="*/ 3231512 w 3231512"/>
            <a:gd name="connsiteY2-276" fmla="*/ 2552700 h 2552700"/>
            <a:gd name="connsiteX3-277" fmla="*/ 3231512 w 3231512"/>
            <a:gd name="connsiteY3-278" fmla="*/ 1803400 h 2552700"/>
            <a:gd name="connsiteX4-279" fmla="*/ 3231512 w 3231512"/>
            <a:gd name="connsiteY4-280" fmla="*/ 1803400 h 2552700"/>
            <a:gd name="connsiteX5-281" fmla="*/ 2894962 w 3231512"/>
            <a:gd name="connsiteY5-282" fmla="*/ 1739900 h 2552700"/>
            <a:gd name="connsiteX6-283" fmla="*/ 2393312 w 3231512"/>
            <a:gd name="connsiteY6-284" fmla="*/ 1663700 h 2552700"/>
            <a:gd name="connsiteX7-285" fmla="*/ 1904362 w 3231512"/>
            <a:gd name="connsiteY7-286" fmla="*/ 1524000 h 2552700"/>
            <a:gd name="connsiteX8-287" fmla="*/ 1694812 w 3231512"/>
            <a:gd name="connsiteY8-288" fmla="*/ 1447800 h 2552700"/>
            <a:gd name="connsiteX9-289" fmla="*/ 1421762 w 3231512"/>
            <a:gd name="connsiteY9-290" fmla="*/ 1320800 h 2552700"/>
            <a:gd name="connsiteX10-291" fmla="*/ 1224912 w 3231512"/>
            <a:gd name="connsiteY10-292" fmla="*/ 1244600 h 2552700"/>
            <a:gd name="connsiteX11-293" fmla="*/ 1142362 w 3231512"/>
            <a:gd name="connsiteY11-294" fmla="*/ 1193800 h 2552700"/>
            <a:gd name="connsiteX12-295" fmla="*/ 831212 w 3231512"/>
            <a:gd name="connsiteY12-296" fmla="*/ 1028700 h 2552700"/>
            <a:gd name="connsiteX13-297" fmla="*/ 659762 w 3231512"/>
            <a:gd name="connsiteY13-298" fmla="*/ 876300 h 2552700"/>
            <a:gd name="connsiteX14-299" fmla="*/ 418462 w 3231512"/>
            <a:gd name="connsiteY14-300" fmla="*/ 749300 h 2552700"/>
            <a:gd name="connsiteX15-301" fmla="*/ 342262 w 3231512"/>
            <a:gd name="connsiteY15-302" fmla="*/ 628650 h 2552700"/>
            <a:gd name="connsiteX16-303" fmla="*/ 304162 w 3231512"/>
            <a:gd name="connsiteY16-304" fmla="*/ 508000 h 2552700"/>
            <a:gd name="connsiteX17-305" fmla="*/ 297812 w 3231512"/>
            <a:gd name="connsiteY17-306" fmla="*/ 469900 h 2552700"/>
            <a:gd name="connsiteX18-307" fmla="*/ 259712 w 3231512"/>
            <a:gd name="connsiteY18-308" fmla="*/ 387350 h 2552700"/>
            <a:gd name="connsiteX19-309" fmla="*/ 253362 w 3231512"/>
            <a:gd name="connsiteY19-310" fmla="*/ 355600 h 2552700"/>
            <a:gd name="connsiteX20-311" fmla="*/ 145412 w 3231512"/>
            <a:gd name="connsiteY20-312" fmla="*/ 196850 h 2552700"/>
            <a:gd name="connsiteX21-313" fmla="*/ 120012 w 3231512"/>
            <a:gd name="connsiteY21-314" fmla="*/ 158750 h 2552700"/>
            <a:gd name="connsiteX22-315" fmla="*/ 88262 w 3231512"/>
            <a:gd name="connsiteY22-316" fmla="*/ 107950 h 2552700"/>
            <a:gd name="connsiteX23-317" fmla="*/ 62862 w 3231512"/>
            <a:gd name="connsiteY23-318" fmla="*/ 76200 h 2552700"/>
            <a:gd name="connsiteX24-319" fmla="*/ 50162 w 3231512"/>
            <a:gd name="connsiteY24-320" fmla="*/ 50800 h 2552700"/>
            <a:gd name="connsiteX25-321" fmla="*/ 5712 w 3231512"/>
            <a:gd name="connsiteY25-322" fmla="*/ 12700 h 2552700"/>
            <a:gd name="connsiteX26-323" fmla="*/ 5712 w 3231512"/>
            <a:gd name="connsiteY26-324" fmla="*/ 0 h 2552700"/>
            <a:gd name="connsiteX0-325" fmla="*/ 5712 w 3231512"/>
            <a:gd name="connsiteY0-326" fmla="*/ 0 h 2552700"/>
            <a:gd name="connsiteX1-327" fmla="*/ 5712 w 3231512"/>
            <a:gd name="connsiteY1-328" fmla="*/ 2546350 h 2552700"/>
            <a:gd name="connsiteX2-329" fmla="*/ 3231512 w 3231512"/>
            <a:gd name="connsiteY2-330" fmla="*/ 2552700 h 2552700"/>
            <a:gd name="connsiteX3-331" fmla="*/ 3231512 w 3231512"/>
            <a:gd name="connsiteY3-332" fmla="*/ 1803400 h 2552700"/>
            <a:gd name="connsiteX4-333" fmla="*/ 3231512 w 3231512"/>
            <a:gd name="connsiteY4-334" fmla="*/ 1803400 h 2552700"/>
            <a:gd name="connsiteX5-335" fmla="*/ 2894962 w 3231512"/>
            <a:gd name="connsiteY5-336" fmla="*/ 1739900 h 2552700"/>
            <a:gd name="connsiteX6-337" fmla="*/ 2393312 w 3231512"/>
            <a:gd name="connsiteY6-338" fmla="*/ 1663700 h 2552700"/>
            <a:gd name="connsiteX7-339" fmla="*/ 1904362 w 3231512"/>
            <a:gd name="connsiteY7-340" fmla="*/ 1524000 h 2552700"/>
            <a:gd name="connsiteX8-341" fmla="*/ 1694812 w 3231512"/>
            <a:gd name="connsiteY8-342" fmla="*/ 1447800 h 2552700"/>
            <a:gd name="connsiteX9-343" fmla="*/ 1421762 w 3231512"/>
            <a:gd name="connsiteY9-344" fmla="*/ 1320800 h 2552700"/>
            <a:gd name="connsiteX10-345" fmla="*/ 1224912 w 3231512"/>
            <a:gd name="connsiteY10-346" fmla="*/ 1244600 h 2552700"/>
            <a:gd name="connsiteX11-347" fmla="*/ 1142362 w 3231512"/>
            <a:gd name="connsiteY11-348" fmla="*/ 1193800 h 2552700"/>
            <a:gd name="connsiteX12-349" fmla="*/ 831212 w 3231512"/>
            <a:gd name="connsiteY12-350" fmla="*/ 1028700 h 2552700"/>
            <a:gd name="connsiteX13-351" fmla="*/ 659762 w 3231512"/>
            <a:gd name="connsiteY13-352" fmla="*/ 876300 h 2552700"/>
            <a:gd name="connsiteX14-353" fmla="*/ 481962 w 3231512"/>
            <a:gd name="connsiteY14-354" fmla="*/ 704850 h 2552700"/>
            <a:gd name="connsiteX15-355" fmla="*/ 342262 w 3231512"/>
            <a:gd name="connsiteY15-356" fmla="*/ 628650 h 2552700"/>
            <a:gd name="connsiteX16-357" fmla="*/ 304162 w 3231512"/>
            <a:gd name="connsiteY16-358" fmla="*/ 508000 h 2552700"/>
            <a:gd name="connsiteX17-359" fmla="*/ 297812 w 3231512"/>
            <a:gd name="connsiteY17-360" fmla="*/ 469900 h 2552700"/>
            <a:gd name="connsiteX18-361" fmla="*/ 259712 w 3231512"/>
            <a:gd name="connsiteY18-362" fmla="*/ 387350 h 2552700"/>
            <a:gd name="connsiteX19-363" fmla="*/ 253362 w 3231512"/>
            <a:gd name="connsiteY19-364" fmla="*/ 355600 h 2552700"/>
            <a:gd name="connsiteX20-365" fmla="*/ 145412 w 3231512"/>
            <a:gd name="connsiteY20-366" fmla="*/ 196850 h 2552700"/>
            <a:gd name="connsiteX21-367" fmla="*/ 120012 w 3231512"/>
            <a:gd name="connsiteY21-368" fmla="*/ 158750 h 2552700"/>
            <a:gd name="connsiteX22-369" fmla="*/ 88262 w 3231512"/>
            <a:gd name="connsiteY22-370" fmla="*/ 107950 h 2552700"/>
            <a:gd name="connsiteX23-371" fmla="*/ 62862 w 3231512"/>
            <a:gd name="connsiteY23-372" fmla="*/ 76200 h 2552700"/>
            <a:gd name="connsiteX24-373" fmla="*/ 50162 w 3231512"/>
            <a:gd name="connsiteY24-374" fmla="*/ 50800 h 2552700"/>
            <a:gd name="connsiteX25-375" fmla="*/ 5712 w 3231512"/>
            <a:gd name="connsiteY25-376" fmla="*/ 12700 h 2552700"/>
            <a:gd name="connsiteX26-377" fmla="*/ 5712 w 3231512"/>
            <a:gd name="connsiteY26-378" fmla="*/ 0 h 2552700"/>
            <a:gd name="connsiteX0-379" fmla="*/ 5712 w 3231512"/>
            <a:gd name="connsiteY0-380" fmla="*/ 0 h 2552700"/>
            <a:gd name="connsiteX1-381" fmla="*/ 5712 w 3231512"/>
            <a:gd name="connsiteY1-382" fmla="*/ 2546350 h 2552700"/>
            <a:gd name="connsiteX2-383" fmla="*/ 3231512 w 3231512"/>
            <a:gd name="connsiteY2-384" fmla="*/ 2552700 h 2552700"/>
            <a:gd name="connsiteX3-385" fmla="*/ 3231512 w 3231512"/>
            <a:gd name="connsiteY3-386" fmla="*/ 1803400 h 2552700"/>
            <a:gd name="connsiteX4-387" fmla="*/ 3231512 w 3231512"/>
            <a:gd name="connsiteY4-388" fmla="*/ 1803400 h 2552700"/>
            <a:gd name="connsiteX5-389" fmla="*/ 2894962 w 3231512"/>
            <a:gd name="connsiteY5-390" fmla="*/ 1739900 h 2552700"/>
            <a:gd name="connsiteX6-391" fmla="*/ 2393312 w 3231512"/>
            <a:gd name="connsiteY6-392" fmla="*/ 1663700 h 2552700"/>
            <a:gd name="connsiteX7-393" fmla="*/ 1904362 w 3231512"/>
            <a:gd name="connsiteY7-394" fmla="*/ 1524000 h 2552700"/>
            <a:gd name="connsiteX8-395" fmla="*/ 1694812 w 3231512"/>
            <a:gd name="connsiteY8-396" fmla="*/ 1447800 h 2552700"/>
            <a:gd name="connsiteX9-397" fmla="*/ 1421762 w 3231512"/>
            <a:gd name="connsiteY9-398" fmla="*/ 1320800 h 2552700"/>
            <a:gd name="connsiteX10-399" fmla="*/ 1224912 w 3231512"/>
            <a:gd name="connsiteY10-400" fmla="*/ 1244600 h 2552700"/>
            <a:gd name="connsiteX11-401" fmla="*/ 1142362 w 3231512"/>
            <a:gd name="connsiteY11-402" fmla="*/ 1193800 h 2552700"/>
            <a:gd name="connsiteX12-403" fmla="*/ 831212 w 3231512"/>
            <a:gd name="connsiteY12-404" fmla="*/ 1028700 h 2552700"/>
            <a:gd name="connsiteX13-405" fmla="*/ 659762 w 3231512"/>
            <a:gd name="connsiteY13-406" fmla="*/ 876300 h 2552700"/>
            <a:gd name="connsiteX14-407" fmla="*/ 481962 w 3231512"/>
            <a:gd name="connsiteY14-408" fmla="*/ 704850 h 2552700"/>
            <a:gd name="connsiteX15-409" fmla="*/ 361312 w 3231512"/>
            <a:gd name="connsiteY15-410" fmla="*/ 565150 h 2552700"/>
            <a:gd name="connsiteX16-411" fmla="*/ 304162 w 3231512"/>
            <a:gd name="connsiteY16-412" fmla="*/ 508000 h 2552700"/>
            <a:gd name="connsiteX17-413" fmla="*/ 297812 w 3231512"/>
            <a:gd name="connsiteY17-414" fmla="*/ 469900 h 2552700"/>
            <a:gd name="connsiteX18-415" fmla="*/ 259712 w 3231512"/>
            <a:gd name="connsiteY18-416" fmla="*/ 387350 h 2552700"/>
            <a:gd name="connsiteX19-417" fmla="*/ 253362 w 3231512"/>
            <a:gd name="connsiteY19-418" fmla="*/ 355600 h 2552700"/>
            <a:gd name="connsiteX20-419" fmla="*/ 145412 w 3231512"/>
            <a:gd name="connsiteY20-420" fmla="*/ 196850 h 2552700"/>
            <a:gd name="connsiteX21-421" fmla="*/ 120012 w 3231512"/>
            <a:gd name="connsiteY21-422" fmla="*/ 158750 h 2552700"/>
            <a:gd name="connsiteX22-423" fmla="*/ 88262 w 3231512"/>
            <a:gd name="connsiteY22-424" fmla="*/ 107950 h 2552700"/>
            <a:gd name="connsiteX23-425" fmla="*/ 62862 w 3231512"/>
            <a:gd name="connsiteY23-426" fmla="*/ 76200 h 2552700"/>
            <a:gd name="connsiteX24-427" fmla="*/ 50162 w 3231512"/>
            <a:gd name="connsiteY24-428" fmla="*/ 50800 h 2552700"/>
            <a:gd name="connsiteX25-429" fmla="*/ 5712 w 3231512"/>
            <a:gd name="connsiteY25-430" fmla="*/ 12700 h 2552700"/>
            <a:gd name="connsiteX26-431" fmla="*/ 5712 w 3231512"/>
            <a:gd name="connsiteY26-432" fmla="*/ 0 h 2552700"/>
            <a:gd name="connsiteX0-433" fmla="*/ 5712 w 3231512"/>
            <a:gd name="connsiteY0-434" fmla="*/ 0 h 2552700"/>
            <a:gd name="connsiteX1-435" fmla="*/ 5712 w 3231512"/>
            <a:gd name="connsiteY1-436" fmla="*/ 2546350 h 2552700"/>
            <a:gd name="connsiteX2-437" fmla="*/ 3231512 w 3231512"/>
            <a:gd name="connsiteY2-438" fmla="*/ 2552700 h 2552700"/>
            <a:gd name="connsiteX3-439" fmla="*/ 3231512 w 3231512"/>
            <a:gd name="connsiteY3-440" fmla="*/ 1803400 h 2552700"/>
            <a:gd name="connsiteX4-441" fmla="*/ 3231512 w 3231512"/>
            <a:gd name="connsiteY4-442" fmla="*/ 1803400 h 2552700"/>
            <a:gd name="connsiteX5-443" fmla="*/ 2894962 w 3231512"/>
            <a:gd name="connsiteY5-444" fmla="*/ 1739900 h 2552700"/>
            <a:gd name="connsiteX6-445" fmla="*/ 2393312 w 3231512"/>
            <a:gd name="connsiteY6-446" fmla="*/ 1663700 h 2552700"/>
            <a:gd name="connsiteX7-447" fmla="*/ 1904362 w 3231512"/>
            <a:gd name="connsiteY7-448" fmla="*/ 1524000 h 2552700"/>
            <a:gd name="connsiteX8-449" fmla="*/ 1694812 w 3231512"/>
            <a:gd name="connsiteY8-450" fmla="*/ 1447800 h 2552700"/>
            <a:gd name="connsiteX9-451" fmla="*/ 1421762 w 3231512"/>
            <a:gd name="connsiteY9-452" fmla="*/ 1320800 h 2552700"/>
            <a:gd name="connsiteX10-453" fmla="*/ 1224912 w 3231512"/>
            <a:gd name="connsiteY10-454" fmla="*/ 1244600 h 2552700"/>
            <a:gd name="connsiteX11-455" fmla="*/ 1142362 w 3231512"/>
            <a:gd name="connsiteY11-456" fmla="*/ 1193800 h 2552700"/>
            <a:gd name="connsiteX12-457" fmla="*/ 831212 w 3231512"/>
            <a:gd name="connsiteY12-458" fmla="*/ 1028700 h 2552700"/>
            <a:gd name="connsiteX13-459" fmla="*/ 659762 w 3231512"/>
            <a:gd name="connsiteY13-460" fmla="*/ 876300 h 2552700"/>
            <a:gd name="connsiteX14-461" fmla="*/ 481962 w 3231512"/>
            <a:gd name="connsiteY14-462" fmla="*/ 704850 h 2552700"/>
            <a:gd name="connsiteX15-463" fmla="*/ 361312 w 3231512"/>
            <a:gd name="connsiteY15-464" fmla="*/ 565150 h 2552700"/>
            <a:gd name="connsiteX16-465" fmla="*/ 323212 w 3231512"/>
            <a:gd name="connsiteY16-466" fmla="*/ 501650 h 2552700"/>
            <a:gd name="connsiteX17-467" fmla="*/ 297812 w 3231512"/>
            <a:gd name="connsiteY17-468" fmla="*/ 469900 h 2552700"/>
            <a:gd name="connsiteX18-469" fmla="*/ 259712 w 3231512"/>
            <a:gd name="connsiteY18-470" fmla="*/ 387350 h 2552700"/>
            <a:gd name="connsiteX19-471" fmla="*/ 253362 w 3231512"/>
            <a:gd name="connsiteY19-472" fmla="*/ 355600 h 2552700"/>
            <a:gd name="connsiteX20-473" fmla="*/ 145412 w 3231512"/>
            <a:gd name="connsiteY20-474" fmla="*/ 196850 h 2552700"/>
            <a:gd name="connsiteX21-475" fmla="*/ 120012 w 3231512"/>
            <a:gd name="connsiteY21-476" fmla="*/ 158750 h 2552700"/>
            <a:gd name="connsiteX22-477" fmla="*/ 88262 w 3231512"/>
            <a:gd name="connsiteY22-478" fmla="*/ 107950 h 2552700"/>
            <a:gd name="connsiteX23-479" fmla="*/ 62862 w 3231512"/>
            <a:gd name="connsiteY23-480" fmla="*/ 76200 h 2552700"/>
            <a:gd name="connsiteX24-481" fmla="*/ 50162 w 3231512"/>
            <a:gd name="connsiteY24-482" fmla="*/ 50800 h 2552700"/>
            <a:gd name="connsiteX25-483" fmla="*/ 5712 w 3231512"/>
            <a:gd name="connsiteY25-484" fmla="*/ 12700 h 2552700"/>
            <a:gd name="connsiteX26-485" fmla="*/ 5712 w 3231512"/>
            <a:gd name="connsiteY26-486" fmla="*/ 0 h 2552700"/>
            <a:gd name="connsiteX0-487" fmla="*/ 5712 w 3231512"/>
            <a:gd name="connsiteY0-488" fmla="*/ 0 h 2552700"/>
            <a:gd name="connsiteX1-489" fmla="*/ 5712 w 3231512"/>
            <a:gd name="connsiteY1-490" fmla="*/ 2546350 h 2552700"/>
            <a:gd name="connsiteX2-491" fmla="*/ 3231512 w 3231512"/>
            <a:gd name="connsiteY2-492" fmla="*/ 2552700 h 2552700"/>
            <a:gd name="connsiteX3-493" fmla="*/ 3231512 w 3231512"/>
            <a:gd name="connsiteY3-494" fmla="*/ 1803400 h 2552700"/>
            <a:gd name="connsiteX4-495" fmla="*/ 3231512 w 3231512"/>
            <a:gd name="connsiteY4-496" fmla="*/ 1803400 h 2552700"/>
            <a:gd name="connsiteX5-497" fmla="*/ 2894962 w 3231512"/>
            <a:gd name="connsiteY5-498" fmla="*/ 1739900 h 2552700"/>
            <a:gd name="connsiteX6-499" fmla="*/ 2393312 w 3231512"/>
            <a:gd name="connsiteY6-500" fmla="*/ 1663700 h 2552700"/>
            <a:gd name="connsiteX7-501" fmla="*/ 1904362 w 3231512"/>
            <a:gd name="connsiteY7-502" fmla="*/ 1524000 h 2552700"/>
            <a:gd name="connsiteX8-503" fmla="*/ 1694812 w 3231512"/>
            <a:gd name="connsiteY8-504" fmla="*/ 1447800 h 2552700"/>
            <a:gd name="connsiteX9-505" fmla="*/ 1421762 w 3231512"/>
            <a:gd name="connsiteY9-506" fmla="*/ 1320800 h 2552700"/>
            <a:gd name="connsiteX10-507" fmla="*/ 1224912 w 3231512"/>
            <a:gd name="connsiteY10-508" fmla="*/ 1244600 h 2552700"/>
            <a:gd name="connsiteX11-509" fmla="*/ 1142362 w 3231512"/>
            <a:gd name="connsiteY11-510" fmla="*/ 1193800 h 2552700"/>
            <a:gd name="connsiteX12-511" fmla="*/ 831212 w 3231512"/>
            <a:gd name="connsiteY12-512" fmla="*/ 1009650 h 2552700"/>
            <a:gd name="connsiteX13-513" fmla="*/ 659762 w 3231512"/>
            <a:gd name="connsiteY13-514" fmla="*/ 876300 h 2552700"/>
            <a:gd name="connsiteX14-515" fmla="*/ 481962 w 3231512"/>
            <a:gd name="connsiteY14-516" fmla="*/ 704850 h 2552700"/>
            <a:gd name="connsiteX15-517" fmla="*/ 361312 w 3231512"/>
            <a:gd name="connsiteY15-518" fmla="*/ 565150 h 2552700"/>
            <a:gd name="connsiteX16-519" fmla="*/ 323212 w 3231512"/>
            <a:gd name="connsiteY16-520" fmla="*/ 501650 h 2552700"/>
            <a:gd name="connsiteX17-521" fmla="*/ 297812 w 3231512"/>
            <a:gd name="connsiteY17-522" fmla="*/ 469900 h 2552700"/>
            <a:gd name="connsiteX18-523" fmla="*/ 259712 w 3231512"/>
            <a:gd name="connsiteY18-524" fmla="*/ 387350 h 2552700"/>
            <a:gd name="connsiteX19-525" fmla="*/ 253362 w 3231512"/>
            <a:gd name="connsiteY19-526" fmla="*/ 355600 h 2552700"/>
            <a:gd name="connsiteX20-527" fmla="*/ 145412 w 3231512"/>
            <a:gd name="connsiteY20-528" fmla="*/ 196850 h 2552700"/>
            <a:gd name="connsiteX21-529" fmla="*/ 120012 w 3231512"/>
            <a:gd name="connsiteY21-530" fmla="*/ 158750 h 2552700"/>
            <a:gd name="connsiteX22-531" fmla="*/ 88262 w 3231512"/>
            <a:gd name="connsiteY22-532" fmla="*/ 107950 h 2552700"/>
            <a:gd name="connsiteX23-533" fmla="*/ 62862 w 3231512"/>
            <a:gd name="connsiteY23-534" fmla="*/ 76200 h 2552700"/>
            <a:gd name="connsiteX24-535" fmla="*/ 50162 w 3231512"/>
            <a:gd name="connsiteY24-536" fmla="*/ 50800 h 2552700"/>
            <a:gd name="connsiteX25-537" fmla="*/ 5712 w 3231512"/>
            <a:gd name="connsiteY25-538" fmla="*/ 12700 h 2552700"/>
            <a:gd name="connsiteX26-539" fmla="*/ 5712 w 3231512"/>
            <a:gd name="connsiteY26-540" fmla="*/ 0 h 2552700"/>
            <a:gd name="connsiteX0-541" fmla="*/ 5712 w 3231512"/>
            <a:gd name="connsiteY0-542" fmla="*/ 0 h 2552700"/>
            <a:gd name="connsiteX1-543" fmla="*/ 5712 w 3231512"/>
            <a:gd name="connsiteY1-544" fmla="*/ 2546350 h 2552700"/>
            <a:gd name="connsiteX2-545" fmla="*/ 3231512 w 3231512"/>
            <a:gd name="connsiteY2-546" fmla="*/ 2552700 h 2552700"/>
            <a:gd name="connsiteX3-547" fmla="*/ 3231512 w 3231512"/>
            <a:gd name="connsiteY3-548" fmla="*/ 1803400 h 2552700"/>
            <a:gd name="connsiteX4-549" fmla="*/ 3231512 w 3231512"/>
            <a:gd name="connsiteY4-550" fmla="*/ 1803400 h 2552700"/>
            <a:gd name="connsiteX5-551" fmla="*/ 2894962 w 3231512"/>
            <a:gd name="connsiteY5-552" fmla="*/ 1739900 h 2552700"/>
            <a:gd name="connsiteX6-553" fmla="*/ 2393312 w 3231512"/>
            <a:gd name="connsiteY6-554" fmla="*/ 1663700 h 2552700"/>
            <a:gd name="connsiteX7-555" fmla="*/ 1904362 w 3231512"/>
            <a:gd name="connsiteY7-556" fmla="*/ 1524000 h 2552700"/>
            <a:gd name="connsiteX8-557" fmla="*/ 1694812 w 3231512"/>
            <a:gd name="connsiteY8-558" fmla="*/ 1447800 h 2552700"/>
            <a:gd name="connsiteX9-559" fmla="*/ 1421762 w 3231512"/>
            <a:gd name="connsiteY9-560" fmla="*/ 1320800 h 2552700"/>
            <a:gd name="connsiteX10-561" fmla="*/ 1224912 w 3231512"/>
            <a:gd name="connsiteY10-562" fmla="*/ 1244600 h 2552700"/>
            <a:gd name="connsiteX11-563" fmla="*/ 1142362 w 3231512"/>
            <a:gd name="connsiteY11-564" fmla="*/ 1193800 h 2552700"/>
            <a:gd name="connsiteX12-565" fmla="*/ 831212 w 3231512"/>
            <a:gd name="connsiteY12-566" fmla="*/ 1009650 h 2552700"/>
            <a:gd name="connsiteX13-567" fmla="*/ 659762 w 3231512"/>
            <a:gd name="connsiteY13-568" fmla="*/ 857250 h 2552700"/>
            <a:gd name="connsiteX14-569" fmla="*/ 481962 w 3231512"/>
            <a:gd name="connsiteY14-570" fmla="*/ 704850 h 2552700"/>
            <a:gd name="connsiteX15-571" fmla="*/ 361312 w 3231512"/>
            <a:gd name="connsiteY15-572" fmla="*/ 565150 h 2552700"/>
            <a:gd name="connsiteX16-573" fmla="*/ 323212 w 3231512"/>
            <a:gd name="connsiteY16-574" fmla="*/ 501650 h 2552700"/>
            <a:gd name="connsiteX17-575" fmla="*/ 297812 w 3231512"/>
            <a:gd name="connsiteY17-576" fmla="*/ 469900 h 2552700"/>
            <a:gd name="connsiteX18-577" fmla="*/ 259712 w 3231512"/>
            <a:gd name="connsiteY18-578" fmla="*/ 387350 h 2552700"/>
            <a:gd name="connsiteX19-579" fmla="*/ 253362 w 3231512"/>
            <a:gd name="connsiteY19-580" fmla="*/ 355600 h 2552700"/>
            <a:gd name="connsiteX20-581" fmla="*/ 145412 w 3231512"/>
            <a:gd name="connsiteY20-582" fmla="*/ 196850 h 2552700"/>
            <a:gd name="connsiteX21-583" fmla="*/ 120012 w 3231512"/>
            <a:gd name="connsiteY21-584" fmla="*/ 158750 h 2552700"/>
            <a:gd name="connsiteX22-585" fmla="*/ 88262 w 3231512"/>
            <a:gd name="connsiteY22-586" fmla="*/ 107950 h 2552700"/>
            <a:gd name="connsiteX23-587" fmla="*/ 62862 w 3231512"/>
            <a:gd name="connsiteY23-588" fmla="*/ 76200 h 2552700"/>
            <a:gd name="connsiteX24-589" fmla="*/ 50162 w 3231512"/>
            <a:gd name="connsiteY24-590" fmla="*/ 50800 h 2552700"/>
            <a:gd name="connsiteX25-591" fmla="*/ 5712 w 3231512"/>
            <a:gd name="connsiteY25-592" fmla="*/ 12700 h 2552700"/>
            <a:gd name="connsiteX26-593" fmla="*/ 5712 w 3231512"/>
            <a:gd name="connsiteY26-594" fmla="*/ 0 h 2552700"/>
            <a:gd name="connsiteX0-595" fmla="*/ 5712 w 3231512"/>
            <a:gd name="connsiteY0-596" fmla="*/ 0 h 2552700"/>
            <a:gd name="connsiteX1-597" fmla="*/ 5712 w 3231512"/>
            <a:gd name="connsiteY1-598" fmla="*/ 2546350 h 2552700"/>
            <a:gd name="connsiteX2-599" fmla="*/ 3231512 w 3231512"/>
            <a:gd name="connsiteY2-600" fmla="*/ 2552700 h 2552700"/>
            <a:gd name="connsiteX3-601" fmla="*/ 3231512 w 3231512"/>
            <a:gd name="connsiteY3-602" fmla="*/ 1803400 h 2552700"/>
            <a:gd name="connsiteX4-603" fmla="*/ 3231512 w 3231512"/>
            <a:gd name="connsiteY4-604" fmla="*/ 1803400 h 2552700"/>
            <a:gd name="connsiteX5-605" fmla="*/ 2894962 w 3231512"/>
            <a:gd name="connsiteY5-606" fmla="*/ 1739900 h 2552700"/>
            <a:gd name="connsiteX6-607" fmla="*/ 2393312 w 3231512"/>
            <a:gd name="connsiteY6-608" fmla="*/ 1663700 h 2552700"/>
            <a:gd name="connsiteX7-609" fmla="*/ 1904362 w 3231512"/>
            <a:gd name="connsiteY7-610" fmla="*/ 1524000 h 2552700"/>
            <a:gd name="connsiteX8-611" fmla="*/ 1694812 w 3231512"/>
            <a:gd name="connsiteY8-612" fmla="*/ 1447800 h 2552700"/>
            <a:gd name="connsiteX9-613" fmla="*/ 1421762 w 3231512"/>
            <a:gd name="connsiteY9-614" fmla="*/ 1320800 h 2552700"/>
            <a:gd name="connsiteX10-615" fmla="*/ 1224912 w 3231512"/>
            <a:gd name="connsiteY10-616" fmla="*/ 1244600 h 2552700"/>
            <a:gd name="connsiteX11-617" fmla="*/ 1142362 w 3231512"/>
            <a:gd name="connsiteY11-618" fmla="*/ 1193800 h 2552700"/>
            <a:gd name="connsiteX12-619" fmla="*/ 831212 w 3231512"/>
            <a:gd name="connsiteY12-620" fmla="*/ 1009650 h 2552700"/>
            <a:gd name="connsiteX13-621" fmla="*/ 659762 w 3231512"/>
            <a:gd name="connsiteY13-622" fmla="*/ 857250 h 2552700"/>
            <a:gd name="connsiteX14-623" fmla="*/ 481962 w 3231512"/>
            <a:gd name="connsiteY14-624" fmla="*/ 704850 h 2552700"/>
            <a:gd name="connsiteX15-625" fmla="*/ 361312 w 3231512"/>
            <a:gd name="connsiteY15-626" fmla="*/ 565150 h 2552700"/>
            <a:gd name="connsiteX16-627" fmla="*/ 323212 w 3231512"/>
            <a:gd name="connsiteY16-628" fmla="*/ 501650 h 2552700"/>
            <a:gd name="connsiteX17-629" fmla="*/ 297812 w 3231512"/>
            <a:gd name="connsiteY17-630" fmla="*/ 469900 h 2552700"/>
            <a:gd name="connsiteX18-631" fmla="*/ 259712 w 3231512"/>
            <a:gd name="connsiteY18-632" fmla="*/ 368300 h 2552700"/>
            <a:gd name="connsiteX19-633" fmla="*/ 253362 w 3231512"/>
            <a:gd name="connsiteY19-634" fmla="*/ 355600 h 2552700"/>
            <a:gd name="connsiteX20-635" fmla="*/ 145412 w 3231512"/>
            <a:gd name="connsiteY20-636" fmla="*/ 196850 h 2552700"/>
            <a:gd name="connsiteX21-637" fmla="*/ 120012 w 3231512"/>
            <a:gd name="connsiteY21-638" fmla="*/ 158750 h 2552700"/>
            <a:gd name="connsiteX22-639" fmla="*/ 88262 w 3231512"/>
            <a:gd name="connsiteY22-640" fmla="*/ 107950 h 2552700"/>
            <a:gd name="connsiteX23-641" fmla="*/ 62862 w 3231512"/>
            <a:gd name="connsiteY23-642" fmla="*/ 76200 h 2552700"/>
            <a:gd name="connsiteX24-643" fmla="*/ 50162 w 3231512"/>
            <a:gd name="connsiteY24-644" fmla="*/ 50800 h 2552700"/>
            <a:gd name="connsiteX25-645" fmla="*/ 5712 w 3231512"/>
            <a:gd name="connsiteY25-646" fmla="*/ 12700 h 2552700"/>
            <a:gd name="connsiteX26-647" fmla="*/ 5712 w 3231512"/>
            <a:gd name="connsiteY26-648" fmla="*/ 0 h 2552700"/>
            <a:gd name="connsiteX0-649" fmla="*/ 5712 w 3231512"/>
            <a:gd name="connsiteY0-650" fmla="*/ 0 h 2552700"/>
            <a:gd name="connsiteX1-651" fmla="*/ 5712 w 3231512"/>
            <a:gd name="connsiteY1-652" fmla="*/ 2546350 h 2552700"/>
            <a:gd name="connsiteX2-653" fmla="*/ 3231512 w 3231512"/>
            <a:gd name="connsiteY2-654" fmla="*/ 2552700 h 2552700"/>
            <a:gd name="connsiteX3-655" fmla="*/ 3231512 w 3231512"/>
            <a:gd name="connsiteY3-656" fmla="*/ 1803400 h 2552700"/>
            <a:gd name="connsiteX4-657" fmla="*/ 3231512 w 3231512"/>
            <a:gd name="connsiteY4-658" fmla="*/ 1803400 h 2552700"/>
            <a:gd name="connsiteX5-659" fmla="*/ 2894962 w 3231512"/>
            <a:gd name="connsiteY5-660" fmla="*/ 1739900 h 2552700"/>
            <a:gd name="connsiteX6-661" fmla="*/ 2393312 w 3231512"/>
            <a:gd name="connsiteY6-662" fmla="*/ 1663700 h 2552700"/>
            <a:gd name="connsiteX7-663" fmla="*/ 1904362 w 3231512"/>
            <a:gd name="connsiteY7-664" fmla="*/ 1524000 h 2552700"/>
            <a:gd name="connsiteX8-665" fmla="*/ 1694812 w 3231512"/>
            <a:gd name="connsiteY8-666" fmla="*/ 1447800 h 2552700"/>
            <a:gd name="connsiteX9-667" fmla="*/ 1421762 w 3231512"/>
            <a:gd name="connsiteY9-668" fmla="*/ 1320800 h 2552700"/>
            <a:gd name="connsiteX10-669" fmla="*/ 1224912 w 3231512"/>
            <a:gd name="connsiteY10-670" fmla="*/ 1244600 h 2552700"/>
            <a:gd name="connsiteX11-671" fmla="*/ 1142362 w 3231512"/>
            <a:gd name="connsiteY11-672" fmla="*/ 1193800 h 2552700"/>
            <a:gd name="connsiteX12-673" fmla="*/ 831212 w 3231512"/>
            <a:gd name="connsiteY12-674" fmla="*/ 1009650 h 2552700"/>
            <a:gd name="connsiteX13-675" fmla="*/ 659762 w 3231512"/>
            <a:gd name="connsiteY13-676" fmla="*/ 857250 h 2552700"/>
            <a:gd name="connsiteX14-677" fmla="*/ 481962 w 3231512"/>
            <a:gd name="connsiteY14-678" fmla="*/ 704850 h 2552700"/>
            <a:gd name="connsiteX15-679" fmla="*/ 361312 w 3231512"/>
            <a:gd name="connsiteY15-680" fmla="*/ 565150 h 2552700"/>
            <a:gd name="connsiteX16-681" fmla="*/ 323212 w 3231512"/>
            <a:gd name="connsiteY16-682" fmla="*/ 501650 h 2552700"/>
            <a:gd name="connsiteX17-683" fmla="*/ 291462 w 3231512"/>
            <a:gd name="connsiteY17-684" fmla="*/ 431800 h 2552700"/>
            <a:gd name="connsiteX18-685" fmla="*/ 259712 w 3231512"/>
            <a:gd name="connsiteY18-686" fmla="*/ 368300 h 2552700"/>
            <a:gd name="connsiteX19-687" fmla="*/ 253362 w 3231512"/>
            <a:gd name="connsiteY19-688" fmla="*/ 355600 h 2552700"/>
            <a:gd name="connsiteX20-689" fmla="*/ 145412 w 3231512"/>
            <a:gd name="connsiteY20-690" fmla="*/ 196850 h 2552700"/>
            <a:gd name="connsiteX21-691" fmla="*/ 120012 w 3231512"/>
            <a:gd name="connsiteY21-692" fmla="*/ 158750 h 2552700"/>
            <a:gd name="connsiteX22-693" fmla="*/ 88262 w 3231512"/>
            <a:gd name="connsiteY22-694" fmla="*/ 107950 h 2552700"/>
            <a:gd name="connsiteX23-695" fmla="*/ 62862 w 3231512"/>
            <a:gd name="connsiteY23-696" fmla="*/ 76200 h 2552700"/>
            <a:gd name="connsiteX24-697" fmla="*/ 50162 w 3231512"/>
            <a:gd name="connsiteY24-698" fmla="*/ 50800 h 2552700"/>
            <a:gd name="connsiteX25-699" fmla="*/ 5712 w 3231512"/>
            <a:gd name="connsiteY25-700" fmla="*/ 12700 h 2552700"/>
            <a:gd name="connsiteX26-701" fmla="*/ 5712 w 3231512"/>
            <a:gd name="connsiteY26-702" fmla="*/ 0 h 2552700"/>
            <a:gd name="connsiteX0-703" fmla="*/ 5712 w 3231512"/>
            <a:gd name="connsiteY0-704" fmla="*/ 0 h 2552700"/>
            <a:gd name="connsiteX1-705" fmla="*/ 5712 w 3231512"/>
            <a:gd name="connsiteY1-706" fmla="*/ 2546350 h 2552700"/>
            <a:gd name="connsiteX2-707" fmla="*/ 3231512 w 3231512"/>
            <a:gd name="connsiteY2-708" fmla="*/ 2552700 h 2552700"/>
            <a:gd name="connsiteX3-709" fmla="*/ 3231512 w 3231512"/>
            <a:gd name="connsiteY3-710" fmla="*/ 1803400 h 2552700"/>
            <a:gd name="connsiteX4-711" fmla="*/ 3231512 w 3231512"/>
            <a:gd name="connsiteY4-712" fmla="*/ 1803400 h 2552700"/>
            <a:gd name="connsiteX5-713" fmla="*/ 2894962 w 3231512"/>
            <a:gd name="connsiteY5-714" fmla="*/ 1739900 h 2552700"/>
            <a:gd name="connsiteX6-715" fmla="*/ 2393312 w 3231512"/>
            <a:gd name="connsiteY6-716" fmla="*/ 1663700 h 2552700"/>
            <a:gd name="connsiteX7-717" fmla="*/ 1904362 w 3231512"/>
            <a:gd name="connsiteY7-718" fmla="*/ 1524000 h 2552700"/>
            <a:gd name="connsiteX8-719" fmla="*/ 1694812 w 3231512"/>
            <a:gd name="connsiteY8-720" fmla="*/ 1447800 h 2552700"/>
            <a:gd name="connsiteX9-721" fmla="*/ 1421762 w 3231512"/>
            <a:gd name="connsiteY9-722" fmla="*/ 1320800 h 2552700"/>
            <a:gd name="connsiteX10-723" fmla="*/ 1224912 w 3231512"/>
            <a:gd name="connsiteY10-724" fmla="*/ 1244600 h 2552700"/>
            <a:gd name="connsiteX11-725" fmla="*/ 1142362 w 3231512"/>
            <a:gd name="connsiteY11-726" fmla="*/ 1193800 h 2552700"/>
            <a:gd name="connsiteX12-727" fmla="*/ 831212 w 3231512"/>
            <a:gd name="connsiteY12-728" fmla="*/ 1009650 h 2552700"/>
            <a:gd name="connsiteX13-729" fmla="*/ 659762 w 3231512"/>
            <a:gd name="connsiteY13-730" fmla="*/ 857250 h 2552700"/>
            <a:gd name="connsiteX14-731" fmla="*/ 481962 w 3231512"/>
            <a:gd name="connsiteY14-732" fmla="*/ 704850 h 2552700"/>
            <a:gd name="connsiteX15-733" fmla="*/ 361312 w 3231512"/>
            <a:gd name="connsiteY15-734" fmla="*/ 565150 h 2552700"/>
            <a:gd name="connsiteX16-735" fmla="*/ 323212 w 3231512"/>
            <a:gd name="connsiteY16-736" fmla="*/ 501650 h 2552700"/>
            <a:gd name="connsiteX17-737" fmla="*/ 291462 w 3231512"/>
            <a:gd name="connsiteY17-738" fmla="*/ 431800 h 2552700"/>
            <a:gd name="connsiteX18-739" fmla="*/ 259712 w 3231512"/>
            <a:gd name="connsiteY18-740" fmla="*/ 368300 h 2552700"/>
            <a:gd name="connsiteX19-741" fmla="*/ 234312 w 3231512"/>
            <a:gd name="connsiteY19-742" fmla="*/ 355600 h 2552700"/>
            <a:gd name="connsiteX20-743" fmla="*/ 145412 w 3231512"/>
            <a:gd name="connsiteY20-744" fmla="*/ 196850 h 2552700"/>
            <a:gd name="connsiteX21-745" fmla="*/ 120012 w 3231512"/>
            <a:gd name="connsiteY21-746" fmla="*/ 158750 h 2552700"/>
            <a:gd name="connsiteX22-747" fmla="*/ 88262 w 3231512"/>
            <a:gd name="connsiteY22-748" fmla="*/ 107950 h 2552700"/>
            <a:gd name="connsiteX23-749" fmla="*/ 62862 w 3231512"/>
            <a:gd name="connsiteY23-750" fmla="*/ 76200 h 2552700"/>
            <a:gd name="connsiteX24-751" fmla="*/ 50162 w 3231512"/>
            <a:gd name="connsiteY24-752" fmla="*/ 50800 h 2552700"/>
            <a:gd name="connsiteX25-753" fmla="*/ 5712 w 3231512"/>
            <a:gd name="connsiteY25-754" fmla="*/ 12700 h 2552700"/>
            <a:gd name="connsiteX26-755" fmla="*/ 5712 w 3231512"/>
            <a:gd name="connsiteY26-756" fmla="*/ 0 h 2552700"/>
            <a:gd name="connsiteX0-757" fmla="*/ 5712 w 3231512"/>
            <a:gd name="connsiteY0-758" fmla="*/ 0 h 2552700"/>
            <a:gd name="connsiteX1-759" fmla="*/ 5712 w 3231512"/>
            <a:gd name="connsiteY1-760" fmla="*/ 2546350 h 2552700"/>
            <a:gd name="connsiteX2-761" fmla="*/ 3231512 w 3231512"/>
            <a:gd name="connsiteY2-762" fmla="*/ 2552700 h 2552700"/>
            <a:gd name="connsiteX3-763" fmla="*/ 3231512 w 3231512"/>
            <a:gd name="connsiteY3-764" fmla="*/ 1803400 h 2552700"/>
            <a:gd name="connsiteX4-765" fmla="*/ 3231512 w 3231512"/>
            <a:gd name="connsiteY4-766" fmla="*/ 1803400 h 2552700"/>
            <a:gd name="connsiteX5-767" fmla="*/ 2894962 w 3231512"/>
            <a:gd name="connsiteY5-768" fmla="*/ 1739900 h 2552700"/>
            <a:gd name="connsiteX6-769" fmla="*/ 2393312 w 3231512"/>
            <a:gd name="connsiteY6-770" fmla="*/ 1663700 h 2552700"/>
            <a:gd name="connsiteX7-771" fmla="*/ 1904362 w 3231512"/>
            <a:gd name="connsiteY7-772" fmla="*/ 1524000 h 2552700"/>
            <a:gd name="connsiteX8-773" fmla="*/ 1694812 w 3231512"/>
            <a:gd name="connsiteY8-774" fmla="*/ 1447800 h 2552700"/>
            <a:gd name="connsiteX9-775" fmla="*/ 1421762 w 3231512"/>
            <a:gd name="connsiteY9-776" fmla="*/ 1320800 h 2552700"/>
            <a:gd name="connsiteX10-777" fmla="*/ 1224912 w 3231512"/>
            <a:gd name="connsiteY10-778" fmla="*/ 1244600 h 2552700"/>
            <a:gd name="connsiteX11-779" fmla="*/ 1142362 w 3231512"/>
            <a:gd name="connsiteY11-780" fmla="*/ 1193800 h 2552700"/>
            <a:gd name="connsiteX12-781" fmla="*/ 831212 w 3231512"/>
            <a:gd name="connsiteY12-782" fmla="*/ 1009650 h 2552700"/>
            <a:gd name="connsiteX13-783" fmla="*/ 659762 w 3231512"/>
            <a:gd name="connsiteY13-784" fmla="*/ 857250 h 2552700"/>
            <a:gd name="connsiteX14-785" fmla="*/ 481962 w 3231512"/>
            <a:gd name="connsiteY14-786" fmla="*/ 704850 h 2552700"/>
            <a:gd name="connsiteX15-787" fmla="*/ 361312 w 3231512"/>
            <a:gd name="connsiteY15-788" fmla="*/ 565150 h 2552700"/>
            <a:gd name="connsiteX16-789" fmla="*/ 323212 w 3231512"/>
            <a:gd name="connsiteY16-790" fmla="*/ 501650 h 2552700"/>
            <a:gd name="connsiteX17-791" fmla="*/ 291462 w 3231512"/>
            <a:gd name="connsiteY17-792" fmla="*/ 431800 h 2552700"/>
            <a:gd name="connsiteX18-793" fmla="*/ 259712 w 3231512"/>
            <a:gd name="connsiteY18-794" fmla="*/ 368300 h 2552700"/>
            <a:gd name="connsiteX19-795" fmla="*/ 215262 w 3231512"/>
            <a:gd name="connsiteY19-796" fmla="*/ 374650 h 2552700"/>
            <a:gd name="connsiteX20-797" fmla="*/ 145412 w 3231512"/>
            <a:gd name="connsiteY20-798" fmla="*/ 196850 h 2552700"/>
            <a:gd name="connsiteX21-799" fmla="*/ 120012 w 3231512"/>
            <a:gd name="connsiteY21-800" fmla="*/ 158750 h 2552700"/>
            <a:gd name="connsiteX22-801" fmla="*/ 88262 w 3231512"/>
            <a:gd name="connsiteY22-802" fmla="*/ 107950 h 2552700"/>
            <a:gd name="connsiteX23-803" fmla="*/ 62862 w 3231512"/>
            <a:gd name="connsiteY23-804" fmla="*/ 76200 h 2552700"/>
            <a:gd name="connsiteX24-805" fmla="*/ 50162 w 3231512"/>
            <a:gd name="connsiteY24-806" fmla="*/ 50800 h 2552700"/>
            <a:gd name="connsiteX25-807" fmla="*/ 5712 w 3231512"/>
            <a:gd name="connsiteY25-808" fmla="*/ 12700 h 2552700"/>
            <a:gd name="connsiteX26-809" fmla="*/ 5712 w 3231512"/>
            <a:gd name="connsiteY26-810" fmla="*/ 0 h 2552700"/>
            <a:gd name="connsiteX0-811" fmla="*/ 5712 w 3231512"/>
            <a:gd name="connsiteY0-812" fmla="*/ 0 h 2552700"/>
            <a:gd name="connsiteX1-813" fmla="*/ 5712 w 3231512"/>
            <a:gd name="connsiteY1-814" fmla="*/ 2546350 h 2552700"/>
            <a:gd name="connsiteX2-815" fmla="*/ 3231512 w 3231512"/>
            <a:gd name="connsiteY2-816" fmla="*/ 2552700 h 2552700"/>
            <a:gd name="connsiteX3-817" fmla="*/ 3231512 w 3231512"/>
            <a:gd name="connsiteY3-818" fmla="*/ 1803400 h 2552700"/>
            <a:gd name="connsiteX4-819" fmla="*/ 3231512 w 3231512"/>
            <a:gd name="connsiteY4-820" fmla="*/ 1803400 h 2552700"/>
            <a:gd name="connsiteX5-821" fmla="*/ 2894962 w 3231512"/>
            <a:gd name="connsiteY5-822" fmla="*/ 1739900 h 2552700"/>
            <a:gd name="connsiteX6-823" fmla="*/ 2393312 w 3231512"/>
            <a:gd name="connsiteY6-824" fmla="*/ 1663700 h 2552700"/>
            <a:gd name="connsiteX7-825" fmla="*/ 1904362 w 3231512"/>
            <a:gd name="connsiteY7-826" fmla="*/ 1524000 h 2552700"/>
            <a:gd name="connsiteX8-827" fmla="*/ 1694812 w 3231512"/>
            <a:gd name="connsiteY8-828" fmla="*/ 1447800 h 2552700"/>
            <a:gd name="connsiteX9-829" fmla="*/ 1421762 w 3231512"/>
            <a:gd name="connsiteY9-830" fmla="*/ 1320800 h 2552700"/>
            <a:gd name="connsiteX10-831" fmla="*/ 1224912 w 3231512"/>
            <a:gd name="connsiteY10-832" fmla="*/ 1244600 h 2552700"/>
            <a:gd name="connsiteX11-833" fmla="*/ 1142362 w 3231512"/>
            <a:gd name="connsiteY11-834" fmla="*/ 1193800 h 2552700"/>
            <a:gd name="connsiteX12-835" fmla="*/ 831212 w 3231512"/>
            <a:gd name="connsiteY12-836" fmla="*/ 1009650 h 2552700"/>
            <a:gd name="connsiteX13-837" fmla="*/ 659762 w 3231512"/>
            <a:gd name="connsiteY13-838" fmla="*/ 857250 h 2552700"/>
            <a:gd name="connsiteX14-839" fmla="*/ 481962 w 3231512"/>
            <a:gd name="connsiteY14-840" fmla="*/ 704850 h 2552700"/>
            <a:gd name="connsiteX15-841" fmla="*/ 361312 w 3231512"/>
            <a:gd name="connsiteY15-842" fmla="*/ 565150 h 2552700"/>
            <a:gd name="connsiteX16-843" fmla="*/ 323212 w 3231512"/>
            <a:gd name="connsiteY16-844" fmla="*/ 501650 h 2552700"/>
            <a:gd name="connsiteX17-845" fmla="*/ 291462 w 3231512"/>
            <a:gd name="connsiteY17-846" fmla="*/ 431800 h 2552700"/>
            <a:gd name="connsiteX18-847" fmla="*/ 259712 w 3231512"/>
            <a:gd name="connsiteY18-848" fmla="*/ 368300 h 2552700"/>
            <a:gd name="connsiteX19-849" fmla="*/ 189862 w 3231512"/>
            <a:gd name="connsiteY19-850" fmla="*/ 336550 h 2552700"/>
            <a:gd name="connsiteX20-851" fmla="*/ 145412 w 3231512"/>
            <a:gd name="connsiteY20-852" fmla="*/ 196850 h 2552700"/>
            <a:gd name="connsiteX21-853" fmla="*/ 120012 w 3231512"/>
            <a:gd name="connsiteY21-854" fmla="*/ 158750 h 2552700"/>
            <a:gd name="connsiteX22-855" fmla="*/ 88262 w 3231512"/>
            <a:gd name="connsiteY22-856" fmla="*/ 107950 h 2552700"/>
            <a:gd name="connsiteX23-857" fmla="*/ 62862 w 3231512"/>
            <a:gd name="connsiteY23-858" fmla="*/ 76200 h 2552700"/>
            <a:gd name="connsiteX24-859" fmla="*/ 50162 w 3231512"/>
            <a:gd name="connsiteY24-860" fmla="*/ 50800 h 2552700"/>
            <a:gd name="connsiteX25-861" fmla="*/ 5712 w 3231512"/>
            <a:gd name="connsiteY25-862" fmla="*/ 12700 h 2552700"/>
            <a:gd name="connsiteX26-863" fmla="*/ 5712 w 3231512"/>
            <a:gd name="connsiteY26-864" fmla="*/ 0 h 2552700"/>
            <a:gd name="connsiteX0-865" fmla="*/ 5712 w 3231512"/>
            <a:gd name="connsiteY0-866" fmla="*/ 0 h 2552700"/>
            <a:gd name="connsiteX1-867" fmla="*/ 5712 w 3231512"/>
            <a:gd name="connsiteY1-868" fmla="*/ 2546350 h 2552700"/>
            <a:gd name="connsiteX2-869" fmla="*/ 3231512 w 3231512"/>
            <a:gd name="connsiteY2-870" fmla="*/ 2552700 h 2552700"/>
            <a:gd name="connsiteX3-871" fmla="*/ 3231512 w 3231512"/>
            <a:gd name="connsiteY3-872" fmla="*/ 1803400 h 2552700"/>
            <a:gd name="connsiteX4-873" fmla="*/ 3231512 w 3231512"/>
            <a:gd name="connsiteY4-874" fmla="*/ 1803400 h 2552700"/>
            <a:gd name="connsiteX5-875" fmla="*/ 2894962 w 3231512"/>
            <a:gd name="connsiteY5-876" fmla="*/ 1739900 h 2552700"/>
            <a:gd name="connsiteX6-877" fmla="*/ 2393312 w 3231512"/>
            <a:gd name="connsiteY6-878" fmla="*/ 1663700 h 2552700"/>
            <a:gd name="connsiteX7-879" fmla="*/ 1904362 w 3231512"/>
            <a:gd name="connsiteY7-880" fmla="*/ 1524000 h 2552700"/>
            <a:gd name="connsiteX8-881" fmla="*/ 1694812 w 3231512"/>
            <a:gd name="connsiteY8-882" fmla="*/ 1447800 h 2552700"/>
            <a:gd name="connsiteX9-883" fmla="*/ 1421762 w 3231512"/>
            <a:gd name="connsiteY9-884" fmla="*/ 1320800 h 2552700"/>
            <a:gd name="connsiteX10-885" fmla="*/ 1224912 w 3231512"/>
            <a:gd name="connsiteY10-886" fmla="*/ 1244600 h 2552700"/>
            <a:gd name="connsiteX11-887" fmla="*/ 1142362 w 3231512"/>
            <a:gd name="connsiteY11-888" fmla="*/ 1193800 h 2552700"/>
            <a:gd name="connsiteX12-889" fmla="*/ 831212 w 3231512"/>
            <a:gd name="connsiteY12-890" fmla="*/ 1009650 h 2552700"/>
            <a:gd name="connsiteX13-891" fmla="*/ 659762 w 3231512"/>
            <a:gd name="connsiteY13-892" fmla="*/ 857250 h 2552700"/>
            <a:gd name="connsiteX14-893" fmla="*/ 481962 w 3231512"/>
            <a:gd name="connsiteY14-894" fmla="*/ 704850 h 2552700"/>
            <a:gd name="connsiteX15-895" fmla="*/ 361312 w 3231512"/>
            <a:gd name="connsiteY15-896" fmla="*/ 565150 h 2552700"/>
            <a:gd name="connsiteX16-897" fmla="*/ 323212 w 3231512"/>
            <a:gd name="connsiteY16-898" fmla="*/ 501650 h 2552700"/>
            <a:gd name="connsiteX17-899" fmla="*/ 291462 w 3231512"/>
            <a:gd name="connsiteY17-900" fmla="*/ 431800 h 2552700"/>
            <a:gd name="connsiteX18-901" fmla="*/ 240662 w 3231512"/>
            <a:gd name="connsiteY18-902" fmla="*/ 368300 h 2552700"/>
            <a:gd name="connsiteX19-903" fmla="*/ 189862 w 3231512"/>
            <a:gd name="connsiteY19-904" fmla="*/ 336550 h 2552700"/>
            <a:gd name="connsiteX20-905" fmla="*/ 145412 w 3231512"/>
            <a:gd name="connsiteY20-906" fmla="*/ 196850 h 2552700"/>
            <a:gd name="connsiteX21-907" fmla="*/ 120012 w 3231512"/>
            <a:gd name="connsiteY21-908" fmla="*/ 158750 h 2552700"/>
            <a:gd name="connsiteX22-909" fmla="*/ 88262 w 3231512"/>
            <a:gd name="connsiteY22-910" fmla="*/ 107950 h 2552700"/>
            <a:gd name="connsiteX23-911" fmla="*/ 62862 w 3231512"/>
            <a:gd name="connsiteY23-912" fmla="*/ 76200 h 2552700"/>
            <a:gd name="connsiteX24-913" fmla="*/ 50162 w 3231512"/>
            <a:gd name="connsiteY24-914" fmla="*/ 50800 h 2552700"/>
            <a:gd name="connsiteX25-915" fmla="*/ 5712 w 3231512"/>
            <a:gd name="connsiteY25-916" fmla="*/ 12700 h 2552700"/>
            <a:gd name="connsiteX26-917" fmla="*/ 5712 w 3231512"/>
            <a:gd name="connsiteY26-918" fmla="*/ 0 h 2552700"/>
            <a:gd name="connsiteX0-919" fmla="*/ 5712 w 3231512"/>
            <a:gd name="connsiteY0-920" fmla="*/ 0 h 2552700"/>
            <a:gd name="connsiteX1-921" fmla="*/ 5712 w 3231512"/>
            <a:gd name="connsiteY1-922" fmla="*/ 2546350 h 2552700"/>
            <a:gd name="connsiteX2-923" fmla="*/ 3231512 w 3231512"/>
            <a:gd name="connsiteY2-924" fmla="*/ 2552700 h 2552700"/>
            <a:gd name="connsiteX3-925" fmla="*/ 3231512 w 3231512"/>
            <a:gd name="connsiteY3-926" fmla="*/ 1803400 h 2552700"/>
            <a:gd name="connsiteX4-927" fmla="*/ 3231512 w 3231512"/>
            <a:gd name="connsiteY4-928" fmla="*/ 1803400 h 2552700"/>
            <a:gd name="connsiteX5-929" fmla="*/ 2894962 w 3231512"/>
            <a:gd name="connsiteY5-930" fmla="*/ 1739900 h 2552700"/>
            <a:gd name="connsiteX6-931" fmla="*/ 2390283 w 3231512"/>
            <a:gd name="connsiteY6-932" fmla="*/ 1654660 h 2552700"/>
            <a:gd name="connsiteX7-933" fmla="*/ 1904362 w 3231512"/>
            <a:gd name="connsiteY7-934" fmla="*/ 1524000 h 2552700"/>
            <a:gd name="connsiteX8-935" fmla="*/ 1694812 w 3231512"/>
            <a:gd name="connsiteY8-936" fmla="*/ 1447800 h 2552700"/>
            <a:gd name="connsiteX9-937" fmla="*/ 1421762 w 3231512"/>
            <a:gd name="connsiteY9-938" fmla="*/ 1320800 h 2552700"/>
            <a:gd name="connsiteX10-939" fmla="*/ 1224912 w 3231512"/>
            <a:gd name="connsiteY10-940" fmla="*/ 1244600 h 2552700"/>
            <a:gd name="connsiteX11-941" fmla="*/ 1142362 w 3231512"/>
            <a:gd name="connsiteY11-942" fmla="*/ 1193800 h 2552700"/>
            <a:gd name="connsiteX12-943" fmla="*/ 831212 w 3231512"/>
            <a:gd name="connsiteY12-944" fmla="*/ 1009650 h 2552700"/>
            <a:gd name="connsiteX13-945" fmla="*/ 659762 w 3231512"/>
            <a:gd name="connsiteY13-946" fmla="*/ 857250 h 2552700"/>
            <a:gd name="connsiteX14-947" fmla="*/ 481962 w 3231512"/>
            <a:gd name="connsiteY14-948" fmla="*/ 704850 h 2552700"/>
            <a:gd name="connsiteX15-949" fmla="*/ 361312 w 3231512"/>
            <a:gd name="connsiteY15-950" fmla="*/ 565150 h 2552700"/>
            <a:gd name="connsiteX16-951" fmla="*/ 323212 w 3231512"/>
            <a:gd name="connsiteY16-952" fmla="*/ 501650 h 2552700"/>
            <a:gd name="connsiteX17-953" fmla="*/ 291462 w 3231512"/>
            <a:gd name="connsiteY17-954" fmla="*/ 431800 h 2552700"/>
            <a:gd name="connsiteX18-955" fmla="*/ 240662 w 3231512"/>
            <a:gd name="connsiteY18-956" fmla="*/ 368300 h 2552700"/>
            <a:gd name="connsiteX19-957" fmla="*/ 189862 w 3231512"/>
            <a:gd name="connsiteY19-958" fmla="*/ 336550 h 2552700"/>
            <a:gd name="connsiteX20-959" fmla="*/ 145412 w 3231512"/>
            <a:gd name="connsiteY20-960" fmla="*/ 196850 h 2552700"/>
            <a:gd name="connsiteX21-961" fmla="*/ 120012 w 3231512"/>
            <a:gd name="connsiteY21-962" fmla="*/ 158750 h 2552700"/>
            <a:gd name="connsiteX22-963" fmla="*/ 88262 w 3231512"/>
            <a:gd name="connsiteY22-964" fmla="*/ 107950 h 2552700"/>
            <a:gd name="connsiteX23-965" fmla="*/ 62862 w 3231512"/>
            <a:gd name="connsiteY23-966" fmla="*/ 76200 h 2552700"/>
            <a:gd name="connsiteX24-967" fmla="*/ 50162 w 3231512"/>
            <a:gd name="connsiteY24-968" fmla="*/ 50800 h 2552700"/>
            <a:gd name="connsiteX25-969" fmla="*/ 5712 w 3231512"/>
            <a:gd name="connsiteY25-970" fmla="*/ 12700 h 2552700"/>
            <a:gd name="connsiteX26-971" fmla="*/ 5712 w 3231512"/>
            <a:gd name="connsiteY26-972" fmla="*/ 0 h 2552700"/>
            <a:gd name="connsiteX0-973" fmla="*/ 5712 w 3231512"/>
            <a:gd name="connsiteY0-974" fmla="*/ 0 h 2552700"/>
            <a:gd name="connsiteX1-975" fmla="*/ 5712 w 3231512"/>
            <a:gd name="connsiteY1-976" fmla="*/ 2546350 h 2552700"/>
            <a:gd name="connsiteX2-977" fmla="*/ 3231512 w 3231512"/>
            <a:gd name="connsiteY2-978" fmla="*/ 2552700 h 2552700"/>
            <a:gd name="connsiteX3-979" fmla="*/ 3231512 w 3231512"/>
            <a:gd name="connsiteY3-980" fmla="*/ 1803400 h 2552700"/>
            <a:gd name="connsiteX4-981" fmla="*/ 3231512 w 3231512"/>
            <a:gd name="connsiteY4-982" fmla="*/ 1803400 h 2552700"/>
            <a:gd name="connsiteX5-983" fmla="*/ 2894962 w 3231512"/>
            <a:gd name="connsiteY5-984" fmla="*/ 1739900 h 2552700"/>
            <a:gd name="connsiteX6-985" fmla="*/ 2390283 w 3231512"/>
            <a:gd name="connsiteY6-986" fmla="*/ 1654660 h 2552700"/>
            <a:gd name="connsiteX7-987" fmla="*/ 1904362 w 3231512"/>
            <a:gd name="connsiteY7-988" fmla="*/ 1524000 h 2552700"/>
            <a:gd name="connsiteX8-989" fmla="*/ 1694812 w 3231512"/>
            <a:gd name="connsiteY8-990" fmla="*/ 1447800 h 2552700"/>
            <a:gd name="connsiteX9-991" fmla="*/ 1421762 w 3231512"/>
            <a:gd name="connsiteY9-992" fmla="*/ 1320800 h 2552700"/>
            <a:gd name="connsiteX10-993" fmla="*/ 1224912 w 3231512"/>
            <a:gd name="connsiteY10-994" fmla="*/ 1244600 h 2552700"/>
            <a:gd name="connsiteX11-995" fmla="*/ 1142362 w 3231512"/>
            <a:gd name="connsiteY11-996" fmla="*/ 1193800 h 2552700"/>
            <a:gd name="connsiteX12-997" fmla="*/ 831212 w 3231512"/>
            <a:gd name="connsiteY12-998" fmla="*/ 1009650 h 2552700"/>
            <a:gd name="connsiteX13-999" fmla="*/ 659762 w 3231512"/>
            <a:gd name="connsiteY13-1000" fmla="*/ 857250 h 2552700"/>
            <a:gd name="connsiteX14-1001" fmla="*/ 481962 w 3231512"/>
            <a:gd name="connsiteY14-1002" fmla="*/ 704850 h 2552700"/>
            <a:gd name="connsiteX15-1003" fmla="*/ 361312 w 3231512"/>
            <a:gd name="connsiteY15-1004" fmla="*/ 565150 h 2552700"/>
            <a:gd name="connsiteX16-1005" fmla="*/ 323212 w 3231512"/>
            <a:gd name="connsiteY16-1006" fmla="*/ 501650 h 2552700"/>
            <a:gd name="connsiteX17-1007" fmla="*/ 291462 w 3231512"/>
            <a:gd name="connsiteY17-1008" fmla="*/ 431800 h 2552700"/>
            <a:gd name="connsiteX18-1009" fmla="*/ 240662 w 3231512"/>
            <a:gd name="connsiteY18-1010" fmla="*/ 368300 h 2552700"/>
            <a:gd name="connsiteX19-1011" fmla="*/ 189862 w 3231512"/>
            <a:gd name="connsiteY19-1012" fmla="*/ 336550 h 2552700"/>
            <a:gd name="connsiteX20-1013" fmla="*/ 145412 w 3231512"/>
            <a:gd name="connsiteY20-1014" fmla="*/ 196850 h 2552700"/>
            <a:gd name="connsiteX21-1015" fmla="*/ 120012 w 3231512"/>
            <a:gd name="connsiteY21-1016" fmla="*/ 158750 h 2552700"/>
            <a:gd name="connsiteX22-1017" fmla="*/ 88262 w 3231512"/>
            <a:gd name="connsiteY22-1018" fmla="*/ 107950 h 2552700"/>
            <a:gd name="connsiteX23-1019" fmla="*/ 62862 w 3231512"/>
            <a:gd name="connsiteY23-1020" fmla="*/ 76200 h 2552700"/>
            <a:gd name="connsiteX24-1021" fmla="*/ 50162 w 3231512"/>
            <a:gd name="connsiteY24-1022" fmla="*/ 50800 h 2552700"/>
            <a:gd name="connsiteX25-1023" fmla="*/ 5712 w 3231512"/>
            <a:gd name="connsiteY25-1024" fmla="*/ 12700 h 2552700"/>
            <a:gd name="connsiteX26-1025" fmla="*/ 5712 w 3231512"/>
            <a:gd name="connsiteY26-1026" fmla="*/ 0 h 2552700"/>
            <a:gd name="connsiteX0-1027" fmla="*/ 5712 w 3231512"/>
            <a:gd name="connsiteY0-1028" fmla="*/ 0 h 2552700"/>
            <a:gd name="connsiteX1-1029" fmla="*/ 5712 w 3231512"/>
            <a:gd name="connsiteY1-1030" fmla="*/ 2546350 h 2552700"/>
            <a:gd name="connsiteX2-1031" fmla="*/ 3231512 w 3231512"/>
            <a:gd name="connsiteY2-1032" fmla="*/ 2552700 h 2552700"/>
            <a:gd name="connsiteX3-1033" fmla="*/ 3231512 w 3231512"/>
            <a:gd name="connsiteY3-1034" fmla="*/ 1803400 h 2552700"/>
            <a:gd name="connsiteX4-1035" fmla="*/ 3231512 w 3231512"/>
            <a:gd name="connsiteY4-1036" fmla="*/ 1803400 h 2552700"/>
            <a:gd name="connsiteX5-1037" fmla="*/ 2894962 w 3231512"/>
            <a:gd name="connsiteY5-1038" fmla="*/ 1739900 h 2552700"/>
            <a:gd name="connsiteX6-1039" fmla="*/ 2390283 w 3231512"/>
            <a:gd name="connsiteY6-1040" fmla="*/ 1654660 h 2552700"/>
            <a:gd name="connsiteX7-1041" fmla="*/ 1904363 w 3231512"/>
            <a:gd name="connsiteY7-1042" fmla="*/ 1511948 h 2552700"/>
            <a:gd name="connsiteX8-1043" fmla="*/ 1694812 w 3231512"/>
            <a:gd name="connsiteY8-1044" fmla="*/ 1447800 h 2552700"/>
            <a:gd name="connsiteX9-1045" fmla="*/ 1421762 w 3231512"/>
            <a:gd name="connsiteY9-1046" fmla="*/ 1320800 h 2552700"/>
            <a:gd name="connsiteX10-1047" fmla="*/ 1224912 w 3231512"/>
            <a:gd name="connsiteY10-1048" fmla="*/ 1244600 h 2552700"/>
            <a:gd name="connsiteX11-1049" fmla="*/ 1142362 w 3231512"/>
            <a:gd name="connsiteY11-1050" fmla="*/ 1193800 h 2552700"/>
            <a:gd name="connsiteX12-1051" fmla="*/ 831212 w 3231512"/>
            <a:gd name="connsiteY12-1052" fmla="*/ 1009650 h 2552700"/>
            <a:gd name="connsiteX13-1053" fmla="*/ 659762 w 3231512"/>
            <a:gd name="connsiteY13-1054" fmla="*/ 857250 h 2552700"/>
            <a:gd name="connsiteX14-1055" fmla="*/ 481962 w 3231512"/>
            <a:gd name="connsiteY14-1056" fmla="*/ 704850 h 2552700"/>
            <a:gd name="connsiteX15-1057" fmla="*/ 361312 w 3231512"/>
            <a:gd name="connsiteY15-1058" fmla="*/ 565150 h 2552700"/>
            <a:gd name="connsiteX16-1059" fmla="*/ 323212 w 3231512"/>
            <a:gd name="connsiteY16-1060" fmla="*/ 501650 h 2552700"/>
            <a:gd name="connsiteX17-1061" fmla="*/ 291462 w 3231512"/>
            <a:gd name="connsiteY17-1062" fmla="*/ 431800 h 2552700"/>
            <a:gd name="connsiteX18-1063" fmla="*/ 240662 w 3231512"/>
            <a:gd name="connsiteY18-1064" fmla="*/ 368300 h 2552700"/>
            <a:gd name="connsiteX19-1065" fmla="*/ 189862 w 3231512"/>
            <a:gd name="connsiteY19-1066" fmla="*/ 336550 h 2552700"/>
            <a:gd name="connsiteX20-1067" fmla="*/ 145412 w 3231512"/>
            <a:gd name="connsiteY20-1068" fmla="*/ 196850 h 2552700"/>
            <a:gd name="connsiteX21-1069" fmla="*/ 120012 w 3231512"/>
            <a:gd name="connsiteY21-1070" fmla="*/ 158750 h 2552700"/>
            <a:gd name="connsiteX22-1071" fmla="*/ 88262 w 3231512"/>
            <a:gd name="connsiteY22-1072" fmla="*/ 107950 h 2552700"/>
            <a:gd name="connsiteX23-1073" fmla="*/ 62862 w 3231512"/>
            <a:gd name="connsiteY23-1074" fmla="*/ 76200 h 2552700"/>
            <a:gd name="connsiteX24-1075" fmla="*/ 50162 w 3231512"/>
            <a:gd name="connsiteY24-1076" fmla="*/ 50800 h 2552700"/>
            <a:gd name="connsiteX25-1077" fmla="*/ 5712 w 3231512"/>
            <a:gd name="connsiteY25-1078" fmla="*/ 12700 h 2552700"/>
            <a:gd name="connsiteX26-1079" fmla="*/ 5712 w 3231512"/>
            <a:gd name="connsiteY26-1080" fmla="*/ 0 h 2552700"/>
            <a:gd name="connsiteX0-1081" fmla="*/ 5712 w 3231512"/>
            <a:gd name="connsiteY0-1082" fmla="*/ 0 h 2552700"/>
            <a:gd name="connsiteX1-1083" fmla="*/ 5712 w 3231512"/>
            <a:gd name="connsiteY1-1084" fmla="*/ 2546350 h 2552700"/>
            <a:gd name="connsiteX2-1085" fmla="*/ 3231512 w 3231512"/>
            <a:gd name="connsiteY2-1086" fmla="*/ 2552700 h 2552700"/>
            <a:gd name="connsiteX3-1087" fmla="*/ 3231512 w 3231512"/>
            <a:gd name="connsiteY3-1088" fmla="*/ 1803400 h 2552700"/>
            <a:gd name="connsiteX4-1089" fmla="*/ 3231512 w 3231512"/>
            <a:gd name="connsiteY4-1090" fmla="*/ 1803400 h 2552700"/>
            <a:gd name="connsiteX5-1091" fmla="*/ 2894962 w 3231512"/>
            <a:gd name="connsiteY5-1092" fmla="*/ 1739900 h 2552700"/>
            <a:gd name="connsiteX6-1093" fmla="*/ 2390283 w 3231512"/>
            <a:gd name="connsiteY6-1094" fmla="*/ 1654660 h 2552700"/>
            <a:gd name="connsiteX7-1095" fmla="*/ 1904363 w 3231512"/>
            <a:gd name="connsiteY7-1096" fmla="*/ 1511948 h 2552700"/>
            <a:gd name="connsiteX8-1097" fmla="*/ 1691783 w 3231512"/>
            <a:gd name="connsiteY8-1098" fmla="*/ 1438761 h 2552700"/>
            <a:gd name="connsiteX9-1099" fmla="*/ 1421762 w 3231512"/>
            <a:gd name="connsiteY9-1100" fmla="*/ 1320800 h 2552700"/>
            <a:gd name="connsiteX10-1101" fmla="*/ 1224912 w 3231512"/>
            <a:gd name="connsiteY10-1102" fmla="*/ 1244600 h 2552700"/>
            <a:gd name="connsiteX11-1103" fmla="*/ 1142362 w 3231512"/>
            <a:gd name="connsiteY11-1104" fmla="*/ 1193800 h 2552700"/>
            <a:gd name="connsiteX12-1105" fmla="*/ 831212 w 3231512"/>
            <a:gd name="connsiteY12-1106" fmla="*/ 1009650 h 2552700"/>
            <a:gd name="connsiteX13-1107" fmla="*/ 659762 w 3231512"/>
            <a:gd name="connsiteY13-1108" fmla="*/ 857250 h 2552700"/>
            <a:gd name="connsiteX14-1109" fmla="*/ 481962 w 3231512"/>
            <a:gd name="connsiteY14-1110" fmla="*/ 704850 h 2552700"/>
            <a:gd name="connsiteX15-1111" fmla="*/ 361312 w 3231512"/>
            <a:gd name="connsiteY15-1112" fmla="*/ 565150 h 2552700"/>
            <a:gd name="connsiteX16-1113" fmla="*/ 323212 w 3231512"/>
            <a:gd name="connsiteY16-1114" fmla="*/ 501650 h 2552700"/>
            <a:gd name="connsiteX17-1115" fmla="*/ 291462 w 3231512"/>
            <a:gd name="connsiteY17-1116" fmla="*/ 431800 h 2552700"/>
            <a:gd name="connsiteX18-1117" fmla="*/ 240662 w 3231512"/>
            <a:gd name="connsiteY18-1118" fmla="*/ 368300 h 2552700"/>
            <a:gd name="connsiteX19-1119" fmla="*/ 189862 w 3231512"/>
            <a:gd name="connsiteY19-1120" fmla="*/ 336550 h 2552700"/>
            <a:gd name="connsiteX20-1121" fmla="*/ 145412 w 3231512"/>
            <a:gd name="connsiteY20-1122" fmla="*/ 196850 h 2552700"/>
            <a:gd name="connsiteX21-1123" fmla="*/ 120012 w 3231512"/>
            <a:gd name="connsiteY21-1124" fmla="*/ 158750 h 2552700"/>
            <a:gd name="connsiteX22-1125" fmla="*/ 88262 w 3231512"/>
            <a:gd name="connsiteY22-1126" fmla="*/ 107950 h 2552700"/>
            <a:gd name="connsiteX23-1127" fmla="*/ 62862 w 3231512"/>
            <a:gd name="connsiteY23-1128" fmla="*/ 76200 h 2552700"/>
            <a:gd name="connsiteX24-1129" fmla="*/ 50162 w 3231512"/>
            <a:gd name="connsiteY24-1130" fmla="*/ 50800 h 2552700"/>
            <a:gd name="connsiteX25-1131" fmla="*/ 5712 w 3231512"/>
            <a:gd name="connsiteY25-1132" fmla="*/ 12700 h 2552700"/>
            <a:gd name="connsiteX26-1133" fmla="*/ 5712 w 3231512"/>
            <a:gd name="connsiteY26-1134" fmla="*/ 0 h 2552700"/>
            <a:gd name="connsiteX0-1135" fmla="*/ 5712 w 3231512"/>
            <a:gd name="connsiteY0-1136" fmla="*/ 0 h 2552700"/>
            <a:gd name="connsiteX1-1137" fmla="*/ 5712 w 3231512"/>
            <a:gd name="connsiteY1-1138" fmla="*/ 2546350 h 2552700"/>
            <a:gd name="connsiteX2-1139" fmla="*/ 3231512 w 3231512"/>
            <a:gd name="connsiteY2-1140" fmla="*/ 2552700 h 2552700"/>
            <a:gd name="connsiteX3-1141" fmla="*/ 3231512 w 3231512"/>
            <a:gd name="connsiteY3-1142" fmla="*/ 1803400 h 2552700"/>
            <a:gd name="connsiteX4-1143" fmla="*/ 3231512 w 3231512"/>
            <a:gd name="connsiteY4-1144" fmla="*/ 1803400 h 2552700"/>
            <a:gd name="connsiteX5-1145" fmla="*/ 2894962 w 3231512"/>
            <a:gd name="connsiteY5-1146" fmla="*/ 1739900 h 2552700"/>
            <a:gd name="connsiteX6-1147" fmla="*/ 2390283 w 3231512"/>
            <a:gd name="connsiteY6-1148" fmla="*/ 1654660 h 2552700"/>
            <a:gd name="connsiteX7-1149" fmla="*/ 1904363 w 3231512"/>
            <a:gd name="connsiteY7-1150" fmla="*/ 1511948 h 2552700"/>
            <a:gd name="connsiteX8-1151" fmla="*/ 1691783 w 3231512"/>
            <a:gd name="connsiteY8-1152" fmla="*/ 1438761 h 2552700"/>
            <a:gd name="connsiteX9-1153" fmla="*/ 1421762 w 3231512"/>
            <a:gd name="connsiteY9-1154" fmla="*/ 1320800 h 2552700"/>
            <a:gd name="connsiteX10-1155" fmla="*/ 1224912 w 3231512"/>
            <a:gd name="connsiteY10-1156" fmla="*/ 1232547 h 2552700"/>
            <a:gd name="connsiteX11-1157" fmla="*/ 1142362 w 3231512"/>
            <a:gd name="connsiteY11-1158" fmla="*/ 1193800 h 2552700"/>
            <a:gd name="connsiteX12-1159" fmla="*/ 831212 w 3231512"/>
            <a:gd name="connsiteY12-1160" fmla="*/ 1009650 h 2552700"/>
            <a:gd name="connsiteX13-1161" fmla="*/ 659762 w 3231512"/>
            <a:gd name="connsiteY13-1162" fmla="*/ 857250 h 2552700"/>
            <a:gd name="connsiteX14-1163" fmla="*/ 481962 w 3231512"/>
            <a:gd name="connsiteY14-1164" fmla="*/ 704850 h 2552700"/>
            <a:gd name="connsiteX15-1165" fmla="*/ 361312 w 3231512"/>
            <a:gd name="connsiteY15-1166" fmla="*/ 565150 h 2552700"/>
            <a:gd name="connsiteX16-1167" fmla="*/ 323212 w 3231512"/>
            <a:gd name="connsiteY16-1168" fmla="*/ 501650 h 2552700"/>
            <a:gd name="connsiteX17-1169" fmla="*/ 291462 w 3231512"/>
            <a:gd name="connsiteY17-1170" fmla="*/ 431800 h 2552700"/>
            <a:gd name="connsiteX18-1171" fmla="*/ 240662 w 3231512"/>
            <a:gd name="connsiteY18-1172" fmla="*/ 368300 h 2552700"/>
            <a:gd name="connsiteX19-1173" fmla="*/ 189862 w 3231512"/>
            <a:gd name="connsiteY19-1174" fmla="*/ 336550 h 2552700"/>
            <a:gd name="connsiteX20-1175" fmla="*/ 145412 w 3231512"/>
            <a:gd name="connsiteY20-1176" fmla="*/ 196850 h 2552700"/>
            <a:gd name="connsiteX21-1177" fmla="*/ 120012 w 3231512"/>
            <a:gd name="connsiteY21-1178" fmla="*/ 158750 h 2552700"/>
            <a:gd name="connsiteX22-1179" fmla="*/ 88262 w 3231512"/>
            <a:gd name="connsiteY22-1180" fmla="*/ 107950 h 2552700"/>
            <a:gd name="connsiteX23-1181" fmla="*/ 62862 w 3231512"/>
            <a:gd name="connsiteY23-1182" fmla="*/ 76200 h 2552700"/>
            <a:gd name="connsiteX24-1183" fmla="*/ 50162 w 3231512"/>
            <a:gd name="connsiteY24-1184" fmla="*/ 50800 h 2552700"/>
            <a:gd name="connsiteX25-1185" fmla="*/ 5712 w 3231512"/>
            <a:gd name="connsiteY25-1186" fmla="*/ 12700 h 2552700"/>
            <a:gd name="connsiteX26-1187" fmla="*/ 5712 w 3231512"/>
            <a:gd name="connsiteY26-1188" fmla="*/ 0 h 2552700"/>
            <a:gd name="connsiteX0-1189" fmla="*/ 5712 w 3231512"/>
            <a:gd name="connsiteY0-1190" fmla="*/ 0 h 2552700"/>
            <a:gd name="connsiteX1-1191" fmla="*/ 5712 w 3231512"/>
            <a:gd name="connsiteY1-1192" fmla="*/ 2546350 h 2552700"/>
            <a:gd name="connsiteX2-1193" fmla="*/ 3231512 w 3231512"/>
            <a:gd name="connsiteY2-1194" fmla="*/ 2552700 h 2552700"/>
            <a:gd name="connsiteX3-1195" fmla="*/ 3231512 w 3231512"/>
            <a:gd name="connsiteY3-1196" fmla="*/ 1803400 h 2552700"/>
            <a:gd name="connsiteX4-1197" fmla="*/ 3231512 w 3231512"/>
            <a:gd name="connsiteY4-1198" fmla="*/ 1803400 h 2552700"/>
            <a:gd name="connsiteX5-1199" fmla="*/ 2894962 w 3231512"/>
            <a:gd name="connsiteY5-1200" fmla="*/ 1739900 h 2552700"/>
            <a:gd name="connsiteX6-1201" fmla="*/ 2390283 w 3231512"/>
            <a:gd name="connsiteY6-1202" fmla="*/ 1654660 h 2552700"/>
            <a:gd name="connsiteX7-1203" fmla="*/ 1904363 w 3231512"/>
            <a:gd name="connsiteY7-1204" fmla="*/ 1511948 h 2552700"/>
            <a:gd name="connsiteX8-1205" fmla="*/ 1691783 w 3231512"/>
            <a:gd name="connsiteY8-1206" fmla="*/ 1438761 h 2552700"/>
            <a:gd name="connsiteX9-1207" fmla="*/ 1421762 w 3231512"/>
            <a:gd name="connsiteY9-1208" fmla="*/ 1320800 h 2552700"/>
            <a:gd name="connsiteX10-1209" fmla="*/ 1224912 w 3231512"/>
            <a:gd name="connsiteY10-1210" fmla="*/ 1232547 h 2552700"/>
            <a:gd name="connsiteX11-1211" fmla="*/ 1142362 w 3231512"/>
            <a:gd name="connsiteY11-1212" fmla="*/ 1193800 h 2552700"/>
            <a:gd name="connsiteX12-1213" fmla="*/ 831212 w 3231512"/>
            <a:gd name="connsiteY12-1214" fmla="*/ 988559 h 2552700"/>
            <a:gd name="connsiteX13-1215" fmla="*/ 659762 w 3231512"/>
            <a:gd name="connsiteY13-1216" fmla="*/ 857250 h 2552700"/>
            <a:gd name="connsiteX14-1217" fmla="*/ 481962 w 3231512"/>
            <a:gd name="connsiteY14-1218" fmla="*/ 704850 h 2552700"/>
            <a:gd name="connsiteX15-1219" fmla="*/ 361312 w 3231512"/>
            <a:gd name="connsiteY15-1220" fmla="*/ 565150 h 2552700"/>
            <a:gd name="connsiteX16-1221" fmla="*/ 323212 w 3231512"/>
            <a:gd name="connsiteY16-1222" fmla="*/ 501650 h 2552700"/>
            <a:gd name="connsiteX17-1223" fmla="*/ 291462 w 3231512"/>
            <a:gd name="connsiteY17-1224" fmla="*/ 431800 h 2552700"/>
            <a:gd name="connsiteX18-1225" fmla="*/ 240662 w 3231512"/>
            <a:gd name="connsiteY18-1226" fmla="*/ 368300 h 2552700"/>
            <a:gd name="connsiteX19-1227" fmla="*/ 189862 w 3231512"/>
            <a:gd name="connsiteY19-1228" fmla="*/ 336550 h 2552700"/>
            <a:gd name="connsiteX20-1229" fmla="*/ 145412 w 3231512"/>
            <a:gd name="connsiteY20-1230" fmla="*/ 196850 h 2552700"/>
            <a:gd name="connsiteX21-1231" fmla="*/ 120012 w 3231512"/>
            <a:gd name="connsiteY21-1232" fmla="*/ 158750 h 2552700"/>
            <a:gd name="connsiteX22-1233" fmla="*/ 88262 w 3231512"/>
            <a:gd name="connsiteY22-1234" fmla="*/ 107950 h 2552700"/>
            <a:gd name="connsiteX23-1235" fmla="*/ 62862 w 3231512"/>
            <a:gd name="connsiteY23-1236" fmla="*/ 76200 h 2552700"/>
            <a:gd name="connsiteX24-1237" fmla="*/ 50162 w 3231512"/>
            <a:gd name="connsiteY24-1238" fmla="*/ 50800 h 2552700"/>
            <a:gd name="connsiteX25-1239" fmla="*/ 5712 w 3231512"/>
            <a:gd name="connsiteY25-1240" fmla="*/ 12700 h 2552700"/>
            <a:gd name="connsiteX26-1241" fmla="*/ 5712 w 3231512"/>
            <a:gd name="connsiteY26-1242" fmla="*/ 0 h 2552700"/>
            <a:gd name="connsiteX0-1243" fmla="*/ 5712 w 3231512"/>
            <a:gd name="connsiteY0-1244" fmla="*/ 0 h 2552700"/>
            <a:gd name="connsiteX1-1245" fmla="*/ 5712 w 3231512"/>
            <a:gd name="connsiteY1-1246" fmla="*/ 2546350 h 2552700"/>
            <a:gd name="connsiteX2-1247" fmla="*/ 3231512 w 3231512"/>
            <a:gd name="connsiteY2-1248" fmla="*/ 2552700 h 2552700"/>
            <a:gd name="connsiteX3-1249" fmla="*/ 3231512 w 3231512"/>
            <a:gd name="connsiteY3-1250" fmla="*/ 1803400 h 2552700"/>
            <a:gd name="connsiteX4-1251" fmla="*/ 3231512 w 3231512"/>
            <a:gd name="connsiteY4-1252" fmla="*/ 1803400 h 2552700"/>
            <a:gd name="connsiteX5-1253" fmla="*/ 2894962 w 3231512"/>
            <a:gd name="connsiteY5-1254" fmla="*/ 1739900 h 2552700"/>
            <a:gd name="connsiteX6-1255" fmla="*/ 2390283 w 3231512"/>
            <a:gd name="connsiteY6-1256" fmla="*/ 1654660 h 2552700"/>
            <a:gd name="connsiteX7-1257" fmla="*/ 1904363 w 3231512"/>
            <a:gd name="connsiteY7-1258" fmla="*/ 1511948 h 2552700"/>
            <a:gd name="connsiteX8-1259" fmla="*/ 1691783 w 3231512"/>
            <a:gd name="connsiteY8-1260" fmla="*/ 1438761 h 2552700"/>
            <a:gd name="connsiteX9-1261" fmla="*/ 1421762 w 3231512"/>
            <a:gd name="connsiteY9-1262" fmla="*/ 1320800 h 2552700"/>
            <a:gd name="connsiteX10-1263" fmla="*/ 1224912 w 3231512"/>
            <a:gd name="connsiteY10-1264" fmla="*/ 1232547 h 2552700"/>
            <a:gd name="connsiteX11-1265" fmla="*/ 1142362 w 3231512"/>
            <a:gd name="connsiteY11-1266" fmla="*/ 1193800 h 2552700"/>
            <a:gd name="connsiteX12-1267" fmla="*/ 831212 w 3231512"/>
            <a:gd name="connsiteY12-1268" fmla="*/ 988559 h 2552700"/>
            <a:gd name="connsiteX13-1269" fmla="*/ 659762 w 3231512"/>
            <a:gd name="connsiteY13-1270" fmla="*/ 857250 h 2552700"/>
            <a:gd name="connsiteX14-1271" fmla="*/ 484992 w 3231512"/>
            <a:gd name="connsiteY14-1272" fmla="*/ 683759 h 2552700"/>
            <a:gd name="connsiteX15-1273" fmla="*/ 361312 w 3231512"/>
            <a:gd name="connsiteY15-1274" fmla="*/ 565150 h 2552700"/>
            <a:gd name="connsiteX16-1275" fmla="*/ 323212 w 3231512"/>
            <a:gd name="connsiteY16-1276" fmla="*/ 501650 h 2552700"/>
            <a:gd name="connsiteX17-1277" fmla="*/ 291462 w 3231512"/>
            <a:gd name="connsiteY17-1278" fmla="*/ 431800 h 2552700"/>
            <a:gd name="connsiteX18-1279" fmla="*/ 240662 w 3231512"/>
            <a:gd name="connsiteY18-1280" fmla="*/ 368300 h 2552700"/>
            <a:gd name="connsiteX19-1281" fmla="*/ 189862 w 3231512"/>
            <a:gd name="connsiteY19-1282" fmla="*/ 336550 h 2552700"/>
            <a:gd name="connsiteX20-1283" fmla="*/ 145412 w 3231512"/>
            <a:gd name="connsiteY20-1284" fmla="*/ 196850 h 2552700"/>
            <a:gd name="connsiteX21-1285" fmla="*/ 120012 w 3231512"/>
            <a:gd name="connsiteY21-1286" fmla="*/ 158750 h 2552700"/>
            <a:gd name="connsiteX22-1287" fmla="*/ 88262 w 3231512"/>
            <a:gd name="connsiteY22-1288" fmla="*/ 107950 h 2552700"/>
            <a:gd name="connsiteX23-1289" fmla="*/ 62862 w 3231512"/>
            <a:gd name="connsiteY23-1290" fmla="*/ 76200 h 2552700"/>
            <a:gd name="connsiteX24-1291" fmla="*/ 50162 w 3231512"/>
            <a:gd name="connsiteY24-1292" fmla="*/ 50800 h 2552700"/>
            <a:gd name="connsiteX25-1293" fmla="*/ 5712 w 3231512"/>
            <a:gd name="connsiteY25-1294" fmla="*/ 12700 h 2552700"/>
            <a:gd name="connsiteX26-1295" fmla="*/ 5712 w 3231512"/>
            <a:gd name="connsiteY26-1296" fmla="*/ 0 h 2552700"/>
            <a:gd name="connsiteX0-1297" fmla="*/ 5712 w 3231512"/>
            <a:gd name="connsiteY0-1298" fmla="*/ 0 h 2552700"/>
            <a:gd name="connsiteX1-1299" fmla="*/ 5712 w 3231512"/>
            <a:gd name="connsiteY1-1300" fmla="*/ 2546350 h 2552700"/>
            <a:gd name="connsiteX2-1301" fmla="*/ 3231512 w 3231512"/>
            <a:gd name="connsiteY2-1302" fmla="*/ 2552700 h 2552700"/>
            <a:gd name="connsiteX3-1303" fmla="*/ 3231512 w 3231512"/>
            <a:gd name="connsiteY3-1304" fmla="*/ 1803400 h 2552700"/>
            <a:gd name="connsiteX4-1305" fmla="*/ 3231512 w 3231512"/>
            <a:gd name="connsiteY4-1306" fmla="*/ 1803400 h 2552700"/>
            <a:gd name="connsiteX5-1307" fmla="*/ 2894962 w 3231512"/>
            <a:gd name="connsiteY5-1308" fmla="*/ 1739900 h 2552700"/>
            <a:gd name="connsiteX6-1309" fmla="*/ 2390283 w 3231512"/>
            <a:gd name="connsiteY6-1310" fmla="*/ 1654660 h 2552700"/>
            <a:gd name="connsiteX7-1311" fmla="*/ 1904363 w 3231512"/>
            <a:gd name="connsiteY7-1312" fmla="*/ 1511948 h 2552700"/>
            <a:gd name="connsiteX8-1313" fmla="*/ 1691783 w 3231512"/>
            <a:gd name="connsiteY8-1314" fmla="*/ 1438761 h 2552700"/>
            <a:gd name="connsiteX9-1315" fmla="*/ 1421762 w 3231512"/>
            <a:gd name="connsiteY9-1316" fmla="*/ 1320800 h 2552700"/>
            <a:gd name="connsiteX10-1317" fmla="*/ 1224912 w 3231512"/>
            <a:gd name="connsiteY10-1318" fmla="*/ 1232547 h 2552700"/>
            <a:gd name="connsiteX11-1319" fmla="*/ 1142362 w 3231512"/>
            <a:gd name="connsiteY11-1320" fmla="*/ 1193800 h 2552700"/>
            <a:gd name="connsiteX12-1321" fmla="*/ 831212 w 3231512"/>
            <a:gd name="connsiteY12-1322" fmla="*/ 988559 h 2552700"/>
            <a:gd name="connsiteX13-1323" fmla="*/ 659762 w 3231512"/>
            <a:gd name="connsiteY13-1324" fmla="*/ 857250 h 2552700"/>
            <a:gd name="connsiteX14-1325" fmla="*/ 484992 w 3231512"/>
            <a:gd name="connsiteY14-1326" fmla="*/ 683759 h 2552700"/>
            <a:gd name="connsiteX15-1327" fmla="*/ 373430 w 3231512"/>
            <a:gd name="connsiteY15-1328" fmla="*/ 562136 h 2552700"/>
            <a:gd name="connsiteX16-1329" fmla="*/ 323212 w 3231512"/>
            <a:gd name="connsiteY16-1330" fmla="*/ 501650 h 2552700"/>
            <a:gd name="connsiteX17-1331" fmla="*/ 291462 w 3231512"/>
            <a:gd name="connsiteY17-1332" fmla="*/ 431800 h 2552700"/>
            <a:gd name="connsiteX18-1333" fmla="*/ 240662 w 3231512"/>
            <a:gd name="connsiteY18-1334" fmla="*/ 368300 h 2552700"/>
            <a:gd name="connsiteX19-1335" fmla="*/ 189862 w 3231512"/>
            <a:gd name="connsiteY19-1336" fmla="*/ 336550 h 2552700"/>
            <a:gd name="connsiteX20-1337" fmla="*/ 145412 w 3231512"/>
            <a:gd name="connsiteY20-1338" fmla="*/ 196850 h 2552700"/>
            <a:gd name="connsiteX21-1339" fmla="*/ 120012 w 3231512"/>
            <a:gd name="connsiteY21-1340" fmla="*/ 158750 h 2552700"/>
            <a:gd name="connsiteX22-1341" fmla="*/ 88262 w 3231512"/>
            <a:gd name="connsiteY22-1342" fmla="*/ 107950 h 2552700"/>
            <a:gd name="connsiteX23-1343" fmla="*/ 62862 w 3231512"/>
            <a:gd name="connsiteY23-1344" fmla="*/ 76200 h 2552700"/>
            <a:gd name="connsiteX24-1345" fmla="*/ 50162 w 3231512"/>
            <a:gd name="connsiteY24-1346" fmla="*/ 50800 h 2552700"/>
            <a:gd name="connsiteX25-1347" fmla="*/ 5712 w 3231512"/>
            <a:gd name="connsiteY25-1348" fmla="*/ 12700 h 2552700"/>
            <a:gd name="connsiteX26-1349" fmla="*/ 5712 w 3231512"/>
            <a:gd name="connsiteY26-1350" fmla="*/ 0 h 2552700"/>
            <a:gd name="connsiteX0-1351" fmla="*/ 5712 w 3231512"/>
            <a:gd name="connsiteY0-1352" fmla="*/ 0 h 2552700"/>
            <a:gd name="connsiteX1-1353" fmla="*/ 5712 w 3231512"/>
            <a:gd name="connsiteY1-1354" fmla="*/ 2546350 h 2552700"/>
            <a:gd name="connsiteX2-1355" fmla="*/ 3231512 w 3231512"/>
            <a:gd name="connsiteY2-1356" fmla="*/ 2552700 h 2552700"/>
            <a:gd name="connsiteX3-1357" fmla="*/ 3231512 w 3231512"/>
            <a:gd name="connsiteY3-1358" fmla="*/ 1803400 h 2552700"/>
            <a:gd name="connsiteX4-1359" fmla="*/ 3231512 w 3231512"/>
            <a:gd name="connsiteY4-1360" fmla="*/ 1803400 h 2552700"/>
            <a:gd name="connsiteX5-1361" fmla="*/ 2894962 w 3231512"/>
            <a:gd name="connsiteY5-1362" fmla="*/ 1739900 h 2552700"/>
            <a:gd name="connsiteX6-1363" fmla="*/ 2390283 w 3231512"/>
            <a:gd name="connsiteY6-1364" fmla="*/ 1654660 h 2552700"/>
            <a:gd name="connsiteX7-1365" fmla="*/ 1904363 w 3231512"/>
            <a:gd name="connsiteY7-1366" fmla="*/ 1511948 h 2552700"/>
            <a:gd name="connsiteX8-1367" fmla="*/ 1691783 w 3231512"/>
            <a:gd name="connsiteY8-1368" fmla="*/ 1438761 h 2552700"/>
            <a:gd name="connsiteX9-1369" fmla="*/ 1421762 w 3231512"/>
            <a:gd name="connsiteY9-1370" fmla="*/ 1320800 h 2552700"/>
            <a:gd name="connsiteX10-1371" fmla="*/ 1224912 w 3231512"/>
            <a:gd name="connsiteY10-1372" fmla="*/ 1232547 h 2552700"/>
            <a:gd name="connsiteX11-1373" fmla="*/ 1142362 w 3231512"/>
            <a:gd name="connsiteY11-1374" fmla="*/ 1193800 h 2552700"/>
            <a:gd name="connsiteX12-1375" fmla="*/ 831212 w 3231512"/>
            <a:gd name="connsiteY12-1376" fmla="*/ 988559 h 2552700"/>
            <a:gd name="connsiteX13-1377" fmla="*/ 659762 w 3231512"/>
            <a:gd name="connsiteY13-1378" fmla="*/ 857250 h 2552700"/>
            <a:gd name="connsiteX14-1379" fmla="*/ 484992 w 3231512"/>
            <a:gd name="connsiteY14-1380" fmla="*/ 683759 h 2552700"/>
            <a:gd name="connsiteX15-1381" fmla="*/ 373430 w 3231512"/>
            <a:gd name="connsiteY15-1382" fmla="*/ 562136 h 2552700"/>
            <a:gd name="connsiteX16-1383" fmla="*/ 323212 w 3231512"/>
            <a:gd name="connsiteY16-1384" fmla="*/ 501650 h 2552700"/>
            <a:gd name="connsiteX17-1385" fmla="*/ 282373 w 3231512"/>
            <a:gd name="connsiteY17-1386" fmla="*/ 431800 h 2552700"/>
            <a:gd name="connsiteX18-1387" fmla="*/ 240662 w 3231512"/>
            <a:gd name="connsiteY18-1388" fmla="*/ 368300 h 2552700"/>
            <a:gd name="connsiteX19-1389" fmla="*/ 189862 w 3231512"/>
            <a:gd name="connsiteY19-1390" fmla="*/ 336550 h 2552700"/>
            <a:gd name="connsiteX20-1391" fmla="*/ 145412 w 3231512"/>
            <a:gd name="connsiteY20-1392" fmla="*/ 196850 h 2552700"/>
            <a:gd name="connsiteX21-1393" fmla="*/ 120012 w 3231512"/>
            <a:gd name="connsiteY21-1394" fmla="*/ 158750 h 2552700"/>
            <a:gd name="connsiteX22-1395" fmla="*/ 88262 w 3231512"/>
            <a:gd name="connsiteY22-1396" fmla="*/ 107950 h 2552700"/>
            <a:gd name="connsiteX23-1397" fmla="*/ 62862 w 3231512"/>
            <a:gd name="connsiteY23-1398" fmla="*/ 76200 h 2552700"/>
            <a:gd name="connsiteX24-1399" fmla="*/ 50162 w 3231512"/>
            <a:gd name="connsiteY24-1400" fmla="*/ 50800 h 2552700"/>
            <a:gd name="connsiteX25-1401" fmla="*/ 5712 w 3231512"/>
            <a:gd name="connsiteY25-1402" fmla="*/ 12700 h 2552700"/>
            <a:gd name="connsiteX26-1403" fmla="*/ 5712 w 3231512"/>
            <a:gd name="connsiteY26-1404" fmla="*/ 0 h 2552700"/>
            <a:gd name="connsiteX0-1405" fmla="*/ 5712 w 3231512"/>
            <a:gd name="connsiteY0-1406" fmla="*/ 0 h 2552700"/>
            <a:gd name="connsiteX1-1407" fmla="*/ 5712 w 3231512"/>
            <a:gd name="connsiteY1-1408" fmla="*/ 2546350 h 2552700"/>
            <a:gd name="connsiteX2-1409" fmla="*/ 3231512 w 3231512"/>
            <a:gd name="connsiteY2-1410" fmla="*/ 2552700 h 2552700"/>
            <a:gd name="connsiteX3-1411" fmla="*/ 3231512 w 3231512"/>
            <a:gd name="connsiteY3-1412" fmla="*/ 1803400 h 2552700"/>
            <a:gd name="connsiteX4-1413" fmla="*/ 3231512 w 3231512"/>
            <a:gd name="connsiteY4-1414" fmla="*/ 1803400 h 2552700"/>
            <a:gd name="connsiteX5-1415" fmla="*/ 2894962 w 3231512"/>
            <a:gd name="connsiteY5-1416" fmla="*/ 1739900 h 2552700"/>
            <a:gd name="connsiteX6-1417" fmla="*/ 2390283 w 3231512"/>
            <a:gd name="connsiteY6-1418" fmla="*/ 1654660 h 2552700"/>
            <a:gd name="connsiteX7-1419" fmla="*/ 1904363 w 3231512"/>
            <a:gd name="connsiteY7-1420" fmla="*/ 1511948 h 2552700"/>
            <a:gd name="connsiteX8-1421" fmla="*/ 1691783 w 3231512"/>
            <a:gd name="connsiteY8-1422" fmla="*/ 1438761 h 2552700"/>
            <a:gd name="connsiteX9-1423" fmla="*/ 1421762 w 3231512"/>
            <a:gd name="connsiteY9-1424" fmla="*/ 1320800 h 2552700"/>
            <a:gd name="connsiteX10-1425" fmla="*/ 1224912 w 3231512"/>
            <a:gd name="connsiteY10-1426" fmla="*/ 1232547 h 2552700"/>
            <a:gd name="connsiteX11-1427" fmla="*/ 1142362 w 3231512"/>
            <a:gd name="connsiteY11-1428" fmla="*/ 1193800 h 2552700"/>
            <a:gd name="connsiteX12-1429" fmla="*/ 831212 w 3231512"/>
            <a:gd name="connsiteY12-1430" fmla="*/ 988559 h 2552700"/>
            <a:gd name="connsiteX13-1431" fmla="*/ 659762 w 3231512"/>
            <a:gd name="connsiteY13-1432" fmla="*/ 857250 h 2552700"/>
            <a:gd name="connsiteX14-1433" fmla="*/ 484992 w 3231512"/>
            <a:gd name="connsiteY14-1434" fmla="*/ 683759 h 2552700"/>
            <a:gd name="connsiteX15-1435" fmla="*/ 373430 w 3231512"/>
            <a:gd name="connsiteY15-1436" fmla="*/ 562136 h 2552700"/>
            <a:gd name="connsiteX16-1437" fmla="*/ 323212 w 3231512"/>
            <a:gd name="connsiteY16-1438" fmla="*/ 501650 h 2552700"/>
            <a:gd name="connsiteX17-1439" fmla="*/ 282373 w 3231512"/>
            <a:gd name="connsiteY17-1440" fmla="*/ 431800 h 2552700"/>
            <a:gd name="connsiteX18-1441" fmla="*/ 240662 w 3231512"/>
            <a:gd name="connsiteY18-1442" fmla="*/ 368300 h 2552700"/>
            <a:gd name="connsiteX19-1443" fmla="*/ 198950 w 3231512"/>
            <a:gd name="connsiteY19-1444" fmla="*/ 324497 h 2552700"/>
            <a:gd name="connsiteX20-1445" fmla="*/ 145412 w 3231512"/>
            <a:gd name="connsiteY20-1446" fmla="*/ 196850 h 2552700"/>
            <a:gd name="connsiteX21-1447" fmla="*/ 120012 w 3231512"/>
            <a:gd name="connsiteY21-1448" fmla="*/ 158750 h 2552700"/>
            <a:gd name="connsiteX22-1449" fmla="*/ 88262 w 3231512"/>
            <a:gd name="connsiteY22-1450" fmla="*/ 107950 h 2552700"/>
            <a:gd name="connsiteX23-1451" fmla="*/ 62862 w 3231512"/>
            <a:gd name="connsiteY23-1452" fmla="*/ 76200 h 2552700"/>
            <a:gd name="connsiteX24-1453" fmla="*/ 50162 w 3231512"/>
            <a:gd name="connsiteY24-1454" fmla="*/ 50800 h 2552700"/>
            <a:gd name="connsiteX25-1455" fmla="*/ 5712 w 3231512"/>
            <a:gd name="connsiteY25-1456" fmla="*/ 12700 h 2552700"/>
            <a:gd name="connsiteX26-1457" fmla="*/ 5712 w 3231512"/>
            <a:gd name="connsiteY26-1458" fmla="*/ 0 h 2552700"/>
            <a:gd name="connsiteX0-1459" fmla="*/ 5712 w 3231512"/>
            <a:gd name="connsiteY0-1460" fmla="*/ 0 h 2552700"/>
            <a:gd name="connsiteX1-1461" fmla="*/ 5712 w 3231512"/>
            <a:gd name="connsiteY1-1462" fmla="*/ 2546350 h 2552700"/>
            <a:gd name="connsiteX2-1463" fmla="*/ 3231512 w 3231512"/>
            <a:gd name="connsiteY2-1464" fmla="*/ 2552700 h 2552700"/>
            <a:gd name="connsiteX3-1465" fmla="*/ 3231512 w 3231512"/>
            <a:gd name="connsiteY3-1466" fmla="*/ 1803400 h 2552700"/>
            <a:gd name="connsiteX4-1467" fmla="*/ 3231512 w 3231512"/>
            <a:gd name="connsiteY4-1468" fmla="*/ 1803400 h 2552700"/>
            <a:gd name="connsiteX5-1469" fmla="*/ 2894962 w 3231512"/>
            <a:gd name="connsiteY5-1470" fmla="*/ 1739900 h 2552700"/>
            <a:gd name="connsiteX6-1471" fmla="*/ 2390283 w 3231512"/>
            <a:gd name="connsiteY6-1472" fmla="*/ 1654660 h 2552700"/>
            <a:gd name="connsiteX7-1473" fmla="*/ 1904363 w 3231512"/>
            <a:gd name="connsiteY7-1474" fmla="*/ 1511948 h 2552700"/>
            <a:gd name="connsiteX8-1475" fmla="*/ 1691783 w 3231512"/>
            <a:gd name="connsiteY8-1476" fmla="*/ 1438761 h 2552700"/>
            <a:gd name="connsiteX9-1477" fmla="*/ 1421762 w 3231512"/>
            <a:gd name="connsiteY9-1478" fmla="*/ 1320800 h 2552700"/>
            <a:gd name="connsiteX10-1479" fmla="*/ 1224912 w 3231512"/>
            <a:gd name="connsiteY10-1480" fmla="*/ 1232547 h 2552700"/>
            <a:gd name="connsiteX11-1481" fmla="*/ 1142362 w 3231512"/>
            <a:gd name="connsiteY11-1482" fmla="*/ 1193800 h 2552700"/>
            <a:gd name="connsiteX12-1483" fmla="*/ 831212 w 3231512"/>
            <a:gd name="connsiteY12-1484" fmla="*/ 988559 h 2552700"/>
            <a:gd name="connsiteX13-1485" fmla="*/ 659762 w 3231512"/>
            <a:gd name="connsiteY13-1486" fmla="*/ 857250 h 2552700"/>
            <a:gd name="connsiteX14-1487" fmla="*/ 484992 w 3231512"/>
            <a:gd name="connsiteY14-1488" fmla="*/ 683759 h 2552700"/>
            <a:gd name="connsiteX15-1489" fmla="*/ 373430 w 3231512"/>
            <a:gd name="connsiteY15-1490" fmla="*/ 562136 h 2552700"/>
            <a:gd name="connsiteX16-1491" fmla="*/ 323212 w 3231512"/>
            <a:gd name="connsiteY16-1492" fmla="*/ 501650 h 2552700"/>
            <a:gd name="connsiteX17-1493" fmla="*/ 282373 w 3231512"/>
            <a:gd name="connsiteY17-1494" fmla="*/ 431800 h 2552700"/>
            <a:gd name="connsiteX18-1495" fmla="*/ 240662 w 3231512"/>
            <a:gd name="connsiteY18-1496" fmla="*/ 368300 h 2552700"/>
            <a:gd name="connsiteX19-1497" fmla="*/ 198950 w 3231512"/>
            <a:gd name="connsiteY19-1498" fmla="*/ 324497 h 2552700"/>
            <a:gd name="connsiteX20-1499" fmla="*/ 133294 w 3231512"/>
            <a:gd name="connsiteY20-1500" fmla="*/ 196850 h 2552700"/>
            <a:gd name="connsiteX21-1501" fmla="*/ 120012 w 3231512"/>
            <a:gd name="connsiteY21-1502" fmla="*/ 158750 h 2552700"/>
            <a:gd name="connsiteX22-1503" fmla="*/ 88262 w 3231512"/>
            <a:gd name="connsiteY22-1504" fmla="*/ 107950 h 2552700"/>
            <a:gd name="connsiteX23-1505" fmla="*/ 62862 w 3231512"/>
            <a:gd name="connsiteY23-1506" fmla="*/ 76200 h 2552700"/>
            <a:gd name="connsiteX24-1507" fmla="*/ 50162 w 3231512"/>
            <a:gd name="connsiteY24-1508" fmla="*/ 50800 h 2552700"/>
            <a:gd name="connsiteX25-1509" fmla="*/ 5712 w 3231512"/>
            <a:gd name="connsiteY25-1510" fmla="*/ 12700 h 2552700"/>
            <a:gd name="connsiteX26-1511" fmla="*/ 5712 w 3231512"/>
            <a:gd name="connsiteY26-1512" fmla="*/ 0 h 2552700"/>
            <a:gd name="connsiteX0-1513" fmla="*/ 5712 w 3231512"/>
            <a:gd name="connsiteY0-1514" fmla="*/ 0 h 2552700"/>
            <a:gd name="connsiteX1-1515" fmla="*/ 5712 w 3231512"/>
            <a:gd name="connsiteY1-1516" fmla="*/ 2546350 h 2552700"/>
            <a:gd name="connsiteX2-1517" fmla="*/ 3231512 w 3231512"/>
            <a:gd name="connsiteY2-1518" fmla="*/ 2552700 h 2552700"/>
            <a:gd name="connsiteX3-1519" fmla="*/ 3231512 w 3231512"/>
            <a:gd name="connsiteY3-1520" fmla="*/ 1803400 h 2552700"/>
            <a:gd name="connsiteX4-1521" fmla="*/ 3231512 w 3231512"/>
            <a:gd name="connsiteY4-1522" fmla="*/ 1803400 h 2552700"/>
            <a:gd name="connsiteX5-1523" fmla="*/ 2894962 w 3231512"/>
            <a:gd name="connsiteY5-1524" fmla="*/ 1739900 h 2552700"/>
            <a:gd name="connsiteX6-1525" fmla="*/ 2390283 w 3231512"/>
            <a:gd name="connsiteY6-1526" fmla="*/ 1654660 h 2552700"/>
            <a:gd name="connsiteX7-1527" fmla="*/ 1904363 w 3231512"/>
            <a:gd name="connsiteY7-1528" fmla="*/ 1511948 h 2552700"/>
            <a:gd name="connsiteX8-1529" fmla="*/ 1691783 w 3231512"/>
            <a:gd name="connsiteY8-1530" fmla="*/ 1438761 h 2552700"/>
            <a:gd name="connsiteX9-1531" fmla="*/ 1421762 w 3231512"/>
            <a:gd name="connsiteY9-1532" fmla="*/ 1320800 h 2552700"/>
            <a:gd name="connsiteX10-1533" fmla="*/ 1224912 w 3231512"/>
            <a:gd name="connsiteY10-1534" fmla="*/ 1232547 h 2552700"/>
            <a:gd name="connsiteX11-1535" fmla="*/ 1142362 w 3231512"/>
            <a:gd name="connsiteY11-1536" fmla="*/ 1193800 h 2552700"/>
            <a:gd name="connsiteX12-1537" fmla="*/ 831212 w 3231512"/>
            <a:gd name="connsiteY12-1538" fmla="*/ 988559 h 2552700"/>
            <a:gd name="connsiteX13-1539" fmla="*/ 659762 w 3231512"/>
            <a:gd name="connsiteY13-1540" fmla="*/ 857250 h 2552700"/>
            <a:gd name="connsiteX14-1541" fmla="*/ 484992 w 3231512"/>
            <a:gd name="connsiteY14-1542" fmla="*/ 683759 h 2552700"/>
            <a:gd name="connsiteX15-1543" fmla="*/ 373430 w 3231512"/>
            <a:gd name="connsiteY15-1544" fmla="*/ 562136 h 2552700"/>
            <a:gd name="connsiteX16-1545" fmla="*/ 323212 w 3231512"/>
            <a:gd name="connsiteY16-1546" fmla="*/ 501650 h 2552700"/>
            <a:gd name="connsiteX17-1547" fmla="*/ 282373 w 3231512"/>
            <a:gd name="connsiteY17-1548" fmla="*/ 431800 h 2552700"/>
            <a:gd name="connsiteX18-1549" fmla="*/ 240662 w 3231512"/>
            <a:gd name="connsiteY18-1550" fmla="*/ 368300 h 2552700"/>
            <a:gd name="connsiteX19-1551" fmla="*/ 198950 w 3231512"/>
            <a:gd name="connsiteY19-1552" fmla="*/ 324497 h 2552700"/>
            <a:gd name="connsiteX20-1553" fmla="*/ 133294 w 3231512"/>
            <a:gd name="connsiteY20-1554" fmla="*/ 196850 h 2552700"/>
            <a:gd name="connsiteX21-1555" fmla="*/ 104864 w 3231512"/>
            <a:gd name="connsiteY21-1556" fmla="*/ 161763 h 2552700"/>
            <a:gd name="connsiteX22-1557" fmla="*/ 88262 w 3231512"/>
            <a:gd name="connsiteY22-1558" fmla="*/ 107950 h 2552700"/>
            <a:gd name="connsiteX23-1559" fmla="*/ 62862 w 3231512"/>
            <a:gd name="connsiteY23-1560" fmla="*/ 76200 h 2552700"/>
            <a:gd name="connsiteX24-1561" fmla="*/ 50162 w 3231512"/>
            <a:gd name="connsiteY24-1562" fmla="*/ 50800 h 2552700"/>
            <a:gd name="connsiteX25-1563" fmla="*/ 5712 w 3231512"/>
            <a:gd name="connsiteY25-1564" fmla="*/ 12700 h 2552700"/>
            <a:gd name="connsiteX26-1565" fmla="*/ 5712 w 3231512"/>
            <a:gd name="connsiteY26-1566" fmla="*/ 0 h 2552700"/>
            <a:gd name="connsiteX0-1567" fmla="*/ 5712 w 3231512"/>
            <a:gd name="connsiteY0-1568" fmla="*/ 0 h 2552700"/>
            <a:gd name="connsiteX1-1569" fmla="*/ 5712 w 3231512"/>
            <a:gd name="connsiteY1-1570" fmla="*/ 2546350 h 2552700"/>
            <a:gd name="connsiteX2-1571" fmla="*/ 3231512 w 3231512"/>
            <a:gd name="connsiteY2-1572" fmla="*/ 2552700 h 2552700"/>
            <a:gd name="connsiteX3-1573" fmla="*/ 3231512 w 3231512"/>
            <a:gd name="connsiteY3-1574" fmla="*/ 1803400 h 2552700"/>
            <a:gd name="connsiteX4-1575" fmla="*/ 3231512 w 3231512"/>
            <a:gd name="connsiteY4-1576" fmla="*/ 1803400 h 2552700"/>
            <a:gd name="connsiteX5-1577" fmla="*/ 2894962 w 3231512"/>
            <a:gd name="connsiteY5-1578" fmla="*/ 1739900 h 2552700"/>
            <a:gd name="connsiteX6-1579" fmla="*/ 2390283 w 3231512"/>
            <a:gd name="connsiteY6-1580" fmla="*/ 1654660 h 2552700"/>
            <a:gd name="connsiteX7-1581" fmla="*/ 1904363 w 3231512"/>
            <a:gd name="connsiteY7-1582" fmla="*/ 1511948 h 2552700"/>
            <a:gd name="connsiteX8-1583" fmla="*/ 1691783 w 3231512"/>
            <a:gd name="connsiteY8-1584" fmla="*/ 1438761 h 2552700"/>
            <a:gd name="connsiteX9-1585" fmla="*/ 1421762 w 3231512"/>
            <a:gd name="connsiteY9-1586" fmla="*/ 1320800 h 2552700"/>
            <a:gd name="connsiteX10-1587" fmla="*/ 1224912 w 3231512"/>
            <a:gd name="connsiteY10-1588" fmla="*/ 1232547 h 2552700"/>
            <a:gd name="connsiteX11-1589" fmla="*/ 1142362 w 3231512"/>
            <a:gd name="connsiteY11-1590" fmla="*/ 1193800 h 2552700"/>
            <a:gd name="connsiteX12-1591" fmla="*/ 831212 w 3231512"/>
            <a:gd name="connsiteY12-1592" fmla="*/ 988559 h 2552700"/>
            <a:gd name="connsiteX13-1593" fmla="*/ 659762 w 3231512"/>
            <a:gd name="connsiteY13-1594" fmla="*/ 857250 h 2552700"/>
            <a:gd name="connsiteX14-1595" fmla="*/ 484992 w 3231512"/>
            <a:gd name="connsiteY14-1596" fmla="*/ 683759 h 2552700"/>
            <a:gd name="connsiteX15-1597" fmla="*/ 373430 w 3231512"/>
            <a:gd name="connsiteY15-1598" fmla="*/ 562136 h 2552700"/>
            <a:gd name="connsiteX16-1599" fmla="*/ 323212 w 3231512"/>
            <a:gd name="connsiteY16-1600" fmla="*/ 501650 h 2552700"/>
            <a:gd name="connsiteX17-1601" fmla="*/ 282373 w 3231512"/>
            <a:gd name="connsiteY17-1602" fmla="*/ 431800 h 2552700"/>
            <a:gd name="connsiteX18-1603" fmla="*/ 240662 w 3231512"/>
            <a:gd name="connsiteY18-1604" fmla="*/ 368300 h 2552700"/>
            <a:gd name="connsiteX19-1605" fmla="*/ 198950 w 3231512"/>
            <a:gd name="connsiteY19-1606" fmla="*/ 324497 h 2552700"/>
            <a:gd name="connsiteX20-1607" fmla="*/ 133294 w 3231512"/>
            <a:gd name="connsiteY20-1608" fmla="*/ 196850 h 2552700"/>
            <a:gd name="connsiteX21-1609" fmla="*/ 104864 w 3231512"/>
            <a:gd name="connsiteY21-1610" fmla="*/ 161763 h 2552700"/>
            <a:gd name="connsiteX22-1611" fmla="*/ 73115 w 3231512"/>
            <a:gd name="connsiteY22-1612" fmla="*/ 120003 h 2552700"/>
            <a:gd name="connsiteX23-1613" fmla="*/ 62862 w 3231512"/>
            <a:gd name="connsiteY23-1614" fmla="*/ 76200 h 2552700"/>
            <a:gd name="connsiteX24-1615" fmla="*/ 50162 w 3231512"/>
            <a:gd name="connsiteY24-1616" fmla="*/ 50800 h 2552700"/>
            <a:gd name="connsiteX25-1617" fmla="*/ 5712 w 3231512"/>
            <a:gd name="connsiteY25-1618" fmla="*/ 12700 h 2552700"/>
            <a:gd name="connsiteX26-1619" fmla="*/ 5712 w 3231512"/>
            <a:gd name="connsiteY26-1620" fmla="*/ 0 h 2552700"/>
            <a:gd name="connsiteX0-1621" fmla="*/ 5712 w 3231512"/>
            <a:gd name="connsiteY0-1622" fmla="*/ 0 h 2552700"/>
            <a:gd name="connsiteX1-1623" fmla="*/ 5712 w 3231512"/>
            <a:gd name="connsiteY1-1624" fmla="*/ 2546350 h 2552700"/>
            <a:gd name="connsiteX2-1625" fmla="*/ 3231512 w 3231512"/>
            <a:gd name="connsiteY2-1626" fmla="*/ 2552700 h 2552700"/>
            <a:gd name="connsiteX3-1627" fmla="*/ 3231512 w 3231512"/>
            <a:gd name="connsiteY3-1628" fmla="*/ 1803400 h 2552700"/>
            <a:gd name="connsiteX4-1629" fmla="*/ 3231512 w 3231512"/>
            <a:gd name="connsiteY4-1630" fmla="*/ 1803400 h 2552700"/>
            <a:gd name="connsiteX5-1631" fmla="*/ 2894962 w 3231512"/>
            <a:gd name="connsiteY5-1632" fmla="*/ 1739900 h 2552700"/>
            <a:gd name="connsiteX6-1633" fmla="*/ 2390283 w 3231512"/>
            <a:gd name="connsiteY6-1634" fmla="*/ 1654660 h 2552700"/>
            <a:gd name="connsiteX7-1635" fmla="*/ 1904363 w 3231512"/>
            <a:gd name="connsiteY7-1636" fmla="*/ 1511948 h 2552700"/>
            <a:gd name="connsiteX8-1637" fmla="*/ 1691783 w 3231512"/>
            <a:gd name="connsiteY8-1638" fmla="*/ 1438761 h 2552700"/>
            <a:gd name="connsiteX9-1639" fmla="*/ 1421762 w 3231512"/>
            <a:gd name="connsiteY9-1640" fmla="*/ 1320800 h 2552700"/>
            <a:gd name="connsiteX10-1641" fmla="*/ 1224912 w 3231512"/>
            <a:gd name="connsiteY10-1642" fmla="*/ 1232547 h 2552700"/>
            <a:gd name="connsiteX11-1643" fmla="*/ 1142362 w 3231512"/>
            <a:gd name="connsiteY11-1644" fmla="*/ 1193800 h 2552700"/>
            <a:gd name="connsiteX12-1645" fmla="*/ 831212 w 3231512"/>
            <a:gd name="connsiteY12-1646" fmla="*/ 988559 h 2552700"/>
            <a:gd name="connsiteX13-1647" fmla="*/ 659762 w 3231512"/>
            <a:gd name="connsiteY13-1648" fmla="*/ 857250 h 2552700"/>
            <a:gd name="connsiteX14-1649" fmla="*/ 484992 w 3231512"/>
            <a:gd name="connsiteY14-1650" fmla="*/ 683759 h 2552700"/>
            <a:gd name="connsiteX15-1651" fmla="*/ 373430 w 3231512"/>
            <a:gd name="connsiteY15-1652" fmla="*/ 562136 h 2552700"/>
            <a:gd name="connsiteX16-1653" fmla="*/ 323212 w 3231512"/>
            <a:gd name="connsiteY16-1654" fmla="*/ 501650 h 2552700"/>
            <a:gd name="connsiteX17-1655" fmla="*/ 282373 w 3231512"/>
            <a:gd name="connsiteY17-1656" fmla="*/ 431800 h 2552700"/>
            <a:gd name="connsiteX18-1657" fmla="*/ 240662 w 3231512"/>
            <a:gd name="connsiteY18-1658" fmla="*/ 368300 h 2552700"/>
            <a:gd name="connsiteX19-1659" fmla="*/ 198950 w 3231512"/>
            <a:gd name="connsiteY19-1660" fmla="*/ 324497 h 2552700"/>
            <a:gd name="connsiteX20-1661" fmla="*/ 133294 w 3231512"/>
            <a:gd name="connsiteY20-1662" fmla="*/ 196850 h 2552700"/>
            <a:gd name="connsiteX21-1663" fmla="*/ 104864 w 3231512"/>
            <a:gd name="connsiteY21-1664" fmla="*/ 161763 h 2552700"/>
            <a:gd name="connsiteX22-1665" fmla="*/ 73115 w 3231512"/>
            <a:gd name="connsiteY22-1666" fmla="*/ 107950 h 2552700"/>
            <a:gd name="connsiteX23-1667" fmla="*/ 62862 w 3231512"/>
            <a:gd name="connsiteY23-1668" fmla="*/ 76200 h 2552700"/>
            <a:gd name="connsiteX24-1669" fmla="*/ 50162 w 3231512"/>
            <a:gd name="connsiteY24-1670" fmla="*/ 50800 h 2552700"/>
            <a:gd name="connsiteX25-1671" fmla="*/ 5712 w 3231512"/>
            <a:gd name="connsiteY25-1672" fmla="*/ 12700 h 2552700"/>
            <a:gd name="connsiteX26-1673" fmla="*/ 5712 w 3231512"/>
            <a:gd name="connsiteY26-1674" fmla="*/ 0 h 2552700"/>
            <a:gd name="connsiteX0-1675" fmla="*/ 5712 w 3231512"/>
            <a:gd name="connsiteY0-1676" fmla="*/ 0 h 2552700"/>
            <a:gd name="connsiteX1-1677" fmla="*/ 5712 w 3231512"/>
            <a:gd name="connsiteY1-1678" fmla="*/ 2546350 h 2552700"/>
            <a:gd name="connsiteX2-1679" fmla="*/ 3231512 w 3231512"/>
            <a:gd name="connsiteY2-1680" fmla="*/ 2552700 h 2552700"/>
            <a:gd name="connsiteX3-1681" fmla="*/ 3231512 w 3231512"/>
            <a:gd name="connsiteY3-1682" fmla="*/ 1803400 h 2552700"/>
            <a:gd name="connsiteX4-1683" fmla="*/ 3231512 w 3231512"/>
            <a:gd name="connsiteY4-1684" fmla="*/ 1803400 h 2552700"/>
            <a:gd name="connsiteX5-1685" fmla="*/ 2894962 w 3231512"/>
            <a:gd name="connsiteY5-1686" fmla="*/ 1739900 h 2552700"/>
            <a:gd name="connsiteX6-1687" fmla="*/ 2390283 w 3231512"/>
            <a:gd name="connsiteY6-1688" fmla="*/ 1654660 h 2552700"/>
            <a:gd name="connsiteX7-1689" fmla="*/ 1904363 w 3231512"/>
            <a:gd name="connsiteY7-1690" fmla="*/ 1511948 h 2552700"/>
            <a:gd name="connsiteX8-1691" fmla="*/ 1691783 w 3231512"/>
            <a:gd name="connsiteY8-1692" fmla="*/ 1438761 h 2552700"/>
            <a:gd name="connsiteX9-1693" fmla="*/ 1421762 w 3231512"/>
            <a:gd name="connsiteY9-1694" fmla="*/ 1320800 h 2552700"/>
            <a:gd name="connsiteX10-1695" fmla="*/ 1224912 w 3231512"/>
            <a:gd name="connsiteY10-1696" fmla="*/ 1232547 h 2552700"/>
            <a:gd name="connsiteX11-1697" fmla="*/ 1142362 w 3231512"/>
            <a:gd name="connsiteY11-1698" fmla="*/ 1193800 h 2552700"/>
            <a:gd name="connsiteX12-1699" fmla="*/ 831212 w 3231512"/>
            <a:gd name="connsiteY12-1700" fmla="*/ 988559 h 2552700"/>
            <a:gd name="connsiteX13-1701" fmla="*/ 659762 w 3231512"/>
            <a:gd name="connsiteY13-1702" fmla="*/ 857250 h 2552700"/>
            <a:gd name="connsiteX14-1703" fmla="*/ 484992 w 3231512"/>
            <a:gd name="connsiteY14-1704" fmla="*/ 683759 h 2552700"/>
            <a:gd name="connsiteX15-1705" fmla="*/ 373430 w 3231512"/>
            <a:gd name="connsiteY15-1706" fmla="*/ 562136 h 2552700"/>
            <a:gd name="connsiteX16-1707" fmla="*/ 323212 w 3231512"/>
            <a:gd name="connsiteY16-1708" fmla="*/ 501650 h 2552700"/>
            <a:gd name="connsiteX17-1709" fmla="*/ 282373 w 3231512"/>
            <a:gd name="connsiteY17-1710" fmla="*/ 431800 h 2552700"/>
            <a:gd name="connsiteX18-1711" fmla="*/ 240662 w 3231512"/>
            <a:gd name="connsiteY18-1712" fmla="*/ 368300 h 2552700"/>
            <a:gd name="connsiteX19-1713" fmla="*/ 198950 w 3231512"/>
            <a:gd name="connsiteY19-1714" fmla="*/ 324497 h 2552700"/>
            <a:gd name="connsiteX20-1715" fmla="*/ 133294 w 3231512"/>
            <a:gd name="connsiteY20-1716" fmla="*/ 196850 h 2552700"/>
            <a:gd name="connsiteX21-1717" fmla="*/ 104864 w 3231512"/>
            <a:gd name="connsiteY21-1718" fmla="*/ 161763 h 2552700"/>
            <a:gd name="connsiteX22-1719" fmla="*/ 73115 w 3231512"/>
            <a:gd name="connsiteY22-1720" fmla="*/ 107950 h 2552700"/>
            <a:gd name="connsiteX23-1721" fmla="*/ 62862 w 3231512"/>
            <a:gd name="connsiteY23-1722" fmla="*/ 76200 h 2552700"/>
            <a:gd name="connsiteX24-1723" fmla="*/ 41074 w 3231512"/>
            <a:gd name="connsiteY24-1724" fmla="*/ 56827 h 2552700"/>
            <a:gd name="connsiteX25-1725" fmla="*/ 5712 w 3231512"/>
            <a:gd name="connsiteY25-1726" fmla="*/ 12700 h 2552700"/>
            <a:gd name="connsiteX26-1727" fmla="*/ 5712 w 3231512"/>
            <a:gd name="connsiteY26-1728" fmla="*/ 0 h 2552700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  <a:cxn ang="0">
              <a:pos x="connsiteX21-43" y="connsiteY21-44"/>
            </a:cxn>
            <a:cxn ang="0">
              <a:pos x="connsiteX22-45" y="connsiteY22-46"/>
            </a:cxn>
            <a:cxn ang="0">
              <a:pos x="connsiteX23-47" y="connsiteY23-48"/>
            </a:cxn>
            <a:cxn ang="0">
              <a:pos x="connsiteX24-49" y="connsiteY24-50"/>
            </a:cxn>
            <a:cxn ang="0">
              <a:pos x="connsiteX25-51" y="connsiteY25-52"/>
            </a:cxn>
            <a:cxn ang="0">
              <a:pos x="connsiteX26-53" y="connsiteY26-54"/>
            </a:cxn>
          </a:cxnLst>
          <a:rect l="l" t="t" r="r" b="b"/>
          <a:pathLst>
            <a:path w="3231512" h="2552700">
              <a:moveTo>
                <a:pt x="5712" y="0"/>
              </a:moveTo>
              <a:lnTo>
                <a:pt x="5712" y="2546350"/>
              </a:lnTo>
              <a:lnTo>
                <a:pt x="3231512" y="2552700"/>
              </a:lnTo>
              <a:lnTo>
                <a:pt x="3231512" y="1803400"/>
              </a:lnTo>
              <a:lnTo>
                <a:pt x="3231512" y="1803400"/>
              </a:lnTo>
              <a:lnTo>
                <a:pt x="2894962" y="1739900"/>
              </a:lnTo>
              <a:cubicBezTo>
                <a:pt x="2754757" y="1715110"/>
                <a:pt x="2555383" y="1692652"/>
                <a:pt x="2390283" y="1654660"/>
              </a:cubicBezTo>
              <a:cubicBezTo>
                <a:pt x="2225183" y="1616668"/>
                <a:pt x="2020780" y="1547931"/>
                <a:pt x="1904363" y="1511948"/>
              </a:cubicBezTo>
              <a:cubicBezTo>
                <a:pt x="1787946" y="1475965"/>
                <a:pt x="1772216" y="1470619"/>
                <a:pt x="1691783" y="1438761"/>
              </a:cubicBezTo>
              <a:cubicBezTo>
                <a:pt x="1611350" y="1406903"/>
                <a:pt x="1512779" y="1369483"/>
                <a:pt x="1421762" y="1320800"/>
              </a:cubicBezTo>
              <a:cubicBezTo>
                <a:pt x="1334979" y="1297517"/>
                <a:pt x="1271479" y="1253714"/>
                <a:pt x="1224912" y="1232547"/>
              </a:cubicBezTo>
              <a:cubicBezTo>
                <a:pt x="1178345" y="1211380"/>
                <a:pt x="1207979" y="1234465"/>
                <a:pt x="1142362" y="1193800"/>
              </a:cubicBezTo>
              <a:cubicBezTo>
                <a:pt x="1076745" y="1153135"/>
                <a:pt x="911645" y="1044651"/>
                <a:pt x="831212" y="988559"/>
              </a:cubicBezTo>
              <a:cubicBezTo>
                <a:pt x="750779" y="932467"/>
                <a:pt x="717465" y="908050"/>
                <a:pt x="659762" y="857250"/>
              </a:cubicBezTo>
              <a:cubicBezTo>
                <a:pt x="602059" y="806450"/>
                <a:pt x="532714" y="732945"/>
                <a:pt x="484992" y="683759"/>
              </a:cubicBezTo>
              <a:cubicBezTo>
                <a:pt x="437270" y="634573"/>
                <a:pt x="400393" y="592487"/>
                <a:pt x="373430" y="562136"/>
              </a:cubicBezTo>
              <a:cubicBezTo>
                <a:pt x="346467" y="531785"/>
                <a:pt x="338388" y="523373"/>
                <a:pt x="323212" y="501650"/>
              </a:cubicBezTo>
              <a:cubicBezTo>
                <a:pt x="308036" y="479927"/>
                <a:pt x="296131" y="454025"/>
                <a:pt x="282373" y="431800"/>
              </a:cubicBezTo>
              <a:cubicBezTo>
                <a:pt x="268615" y="409575"/>
                <a:pt x="253362" y="395817"/>
                <a:pt x="240662" y="368300"/>
              </a:cubicBezTo>
              <a:cubicBezTo>
                <a:pt x="238545" y="357717"/>
                <a:pt x="216845" y="353072"/>
                <a:pt x="198950" y="324497"/>
              </a:cubicBezTo>
              <a:cubicBezTo>
                <a:pt x="181055" y="295922"/>
                <a:pt x="148975" y="223972"/>
                <a:pt x="133294" y="196850"/>
              </a:cubicBezTo>
              <a:cubicBezTo>
                <a:pt x="117613" y="169728"/>
                <a:pt x="114894" y="176580"/>
                <a:pt x="104864" y="161763"/>
              </a:cubicBezTo>
              <a:cubicBezTo>
                <a:pt x="94834" y="146946"/>
                <a:pt x="80115" y="122210"/>
                <a:pt x="73115" y="107950"/>
              </a:cubicBezTo>
              <a:cubicBezTo>
                <a:pt x="66115" y="93690"/>
                <a:pt x="68202" y="84721"/>
                <a:pt x="62862" y="76200"/>
              </a:cubicBezTo>
              <a:cubicBezTo>
                <a:pt x="57522" y="67680"/>
                <a:pt x="47406" y="63863"/>
                <a:pt x="41074" y="56827"/>
              </a:cubicBezTo>
              <a:cubicBezTo>
                <a:pt x="28019" y="42322"/>
                <a:pt x="20529" y="25400"/>
                <a:pt x="5712" y="12700"/>
              </a:cubicBezTo>
              <a:cubicBezTo>
                <a:pt x="-3074" y="65415"/>
                <a:pt x="-638" y="63675"/>
                <a:pt x="5712" y="0"/>
              </a:cubicBezTo>
              <a:close/>
            </a:path>
          </a:pathLst>
        </a:custGeom>
        <a:solidFill>
          <a:schemeClr val="accent2">
            <a:alpha val="30000"/>
          </a:schemeClr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0</xdr:colOff>
      <xdr:row>162</xdr:row>
      <xdr:rowOff>101600</xdr:rowOff>
    </xdr:from>
    <xdr:to>
      <xdr:col>21</xdr:col>
      <xdr:colOff>6350</xdr:colOff>
      <xdr:row>168</xdr:row>
      <xdr:rowOff>82550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 flipH="1">
          <a:off x="15487650" y="28905200"/>
          <a:ext cx="6350" cy="1047750"/>
        </a:xfrm>
        <a:prstGeom prst="line">
          <a:avLst/>
        </a:prstGeom>
        <a:noFill/>
        <a:ln w="9525" cap="flat" cmpd="sng" algn="ctr">
          <a:solidFill>
            <a:srgbClr val="A5A5A5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50800</xdr:colOff>
      <xdr:row>164</xdr:row>
      <xdr:rowOff>25400</xdr:rowOff>
    </xdr:from>
    <xdr:to>
      <xdr:col>20</xdr:col>
      <xdr:colOff>57150</xdr:colOff>
      <xdr:row>168</xdr:row>
      <xdr:rowOff>69850</xdr:rowOff>
    </xdr:to>
    <xdr:cxnSp macro="">
      <xdr:nvCxnSpPr>
        <xdr:cNvPr id="67" name="直接连接符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14852650" y="29184600"/>
          <a:ext cx="6350" cy="755650"/>
        </a:xfrm>
        <a:prstGeom prst="line">
          <a:avLst/>
        </a:prstGeom>
        <a:noFill/>
        <a:ln w="9525" cap="flat" cmpd="sng" algn="ctr">
          <a:solidFill>
            <a:srgbClr val="A5A5A5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190500</xdr:colOff>
      <xdr:row>164</xdr:row>
      <xdr:rowOff>38100</xdr:rowOff>
    </xdr:from>
    <xdr:to>
      <xdr:col>24</xdr:col>
      <xdr:colOff>190500</xdr:colOff>
      <xdr:row>168</xdr:row>
      <xdr:rowOff>63500</xdr:rowOff>
    </xdr:to>
    <xdr:cxnSp macro="">
      <xdr:nvCxnSpPr>
        <xdr:cNvPr id="69" name="直接连接符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17735550" y="29197300"/>
          <a:ext cx="0" cy="736600"/>
        </a:xfrm>
        <a:prstGeom prst="line">
          <a:avLst/>
        </a:prstGeom>
        <a:noFill/>
        <a:ln w="9525" cap="flat" cmpd="sng" algn="ctr">
          <a:solidFill>
            <a:srgbClr val="A5A5A5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69850</xdr:colOff>
      <xdr:row>167</xdr:row>
      <xdr:rowOff>133350</xdr:rowOff>
    </xdr:from>
    <xdr:to>
      <xdr:col>20</xdr:col>
      <xdr:colOff>292100</xdr:colOff>
      <xdr:row>167</xdr:row>
      <xdr:rowOff>133350</xdr:rowOff>
    </xdr:to>
    <xdr:cxnSp macro="">
      <xdr:nvCxnSpPr>
        <xdr:cNvPr id="75" name="直接箭头连接符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 flipH="1">
          <a:off x="14871700" y="29825950"/>
          <a:ext cx="222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317500</xdr:colOff>
      <xdr:row>167</xdr:row>
      <xdr:rowOff>139700</xdr:rowOff>
    </xdr:from>
    <xdr:to>
      <xdr:col>23</xdr:col>
      <xdr:colOff>539750</xdr:colOff>
      <xdr:row>167</xdr:row>
      <xdr:rowOff>139700</xdr:rowOff>
    </xdr:to>
    <xdr:cxnSp macro="">
      <xdr:nvCxnSpPr>
        <xdr:cNvPr id="76" name="直接箭头连接符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 flipH="1">
          <a:off x="17176750" y="29832300"/>
          <a:ext cx="222250" cy="0"/>
        </a:xfrm>
        <a:prstGeom prst="straightConnector1">
          <a:avLst/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23</xdr:col>
      <xdr:colOff>596900</xdr:colOff>
      <xdr:row>167</xdr:row>
      <xdr:rowOff>139700</xdr:rowOff>
    </xdr:from>
    <xdr:to>
      <xdr:col>24</xdr:col>
      <xdr:colOff>165100</xdr:colOff>
      <xdr:row>167</xdr:row>
      <xdr:rowOff>139700</xdr:rowOff>
    </xdr:to>
    <xdr:cxnSp macro="">
      <xdr:nvCxnSpPr>
        <xdr:cNvPr id="77" name="直接箭头连接符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17456150" y="29832300"/>
          <a:ext cx="254000" cy="0"/>
        </a:xfrm>
        <a:prstGeom prst="straightConnector1">
          <a:avLst/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374650</xdr:colOff>
      <xdr:row>167</xdr:row>
      <xdr:rowOff>133350</xdr:rowOff>
    </xdr:from>
    <xdr:to>
      <xdr:col>20</xdr:col>
      <xdr:colOff>603250</xdr:colOff>
      <xdr:row>167</xdr:row>
      <xdr:rowOff>133350</xdr:rowOff>
    </xdr:to>
    <xdr:cxnSp macro="">
      <xdr:nvCxnSpPr>
        <xdr:cNvPr id="79" name="直接箭头连接符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>
          <a:off x="15176500" y="29825950"/>
          <a:ext cx="228600" cy="0"/>
        </a:xfrm>
        <a:prstGeom prst="straightConnector1">
          <a:avLst/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oneCellAnchor>
    <xdr:from>
      <xdr:col>20</xdr:col>
      <xdr:colOff>228600</xdr:colOff>
      <xdr:row>167</xdr:row>
      <xdr:rowOff>0</xdr:rowOff>
    </xdr:from>
    <xdr:ext cx="243978" cy="264560"/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5030450" y="29692600"/>
          <a:ext cx="24384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L</a:t>
          </a:r>
          <a:endParaRPr lang="zh-CN" altLang="en-US" sz="1100"/>
        </a:p>
      </xdr:txBody>
    </xdr:sp>
    <xdr:clientData/>
  </xdr:oneCellAnchor>
  <xdr:oneCellAnchor>
    <xdr:from>
      <xdr:col>23</xdr:col>
      <xdr:colOff>469900</xdr:colOff>
      <xdr:row>167</xdr:row>
      <xdr:rowOff>6350</xdr:rowOff>
    </xdr:from>
    <xdr:ext cx="243978" cy="264560"/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7329150" y="29698950"/>
          <a:ext cx="243840" cy="26416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oneCellAnchor>
  <xdr:twoCellAnchor>
    <xdr:from>
      <xdr:col>19</xdr:col>
      <xdr:colOff>315988</xdr:colOff>
      <xdr:row>154</xdr:row>
      <xdr:rowOff>3931</xdr:rowOff>
    </xdr:from>
    <xdr:to>
      <xdr:col>23</xdr:col>
      <xdr:colOff>279050</xdr:colOff>
      <xdr:row>168</xdr:row>
      <xdr:rowOff>63500</xdr:rowOff>
    </xdr:to>
    <xdr:sp macro="" textlink="">
      <xdr:nvSpPr>
        <xdr:cNvPr id="83" name="任意多边形: 形状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14431645" y="27385010"/>
          <a:ext cx="2706370" cy="2548890"/>
        </a:xfrm>
        <a:custGeom>
          <a:avLst/>
          <a:gdLst>
            <a:gd name="connsiteX0" fmla="*/ 0 w 3200400"/>
            <a:gd name="connsiteY0" fmla="*/ 0 h 2540000"/>
            <a:gd name="connsiteX1" fmla="*/ 6350 w 3200400"/>
            <a:gd name="connsiteY1" fmla="*/ 2520950 h 2540000"/>
            <a:gd name="connsiteX2" fmla="*/ 3200400 w 3200400"/>
            <a:gd name="connsiteY2" fmla="*/ 2540000 h 2540000"/>
            <a:gd name="connsiteX3" fmla="*/ 3200400 w 3200400"/>
            <a:gd name="connsiteY3" fmla="*/ 1790700 h 2540000"/>
            <a:gd name="connsiteX4" fmla="*/ 3200400 w 3200400"/>
            <a:gd name="connsiteY4" fmla="*/ 1790700 h 2540000"/>
            <a:gd name="connsiteX5" fmla="*/ 3054350 w 3200400"/>
            <a:gd name="connsiteY5" fmla="*/ 1765300 h 2540000"/>
            <a:gd name="connsiteX6" fmla="*/ 2616200 w 3200400"/>
            <a:gd name="connsiteY6" fmla="*/ 1638300 h 2540000"/>
            <a:gd name="connsiteX7" fmla="*/ 2451100 w 3200400"/>
            <a:gd name="connsiteY7" fmla="*/ 1581150 h 2540000"/>
            <a:gd name="connsiteX8" fmla="*/ 2273300 w 3200400"/>
            <a:gd name="connsiteY8" fmla="*/ 1568450 h 2540000"/>
            <a:gd name="connsiteX9" fmla="*/ 2051050 w 3200400"/>
            <a:gd name="connsiteY9" fmla="*/ 1530350 h 2540000"/>
            <a:gd name="connsiteX10" fmla="*/ 2032000 w 3200400"/>
            <a:gd name="connsiteY10" fmla="*/ 1524000 h 2540000"/>
            <a:gd name="connsiteX11" fmla="*/ 1771650 w 3200400"/>
            <a:gd name="connsiteY11" fmla="*/ 1390650 h 2540000"/>
            <a:gd name="connsiteX12" fmla="*/ 1504950 w 3200400"/>
            <a:gd name="connsiteY12" fmla="*/ 1270000 h 2540000"/>
            <a:gd name="connsiteX13" fmla="*/ 1365250 w 3200400"/>
            <a:gd name="connsiteY13" fmla="*/ 1187450 h 2540000"/>
            <a:gd name="connsiteX14" fmla="*/ 1143000 w 3200400"/>
            <a:gd name="connsiteY14" fmla="*/ 1104900 h 2540000"/>
            <a:gd name="connsiteX15" fmla="*/ 1092200 w 3200400"/>
            <a:gd name="connsiteY15" fmla="*/ 1073150 h 2540000"/>
            <a:gd name="connsiteX16" fmla="*/ 825500 w 3200400"/>
            <a:gd name="connsiteY16" fmla="*/ 920750 h 2540000"/>
            <a:gd name="connsiteX17" fmla="*/ 717550 w 3200400"/>
            <a:gd name="connsiteY17" fmla="*/ 844550 h 2540000"/>
            <a:gd name="connsiteX18" fmla="*/ 571500 w 3200400"/>
            <a:gd name="connsiteY18" fmla="*/ 673100 h 2540000"/>
            <a:gd name="connsiteX19" fmla="*/ 546100 w 3200400"/>
            <a:gd name="connsiteY19" fmla="*/ 647700 h 2540000"/>
            <a:gd name="connsiteX20" fmla="*/ 482600 w 3200400"/>
            <a:gd name="connsiteY20" fmla="*/ 552450 h 2540000"/>
            <a:gd name="connsiteX21" fmla="*/ 368300 w 3200400"/>
            <a:gd name="connsiteY21" fmla="*/ 431800 h 2540000"/>
            <a:gd name="connsiteX22" fmla="*/ 292100 w 3200400"/>
            <a:gd name="connsiteY22" fmla="*/ 336550 h 2540000"/>
            <a:gd name="connsiteX23" fmla="*/ 209550 w 3200400"/>
            <a:gd name="connsiteY23" fmla="*/ 254000 h 2540000"/>
            <a:gd name="connsiteX24" fmla="*/ 152400 w 3200400"/>
            <a:gd name="connsiteY24" fmla="*/ 184150 h 2540000"/>
            <a:gd name="connsiteX25" fmla="*/ 120650 w 3200400"/>
            <a:gd name="connsiteY25" fmla="*/ 139700 h 2540000"/>
            <a:gd name="connsiteX26" fmla="*/ 101600 w 3200400"/>
            <a:gd name="connsiteY26" fmla="*/ 127000 h 2540000"/>
            <a:gd name="connsiteX27" fmla="*/ 69850 w 3200400"/>
            <a:gd name="connsiteY27" fmla="*/ 88900 h 2540000"/>
            <a:gd name="connsiteX28" fmla="*/ 38100 w 3200400"/>
            <a:gd name="connsiteY28" fmla="*/ 63500 h 2540000"/>
            <a:gd name="connsiteX29" fmla="*/ 0 w 3200400"/>
            <a:gd name="connsiteY29" fmla="*/ 0 h 2540000"/>
            <a:gd name="connsiteX0-1" fmla="*/ 0 w 3200400"/>
            <a:gd name="connsiteY0-2" fmla="*/ 0 h 2540000"/>
            <a:gd name="connsiteX1-3" fmla="*/ 6350 w 3200400"/>
            <a:gd name="connsiteY1-4" fmla="*/ 2520950 h 2540000"/>
            <a:gd name="connsiteX2-5" fmla="*/ 3200400 w 3200400"/>
            <a:gd name="connsiteY2-6" fmla="*/ 2540000 h 2540000"/>
            <a:gd name="connsiteX3-7" fmla="*/ 3200400 w 3200400"/>
            <a:gd name="connsiteY3-8" fmla="*/ 1790700 h 2540000"/>
            <a:gd name="connsiteX4-9" fmla="*/ 3200400 w 3200400"/>
            <a:gd name="connsiteY4-10" fmla="*/ 1790700 h 2540000"/>
            <a:gd name="connsiteX5-11" fmla="*/ 3054350 w 3200400"/>
            <a:gd name="connsiteY5-12" fmla="*/ 1765300 h 2540000"/>
            <a:gd name="connsiteX6-13" fmla="*/ 2616200 w 3200400"/>
            <a:gd name="connsiteY6-14" fmla="*/ 1638300 h 2540000"/>
            <a:gd name="connsiteX7-15" fmla="*/ 2451100 w 3200400"/>
            <a:gd name="connsiteY7-16" fmla="*/ 1581150 h 2540000"/>
            <a:gd name="connsiteX8-17" fmla="*/ 2273300 w 3200400"/>
            <a:gd name="connsiteY8-18" fmla="*/ 1568450 h 2540000"/>
            <a:gd name="connsiteX9-19" fmla="*/ 2051050 w 3200400"/>
            <a:gd name="connsiteY9-20" fmla="*/ 1530350 h 2540000"/>
            <a:gd name="connsiteX10-21" fmla="*/ 2032000 w 3200400"/>
            <a:gd name="connsiteY10-22" fmla="*/ 1524000 h 2540000"/>
            <a:gd name="connsiteX11-23" fmla="*/ 1771650 w 3200400"/>
            <a:gd name="connsiteY11-24" fmla="*/ 1390650 h 2540000"/>
            <a:gd name="connsiteX12-25" fmla="*/ 1504950 w 3200400"/>
            <a:gd name="connsiteY12-26" fmla="*/ 1270000 h 2540000"/>
            <a:gd name="connsiteX13-27" fmla="*/ 1365250 w 3200400"/>
            <a:gd name="connsiteY13-28" fmla="*/ 1187450 h 2540000"/>
            <a:gd name="connsiteX14-29" fmla="*/ 1143000 w 3200400"/>
            <a:gd name="connsiteY14-30" fmla="*/ 1104900 h 2540000"/>
            <a:gd name="connsiteX15-31" fmla="*/ 1092200 w 3200400"/>
            <a:gd name="connsiteY15-32" fmla="*/ 1073150 h 2540000"/>
            <a:gd name="connsiteX16-33" fmla="*/ 825500 w 3200400"/>
            <a:gd name="connsiteY16-34" fmla="*/ 920750 h 2540000"/>
            <a:gd name="connsiteX17-35" fmla="*/ 717550 w 3200400"/>
            <a:gd name="connsiteY17-36" fmla="*/ 844550 h 2540000"/>
            <a:gd name="connsiteX18-37" fmla="*/ 571500 w 3200400"/>
            <a:gd name="connsiteY18-38" fmla="*/ 673100 h 2540000"/>
            <a:gd name="connsiteX19-39" fmla="*/ 546100 w 3200400"/>
            <a:gd name="connsiteY19-40" fmla="*/ 647700 h 2540000"/>
            <a:gd name="connsiteX20-41" fmla="*/ 482600 w 3200400"/>
            <a:gd name="connsiteY20-42" fmla="*/ 552450 h 2540000"/>
            <a:gd name="connsiteX21-43" fmla="*/ 368300 w 3200400"/>
            <a:gd name="connsiteY21-44" fmla="*/ 431800 h 2540000"/>
            <a:gd name="connsiteX22-45" fmla="*/ 234950 w 3200400"/>
            <a:gd name="connsiteY22-46" fmla="*/ 406400 h 2540000"/>
            <a:gd name="connsiteX23-47" fmla="*/ 209550 w 3200400"/>
            <a:gd name="connsiteY23-48" fmla="*/ 254000 h 2540000"/>
            <a:gd name="connsiteX24-49" fmla="*/ 152400 w 3200400"/>
            <a:gd name="connsiteY24-50" fmla="*/ 184150 h 2540000"/>
            <a:gd name="connsiteX25-51" fmla="*/ 120650 w 3200400"/>
            <a:gd name="connsiteY25-52" fmla="*/ 139700 h 2540000"/>
            <a:gd name="connsiteX26-53" fmla="*/ 101600 w 3200400"/>
            <a:gd name="connsiteY26-54" fmla="*/ 127000 h 2540000"/>
            <a:gd name="connsiteX27-55" fmla="*/ 69850 w 3200400"/>
            <a:gd name="connsiteY27-56" fmla="*/ 88900 h 2540000"/>
            <a:gd name="connsiteX28-57" fmla="*/ 38100 w 3200400"/>
            <a:gd name="connsiteY28-58" fmla="*/ 63500 h 2540000"/>
            <a:gd name="connsiteX29-59" fmla="*/ 0 w 3200400"/>
            <a:gd name="connsiteY29-60" fmla="*/ 0 h 2540000"/>
            <a:gd name="connsiteX0-61" fmla="*/ 0 w 3200400"/>
            <a:gd name="connsiteY0-62" fmla="*/ 0 h 2540000"/>
            <a:gd name="connsiteX1-63" fmla="*/ 6350 w 3200400"/>
            <a:gd name="connsiteY1-64" fmla="*/ 2520950 h 2540000"/>
            <a:gd name="connsiteX2-65" fmla="*/ 3200400 w 3200400"/>
            <a:gd name="connsiteY2-66" fmla="*/ 2540000 h 2540000"/>
            <a:gd name="connsiteX3-67" fmla="*/ 3200400 w 3200400"/>
            <a:gd name="connsiteY3-68" fmla="*/ 1790700 h 2540000"/>
            <a:gd name="connsiteX4-69" fmla="*/ 3200400 w 3200400"/>
            <a:gd name="connsiteY4-70" fmla="*/ 1790700 h 2540000"/>
            <a:gd name="connsiteX5-71" fmla="*/ 3054350 w 3200400"/>
            <a:gd name="connsiteY5-72" fmla="*/ 1765300 h 2540000"/>
            <a:gd name="connsiteX6-73" fmla="*/ 2616200 w 3200400"/>
            <a:gd name="connsiteY6-74" fmla="*/ 1638300 h 2540000"/>
            <a:gd name="connsiteX7-75" fmla="*/ 2451100 w 3200400"/>
            <a:gd name="connsiteY7-76" fmla="*/ 1581150 h 2540000"/>
            <a:gd name="connsiteX8-77" fmla="*/ 2273300 w 3200400"/>
            <a:gd name="connsiteY8-78" fmla="*/ 1568450 h 2540000"/>
            <a:gd name="connsiteX9-79" fmla="*/ 2051050 w 3200400"/>
            <a:gd name="connsiteY9-80" fmla="*/ 1530350 h 2540000"/>
            <a:gd name="connsiteX10-81" fmla="*/ 2032000 w 3200400"/>
            <a:gd name="connsiteY10-82" fmla="*/ 1524000 h 2540000"/>
            <a:gd name="connsiteX11-83" fmla="*/ 1771650 w 3200400"/>
            <a:gd name="connsiteY11-84" fmla="*/ 1390650 h 2540000"/>
            <a:gd name="connsiteX12-85" fmla="*/ 1504950 w 3200400"/>
            <a:gd name="connsiteY12-86" fmla="*/ 1270000 h 2540000"/>
            <a:gd name="connsiteX13-87" fmla="*/ 1365250 w 3200400"/>
            <a:gd name="connsiteY13-88" fmla="*/ 1187450 h 2540000"/>
            <a:gd name="connsiteX14-89" fmla="*/ 1143000 w 3200400"/>
            <a:gd name="connsiteY14-90" fmla="*/ 1104900 h 2540000"/>
            <a:gd name="connsiteX15-91" fmla="*/ 1092200 w 3200400"/>
            <a:gd name="connsiteY15-92" fmla="*/ 1073150 h 2540000"/>
            <a:gd name="connsiteX16-93" fmla="*/ 825500 w 3200400"/>
            <a:gd name="connsiteY16-94" fmla="*/ 920750 h 2540000"/>
            <a:gd name="connsiteX17-95" fmla="*/ 717550 w 3200400"/>
            <a:gd name="connsiteY17-96" fmla="*/ 844550 h 2540000"/>
            <a:gd name="connsiteX18-97" fmla="*/ 571500 w 3200400"/>
            <a:gd name="connsiteY18-98" fmla="*/ 673100 h 2540000"/>
            <a:gd name="connsiteX19-99" fmla="*/ 546100 w 3200400"/>
            <a:gd name="connsiteY19-100" fmla="*/ 647700 h 2540000"/>
            <a:gd name="connsiteX20-101" fmla="*/ 482600 w 3200400"/>
            <a:gd name="connsiteY20-102" fmla="*/ 552450 h 2540000"/>
            <a:gd name="connsiteX21-103" fmla="*/ 368300 w 3200400"/>
            <a:gd name="connsiteY21-104" fmla="*/ 431800 h 2540000"/>
            <a:gd name="connsiteX22-105" fmla="*/ 234950 w 3200400"/>
            <a:gd name="connsiteY22-106" fmla="*/ 406400 h 2540000"/>
            <a:gd name="connsiteX23-107" fmla="*/ 152400 w 3200400"/>
            <a:gd name="connsiteY23-108" fmla="*/ 298450 h 2540000"/>
            <a:gd name="connsiteX24-109" fmla="*/ 152400 w 3200400"/>
            <a:gd name="connsiteY24-110" fmla="*/ 184150 h 2540000"/>
            <a:gd name="connsiteX25-111" fmla="*/ 120650 w 3200400"/>
            <a:gd name="connsiteY25-112" fmla="*/ 139700 h 2540000"/>
            <a:gd name="connsiteX26-113" fmla="*/ 101600 w 3200400"/>
            <a:gd name="connsiteY26-114" fmla="*/ 127000 h 2540000"/>
            <a:gd name="connsiteX27-115" fmla="*/ 69850 w 3200400"/>
            <a:gd name="connsiteY27-116" fmla="*/ 88900 h 2540000"/>
            <a:gd name="connsiteX28-117" fmla="*/ 38100 w 3200400"/>
            <a:gd name="connsiteY28-118" fmla="*/ 63500 h 2540000"/>
            <a:gd name="connsiteX29-119" fmla="*/ 0 w 3200400"/>
            <a:gd name="connsiteY29-120" fmla="*/ 0 h 2540000"/>
            <a:gd name="connsiteX0-121" fmla="*/ 0 w 3200400"/>
            <a:gd name="connsiteY0-122" fmla="*/ 0 h 2540000"/>
            <a:gd name="connsiteX1-123" fmla="*/ 6350 w 3200400"/>
            <a:gd name="connsiteY1-124" fmla="*/ 2520950 h 2540000"/>
            <a:gd name="connsiteX2-125" fmla="*/ 3200400 w 3200400"/>
            <a:gd name="connsiteY2-126" fmla="*/ 2540000 h 2540000"/>
            <a:gd name="connsiteX3-127" fmla="*/ 3200400 w 3200400"/>
            <a:gd name="connsiteY3-128" fmla="*/ 1790700 h 2540000"/>
            <a:gd name="connsiteX4-129" fmla="*/ 3200400 w 3200400"/>
            <a:gd name="connsiteY4-130" fmla="*/ 1790700 h 2540000"/>
            <a:gd name="connsiteX5-131" fmla="*/ 3054350 w 3200400"/>
            <a:gd name="connsiteY5-132" fmla="*/ 1765300 h 2540000"/>
            <a:gd name="connsiteX6-133" fmla="*/ 2616200 w 3200400"/>
            <a:gd name="connsiteY6-134" fmla="*/ 1638300 h 2540000"/>
            <a:gd name="connsiteX7-135" fmla="*/ 2451100 w 3200400"/>
            <a:gd name="connsiteY7-136" fmla="*/ 1581150 h 2540000"/>
            <a:gd name="connsiteX8-137" fmla="*/ 2273300 w 3200400"/>
            <a:gd name="connsiteY8-138" fmla="*/ 1568450 h 2540000"/>
            <a:gd name="connsiteX9-139" fmla="*/ 2051050 w 3200400"/>
            <a:gd name="connsiteY9-140" fmla="*/ 1530350 h 2540000"/>
            <a:gd name="connsiteX10-141" fmla="*/ 2032000 w 3200400"/>
            <a:gd name="connsiteY10-142" fmla="*/ 1524000 h 2540000"/>
            <a:gd name="connsiteX11-143" fmla="*/ 1771650 w 3200400"/>
            <a:gd name="connsiteY11-144" fmla="*/ 1390650 h 2540000"/>
            <a:gd name="connsiteX12-145" fmla="*/ 1504950 w 3200400"/>
            <a:gd name="connsiteY12-146" fmla="*/ 1270000 h 2540000"/>
            <a:gd name="connsiteX13-147" fmla="*/ 1365250 w 3200400"/>
            <a:gd name="connsiteY13-148" fmla="*/ 1187450 h 2540000"/>
            <a:gd name="connsiteX14-149" fmla="*/ 1143000 w 3200400"/>
            <a:gd name="connsiteY14-150" fmla="*/ 1104900 h 2540000"/>
            <a:gd name="connsiteX15-151" fmla="*/ 1092200 w 3200400"/>
            <a:gd name="connsiteY15-152" fmla="*/ 1073150 h 2540000"/>
            <a:gd name="connsiteX16-153" fmla="*/ 825500 w 3200400"/>
            <a:gd name="connsiteY16-154" fmla="*/ 920750 h 2540000"/>
            <a:gd name="connsiteX17-155" fmla="*/ 717550 w 3200400"/>
            <a:gd name="connsiteY17-156" fmla="*/ 844550 h 2540000"/>
            <a:gd name="connsiteX18-157" fmla="*/ 571500 w 3200400"/>
            <a:gd name="connsiteY18-158" fmla="*/ 673100 h 2540000"/>
            <a:gd name="connsiteX19-159" fmla="*/ 546100 w 3200400"/>
            <a:gd name="connsiteY19-160" fmla="*/ 647700 h 2540000"/>
            <a:gd name="connsiteX20-161" fmla="*/ 482600 w 3200400"/>
            <a:gd name="connsiteY20-162" fmla="*/ 552450 h 2540000"/>
            <a:gd name="connsiteX21-163" fmla="*/ 368300 w 3200400"/>
            <a:gd name="connsiteY21-164" fmla="*/ 431800 h 2540000"/>
            <a:gd name="connsiteX22-165" fmla="*/ 234950 w 3200400"/>
            <a:gd name="connsiteY22-166" fmla="*/ 406400 h 2540000"/>
            <a:gd name="connsiteX23-167" fmla="*/ 152400 w 3200400"/>
            <a:gd name="connsiteY23-168" fmla="*/ 298450 h 2540000"/>
            <a:gd name="connsiteX24-169" fmla="*/ 95250 w 3200400"/>
            <a:gd name="connsiteY24-170" fmla="*/ 196850 h 2540000"/>
            <a:gd name="connsiteX25-171" fmla="*/ 120650 w 3200400"/>
            <a:gd name="connsiteY25-172" fmla="*/ 139700 h 2540000"/>
            <a:gd name="connsiteX26-173" fmla="*/ 101600 w 3200400"/>
            <a:gd name="connsiteY26-174" fmla="*/ 127000 h 2540000"/>
            <a:gd name="connsiteX27-175" fmla="*/ 69850 w 3200400"/>
            <a:gd name="connsiteY27-176" fmla="*/ 88900 h 2540000"/>
            <a:gd name="connsiteX28-177" fmla="*/ 38100 w 3200400"/>
            <a:gd name="connsiteY28-178" fmla="*/ 63500 h 2540000"/>
            <a:gd name="connsiteX29-179" fmla="*/ 0 w 3200400"/>
            <a:gd name="connsiteY29-180" fmla="*/ 0 h 2540000"/>
            <a:gd name="connsiteX0-181" fmla="*/ 0 w 3200400"/>
            <a:gd name="connsiteY0-182" fmla="*/ 0 h 2540000"/>
            <a:gd name="connsiteX1-183" fmla="*/ 6350 w 3200400"/>
            <a:gd name="connsiteY1-184" fmla="*/ 2520950 h 2540000"/>
            <a:gd name="connsiteX2-185" fmla="*/ 3200400 w 3200400"/>
            <a:gd name="connsiteY2-186" fmla="*/ 2540000 h 2540000"/>
            <a:gd name="connsiteX3-187" fmla="*/ 3200400 w 3200400"/>
            <a:gd name="connsiteY3-188" fmla="*/ 1790700 h 2540000"/>
            <a:gd name="connsiteX4-189" fmla="*/ 3200400 w 3200400"/>
            <a:gd name="connsiteY4-190" fmla="*/ 1790700 h 2540000"/>
            <a:gd name="connsiteX5-191" fmla="*/ 3054350 w 3200400"/>
            <a:gd name="connsiteY5-192" fmla="*/ 1765300 h 2540000"/>
            <a:gd name="connsiteX6-193" fmla="*/ 2616200 w 3200400"/>
            <a:gd name="connsiteY6-194" fmla="*/ 1638300 h 2540000"/>
            <a:gd name="connsiteX7-195" fmla="*/ 2451100 w 3200400"/>
            <a:gd name="connsiteY7-196" fmla="*/ 1581150 h 2540000"/>
            <a:gd name="connsiteX8-197" fmla="*/ 2273300 w 3200400"/>
            <a:gd name="connsiteY8-198" fmla="*/ 1568450 h 2540000"/>
            <a:gd name="connsiteX9-199" fmla="*/ 2051050 w 3200400"/>
            <a:gd name="connsiteY9-200" fmla="*/ 1530350 h 2540000"/>
            <a:gd name="connsiteX10-201" fmla="*/ 2032000 w 3200400"/>
            <a:gd name="connsiteY10-202" fmla="*/ 1524000 h 2540000"/>
            <a:gd name="connsiteX11-203" fmla="*/ 1771650 w 3200400"/>
            <a:gd name="connsiteY11-204" fmla="*/ 1390650 h 2540000"/>
            <a:gd name="connsiteX12-205" fmla="*/ 1504950 w 3200400"/>
            <a:gd name="connsiteY12-206" fmla="*/ 1270000 h 2540000"/>
            <a:gd name="connsiteX13-207" fmla="*/ 1365250 w 3200400"/>
            <a:gd name="connsiteY13-208" fmla="*/ 1187450 h 2540000"/>
            <a:gd name="connsiteX14-209" fmla="*/ 1143000 w 3200400"/>
            <a:gd name="connsiteY14-210" fmla="*/ 1104900 h 2540000"/>
            <a:gd name="connsiteX15-211" fmla="*/ 1092200 w 3200400"/>
            <a:gd name="connsiteY15-212" fmla="*/ 1073150 h 2540000"/>
            <a:gd name="connsiteX16-213" fmla="*/ 825500 w 3200400"/>
            <a:gd name="connsiteY16-214" fmla="*/ 920750 h 2540000"/>
            <a:gd name="connsiteX17-215" fmla="*/ 717550 w 3200400"/>
            <a:gd name="connsiteY17-216" fmla="*/ 844550 h 2540000"/>
            <a:gd name="connsiteX18-217" fmla="*/ 571500 w 3200400"/>
            <a:gd name="connsiteY18-218" fmla="*/ 673100 h 2540000"/>
            <a:gd name="connsiteX19-219" fmla="*/ 546100 w 3200400"/>
            <a:gd name="connsiteY19-220" fmla="*/ 647700 h 2540000"/>
            <a:gd name="connsiteX20-221" fmla="*/ 482600 w 3200400"/>
            <a:gd name="connsiteY20-222" fmla="*/ 552450 h 2540000"/>
            <a:gd name="connsiteX21-223" fmla="*/ 368300 w 3200400"/>
            <a:gd name="connsiteY21-224" fmla="*/ 431800 h 2540000"/>
            <a:gd name="connsiteX22-225" fmla="*/ 234950 w 3200400"/>
            <a:gd name="connsiteY22-226" fmla="*/ 406400 h 2540000"/>
            <a:gd name="connsiteX23-227" fmla="*/ 152400 w 3200400"/>
            <a:gd name="connsiteY23-228" fmla="*/ 298450 h 2540000"/>
            <a:gd name="connsiteX24-229" fmla="*/ 95250 w 3200400"/>
            <a:gd name="connsiteY24-230" fmla="*/ 196850 h 2540000"/>
            <a:gd name="connsiteX25-231" fmla="*/ 120650 w 3200400"/>
            <a:gd name="connsiteY25-232" fmla="*/ 139700 h 2540000"/>
            <a:gd name="connsiteX26-233" fmla="*/ 57150 w 3200400"/>
            <a:gd name="connsiteY26-234" fmla="*/ 152400 h 2540000"/>
            <a:gd name="connsiteX27-235" fmla="*/ 69850 w 3200400"/>
            <a:gd name="connsiteY27-236" fmla="*/ 88900 h 2540000"/>
            <a:gd name="connsiteX28-237" fmla="*/ 38100 w 3200400"/>
            <a:gd name="connsiteY28-238" fmla="*/ 63500 h 2540000"/>
            <a:gd name="connsiteX29-239" fmla="*/ 0 w 3200400"/>
            <a:gd name="connsiteY29-240" fmla="*/ 0 h 2540000"/>
            <a:gd name="connsiteX0-241" fmla="*/ 0 w 3200400"/>
            <a:gd name="connsiteY0-242" fmla="*/ 0 h 2540000"/>
            <a:gd name="connsiteX1-243" fmla="*/ 6350 w 3200400"/>
            <a:gd name="connsiteY1-244" fmla="*/ 2520950 h 2540000"/>
            <a:gd name="connsiteX2-245" fmla="*/ 3200400 w 3200400"/>
            <a:gd name="connsiteY2-246" fmla="*/ 2540000 h 2540000"/>
            <a:gd name="connsiteX3-247" fmla="*/ 3200400 w 3200400"/>
            <a:gd name="connsiteY3-248" fmla="*/ 1790700 h 2540000"/>
            <a:gd name="connsiteX4-249" fmla="*/ 3200400 w 3200400"/>
            <a:gd name="connsiteY4-250" fmla="*/ 1790700 h 2540000"/>
            <a:gd name="connsiteX5-251" fmla="*/ 3054350 w 3200400"/>
            <a:gd name="connsiteY5-252" fmla="*/ 1765300 h 2540000"/>
            <a:gd name="connsiteX6-253" fmla="*/ 2616200 w 3200400"/>
            <a:gd name="connsiteY6-254" fmla="*/ 1638300 h 2540000"/>
            <a:gd name="connsiteX7-255" fmla="*/ 2451100 w 3200400"/>
            <a:gd name="connsiteY7-256" fmla="*/ 1581150 h 2540000"/>
            <a:gd name="connsiteX8-257" fmla="*/ 2273300 w 3200400"/>
            <a:gd name="connsiteY8-258" fmla="*/ 1568450 h 2540000"/>
            <a:gd name="connsiteX9-259" fmla="*/ 2051050 w 3200400"/>
            <a:gd name="connsiteY9-260" fmla="*/ 1530350 h 2540000"/>
            <a:gd name="connsiteX10-261" fmla="*/ 2032000 w 3200400"/>
            <a:gd name="connsiteY10-262" fmla="*/ 1524000 h 2540000"/>
            <a:gd name="connsiteX11-263" fmla="*/ 1771650 w 3200400"/>
            <a:gd name="connsiteY11-264" fmla="*/ 1390650 h 2540000"/>
            <a:gd name="connsiteX12-265" fmla="*/ 1504950 w 3200400"/>
            <a:gd name="connsiteY12-266" fmla="*/ 1270000 h 2540000"/>
            <a:gd name="connsiteX13-267" fmla="*/ 1365250 w 3200400"/>
            <a:gd name="connsiteY13-268" fmla="*/ 1187450 h 2540000"/>
            <a:gd name="connsiteX14-269" fmla="*/ 1143000 w 3200400"/>
            <a:gd name="connsiteY14-270" fmla="*/ 1104900 h 2540000"/>
            <a:gd name="connsiteX15-271" fmla="*/ 1092200 w 3200400"/>
            <a:gd name="connsiteY15-272" fmla="*/ 1073150 h 2540000"/>
            <a:gd name="connsiteX16-273" fmla="*/ 825500 w 3200400"/>
            <a:gd name="connsiteY16-274" fmla="*/ 920750 h 2540000"/>
            <a:gd name="connsiteX17-275" fmla="*/ 717550 w 3200400"/>
            <a:gd name="connsiteY17-276" fmla="*/ 844550 h 2540000"/>
            <a:gd name="connsiteX18-277" fmla="*/ 571500 w 3200400"/>
            <a:gd name="connsiteY18-278" fmla="*/ 673100 h 2540000"/>
            <a:gd name="connsiteX19-279" fmla="*/ 546100 w 3200400"/>
            <a:gd name="connsiteY19-280" fmla="*/ 647700 h 2540000"/>
            <a:gd name="connsiteX20-281" fmla="*/ 482600 w 3200400"/>
            <a:gd name="connsiteY20-282" fmla="*/ 552450 h 2540000"/>
            <a:gd name="connsiteX21-283" fmla="*/ 368300 w 3200400"/>
            <a:gd name="connsiteY21-284" fmla="*/ 431800 h 2540000"/>
            <a:gd name="connsiteX22-285" fmla="*/ 234950 w 3200400"/>
            <a:gd name="connsiteY22-286" fmla="*/ 406400 h 2540000"/>
            <a:gd name="connsiteX23-287" fmla="*/ 152400 w 3200400"/>
            <a:gd name="connsiteY23-288" fmla="*/ 298450 h 2540000"/>
            <a:gd name="connsiteX24-289" fmla="*/ 95250 w 3200400"/>
            <a:gd name="connsiteY24-290" fmla="*/ 196850 h 2540000"/>
            <a:gd name="connsiteX25-291" fmla="*/ 120650 w 3200400"/>
            <a:gd name="connsiteY25-292" fmla="*/ 139700 h 2540000"/>
            <a:gd name="connsiteX26-293" fmla="*/ 57150 w 3200400"/>
            <a:gd name="connsiteY26-294" fmla="*/ 152400 h 2540000"/>
            <a:gd name="connsiteX27-295" fmla="*/ 38100 w 3200400"/>
            <a:gd name="connsiteY27-296" fmla="*/ 101600 h 2540000"/>
            <a:gd name="connsiteX28-297" fmla="*/ 38100 w 3200400"/>
            <a:gd name="connsiteY28-298" fmla="*/ 63500 h 2540000"/>
            <a:gd name="connsiteX29-299" fmla="*/ 0 w 3200400"/>
            <a:gd name="connsiteY29-300" fmla="*/ 0 h 2540000"/>
            <a:gd name="connsiteX0-301" fmla="*/ 0 w 3200400"/>
            <a:gd name="connsiteY0-302" fmla="*/ 0 h 2540000"/>
            <a:gd name="connsiteX1-303" fmla="*/ 6350 w 3200400"/>
            <a:gd name="connsiteY1-304" fmla="*/ 2520950 h 2540000"/>
            <a:gd name="connsiteX2-305" fmla="*/ 3200400 w 3200400"/>
            <a:gd name="connsiteY2-306" fmla="*/ 2540000 h 2540000"/>
            <a:gd name="connsiteX3-307" fmla="*/ 3200400 w 3200400"/>
            <a:gd name="connsiteY3-308" fmla="*/ 1790700 h 2540000"/>
            <a:gd name="connsiteX4-309" fmla="*/ 3200400 w 3200400"/>
            <a:gd name="connsiteY4-310" fmla="*/ 1790700 h 2540000"/>
            <a:gd name="connsiteX5-311" fmla="*/ 3054350 w 3200400"/>
            <a:gd name="connsiteY5-312" fmla="*/ 1765300 h 2540000"/>
            <a:gd name="connsiteX6-313" fmla="*/ 2616200 w 3200400"/>
            <a:gd name="connsiteY6-314" fmla="*/ 1638300 h 2540000"/>
            <a:gd name="connsiteX7-315" fmla="*/ 2451100 w 3200400"/>
            <a:gd name="connsiteY7-316" fmla="*/ 1581150 h 2540000"/>
            <a:gd name="connsiteX8-317" fmla="*/ 2273300 w 3200400"/>
            <a:gd name="connsiteY8-318" fmla="*/ 1568450 h 2540000"/>
            <a:gd name="connsiteX9-319" fmla="*/ 2051050 w 3200400"/>
            <a:gd name="connsiteY9-320" fmla="*/ 1530350 h 2540000"/>
            <a:gd name="connsiteX10-321" fmla="*/ 2032000 w 3200400"/>
            <a:gd name="connsiteY10-322" fmla="*/ 1524000 h 2540000"/>
            <a:gd name="connsiteX11-323" fmla="*/ 1771650 w 3200400"/>
            <a:gd name="connsiteY11-324" fmla="*/ 1390650 h 2540000"/>
            <a:gd name="connsiteX12-325" fmla="*/ 1504950 w 3200400"/>
            <a:gd name="connsiteY12-326" fmla="*/ 1270000 h 2540000"/>
            <a:gd name="connsiteX13-327" fmla="*/ 1365250 w 3200400"/>
            <a:gd name="connsiteY13-328" fmla="*/ 1187450 h 2540000"/>
            <a:gd name="connsiteX14-329" fmla="*/ 1143000 w 3200400"/>
            <a:gd name="connsiteY14-330" fmla="*/ 1104900 h 2540000"/>
            <a:gd name="connsiteX15-331" fmla="*/ 1092200 w 3200400"/>
            <a:gd name="connsiteY15-332" fmla="*/ 1073150 h 2540000"/>
            <a:gd name="connsiteX16-333" fmla="*/ 825500 w 3200400"/>
            <a:gd name="connsiteY16-334" fmla="*/ 920750 h 2540000"/>
            <a:gd name="connsiteX17-335" fmla="*/ 717550 w 3200400"/>
            <a:gd name="connsiteY17-336" fmla="*/ 844550 h 2540000"/>
            <a:gd name="connsiteX18-337" fmla="*/ 571500 w 3200400"/>
            <a:gd name="connsiteY18-338" fmla="*/ 673100 h 2540000"/>
            <a:gd name="connsiteX19-339" fmla="*/ 546100 w 3200400"/>
            <a:gd name="connsiteY19-340" fmla="*/ 647700 h 2540000"/>
            <a:gd name="connsiteX20-341" fmla="*/ 482600 w 3200400"/>
            <a:gd name="connsiteY20-342" fmla="*/ 552450 h 2540000"/>
            <a:gd name="connsiteX21-343" fmla="*/ 330200 w 3200400"/>
            <a:gd name="connsiteY21-344" fmla="*/ 514350 h 2540000"/>
            <a:gd name="connsiteX22-345" fmla="*/ 234950 w 3200400"/>
            <a:gd name="connsiteY22-346" fmla="*/ 406400 h 2540000"/>
            <a:gd name="connsiteX23-347" fmla="*/ 152400 w 3200400"/>
            <a:gd name="connsiteY23-348" fmla="*/ 298450 h 2540000"/>
            <a:gd name="connsiteX24-349" fmla="*/ 95250 w 3200400"/>
            <a:gd name="connsiteY24-350" fmla="*/ 196850 h 2540000"/>
            <a:gd name="connsiteX25-351" fmla="*/ 120650 w 3200400"/>
            <a:gd name="connsiteY25-352" fmla="*/ 139700 h 2540000"/>
            <a:gd name="connsiteX26-353" fmla="*/ 57150 w 3200400"/>
            <a:gd name="connsiteY26-354" fmla="*/ 152400 h 2540000"/>
            <a:gd name="connsiteX27-355" fmla="*/ 38100 w 3200400"/>
            <a:gd name="connsiteY27-356" fmla="*/ 101600 h 2540000"/>
            <a:gd name="connsiteX28-357" fmla="*/ 38100 w 3200400"/>
            <a:gd name="connsiteY28-358" fmla="*/ 63500 h 2540000"/>
            <a:gd name="connsiteX29-359" fmla="*/ 0 w 3200400"/>
            <a:gd name="connsiteY29-360" fmla="*/ 0 h 2540000"/>
            <a:gd name="connsiteX0-361" fmla="*/ 0 w 3200400"/>
            <a:gd name="connsiteY0-362" fmla="*/ 0 h 2540000"/>
            <a:gd name="connsiteX1-363" fmla="*/ 6350 w 3200400"/>
            <a:gd name="connsiteY1-364" fmla="*/ 2520950 h 2540000"/>
            <a:gd name="connsiteX2-365" fmla="*/ 3200400 w 3200400"/>
            <a:gd name="connsiteY2-366" fmla="*/ 2540000 h 2540000"/>
            <a:gd name="connsiteX3-367" fmla="*/ 3200400 w 3200400"/>
            <a:gd name="connsiteY3-368" fmla="*/ 1790700 h 2540000"/>
            <a:gd name="connsiteX4-369" fmla="*/ 3200400 w 3200400"/>
            <a:gd name="connsiteY4-370" fmla="*/ 1790700 h 2540000"/>
            <a:gd name="connsiteX5-371" fmla="*/ 3054350 w 3200400"/>
            <a:gd name="connsiteY5-372" fmla="*/ 1765300 h 2540000"/>
            <a:gd name="connsiteX6-373" fmla="*/ 2616200 w 3200400"/>
            <a:gd name="connsiteY6-374" fmla="*/ 1638300 h 2540000"/>
            <a:gd name="connsiteX7-375" fmla="*/ 2451100 w 3200400"/>
            <a:gd name="connsiteY7-376" fmla="*/ 1581150 h 2540000"/>
            <a:gd name="connsiteX8-377" fmla="*/ 2273300 w 3200400"/>
            <a:gd name="connsiteY8-378" fmla="*/ 1568450 h 2540000"/>
            <a:gd name="connsiteX9-379" fmla="*/ 2051050 w 3200400"/>
            <a:gd name="connsiteY9-380" fmla="*/ 1530350 h 2540000"/>
            <a:gd name="connsiteX10-381" fmla="*/ 2032000 w 3200400"/>
            <a:gd name="connsiteY10-382" fmla="*/ 1524000 h 2540000"/>
            <a:gd name="connsiteX11-383" fmla="*/ 1771650 w 3200400"/>
            <a:gd name="connsiteY11-384" fmla="*/ 1390650 h 2540000"/>
            <a:gd name="connsiteX12-385" fmla="*/ 1504950 w 3200400"/>
            <a:gd name="connsiteY12-386" fmla="*/ 1270000 h 2540000"/>
            <a:gd name="connsiteX13-387" fmla="*/ 1365250 w 3200400"/>
            <a:gd name="connsiteY13-388" fmla="*/ 1187450 h 2540000"/>
            <a:gd name="connsiteX14-389" fmla="*/ 1143000 w 3200400"/>
            <a:gd name="connsiteY14-390" fmla="*/ 1104900 h 2540000"/>
            <a:gd name="connsiteX15-391" fmla="*/ 1092200 w 3200400"/>
            <a:gd name="connsiteY15-392" fmla="*/ 1073150 h 2540000"/>
            <a:gd name="connsiteX16-393" fmla="*/ 825500 w 3200400"/>
            <a:gd name="connsiteY16-394" fmla="*/ 920750 h 2540000"/>
            <a:gd name="connsiteX17-395" fmla="*/ 717550 w 3200400"/>
            <a:gd name="connsiteY17-396" fmla="*/ 844550 h 2540000"/>
            <a:gd name="connsiteX18-397" fmla="*/ 571500 w 3200400"/>
            <a:gd name="connsiteY18-398" fmla="*/ 673100 h 2540000"/>
            <a:gd name="connsiteX19-399" fmla="*/ 546100 w 3200400"/>
            <a:gd name="connsiteY19-400" fmla="*/ 647700 h 2540000"/>
            <a:gd name="connsiteX20-401" fmla="*/ 425450 w 3200400"/>
            <a:gd name="connsiteY20-402" fmla="*/ 609600 h 2540000"/>
            <a:gd name="connsiteX21-403" fmla="*/ 330200 w 3200400"/>
            <a:gd name="connsiteY21-404" fmla="*/ 514350 h 2540000"/>
            <a:gd name="connsiteX22-405" fmla="*/ 234950 w 3200400"/>
            <a:gd name="connsiteY22-406" fmla="*/ 406400 h 2540000"/>
            <a:gd name="connsiteX23-407" fmla="*/ 152400 w 3200400"/>
            <a:gd name="connsiteY23-408" fmla="*/ 298450 h 2540000"/>
            <a:gd name="connsiteX24-409" fmla="*/ 95250 w 3200400"/>
            <a:gd name="connsiteY24-410" fmla="*/ 196850 h 2540000"/>
            <a:gd name="connsiteX25-411" fmla="*/ 120650 w 3200400"/>
            <a:gd name="connsiteY25-412" fmla="*/ 139700 h 2540000"/>
            <a:gd name="connsiteX26-413" fmla="*/ 57150 w 3200400"/>
            <a:gd name="connsiteY26-414" fmla="*/ 152400 h 2540000"/>
            <a:gd name="connsiteX27-415" fmla="*/ 38100 w 3200400"/>
            <a:gd name="connsiteY27-416" fmla="*/ 101600 h 2540000"/>
            <a:gd name="connsiteX28-417" fmla="*/ 38100 w 3200400"/>
            <a:gd name="connsiteY28-418" fmla="*/ 63500 h 2540000"/>
            <a:gd name="connsiteX29-419" fmla="*/ 0 w 3200400"/>
            <a:gd name="connsiteY29-420" fmla="*/ 0 h 2540000"/>
            <a:gd name="connsiteX0-421" fmla="*/ 0 w 3200400"/>
            <a:gd name="connsiteY0-422" fmla="*/ 0 h 2540000"/>
            <a:gd name="connsiteX1-423" fmla="*/ 6350 w 3200400"/>
            <a:gd name="connsiteY1-424" fmla="*/ 2520950 h 2540000"/>
            <a:gd name="connsiteX2-425" fmla="*/ 3200400 w 3200400"/>
            <a:gd name="connsiteY2-426" fmla="*/ 2540000 h 2540000"/>
            <a:gd name="connsiteX3-427" fmla="*/ 3200400 w 3200400"/>
            <a:gd name="connsiteY3-428" fmla="*/ 1790700 h 2540000"/>
            <a:gd name="connsiteX4-429" fmla="*/ 3200400 w 3200400"/>
            <a:gd name="connsiteY4-430" fmla="*/ 1790700 h 2540000"/>
            <a:gd name="connsiteX5-431" fmla="*/ 3054350 w 3200400"/>
            <a:gd name="connsiteY5-432" fmla="*/ 1765300 h 2540000"/>
            <a:gd name="connsiteX6-433" fmla="*/ 2616200 w 3200400"/>
            <a:gd name="connsiteY6-434" fmla="*/ 1638300 h 2540000"/>
            <a:gd name="connsiteX7-435" fmla="*/ 2451100 w 3200400"/>
            <a:gd name="connsiteY7-436" fmla="*/ 1581150 h 2540000"/>
            <a:gd name="connsiteX8-437" fmla="*/ 2273300 w 3200400"/>
            <a:gd name="connsiteY8-438" fmla="*/ 1568450 h 2540000"/>
            <a:gd name="connsiteX9-439" fmla="*/ 2051050 w 3200400"/>
            <a:gd name="connsiteY9-440" fmla="*/ 1530350 h 2540000"/>
            <a:gd name="connsiteX10-441" fmla="*/ 2032000 w 3200400"/>
            <a:gd name="connsiteY10-442" fmla="*/ 1524000 h 2540000"/>
            <a:gd name="connsiteX11-443" fmla="*/ 1771650 w 3200400"/>
            <a:gd name="connsiteY11-444" fmla="*/ 1390650 h 2540000"/>
            <a:gd name="connsiteX12-445" fmla="*/ 1504950 w 3200400"/>
            <a:gd name="connsiteY12-446" fmla="*/ 1270000 h 2540000"/>
            <a:gd name="connsiteX13-447" fmla="*/ 1365250 w 3200400"/>
            <a:gd name="connsiteY13-448" fmla="*/ 1187450 h 2540000"/>
            <a:gd name="connsiteX14-449" fmla="*/ 1143000 w 3200400"/>
            <a:gd name="connsiteY14-450" fmla="*/ 1104900 h 2540000"/>
            <a:gd name="connsiteX15-451" fmla="*/ 1092200 w 3200400"/>
            <a:gd name="connsiteY15-452" fmla="*/ 1073150 h 2540000"/>
            <a:gd name="connsiteX16-453" fmla="*/ 825500 w 3200400"/>
            <a:gd name="connsiteY16-454" fmla="*/ 920750 h 2540000"/>
            <a:gd name="connsiteX17-455" fmla="*/ 717550 w 3200400"/>
            <a:gd name="connsiteY17-456" fmla="*/ 844550 h 2540000"/>
            <a:gd name="connsiteX18-457" fmla="*/ 571500 w 3200400"/>
            <a:gd name="connsiteY18-458" fmla="*/ 673100 h 2540000"/>
            <a:gd name="connsiteX19-459" fmla="*/ 514350 w 3200400"/>
            <a:gd name="connsiteY19-460" fmla="*/ 685800 h 2540000"/>
            <a:gd name="connsiteX20-461" fmla="*/ 425450 w 3200400"/>
            <a:gd name="connsiteY20-462" fmla="*/ 609600 h 2540000"/>
            <a:gd name="connsiteX21-463" fmla="*/ 330200 w 3200400"/>
            <a:gd name="connsiteY21-464" fmla="*/ 514350 h 2540000"/>
            <a:gd name="connsiteX22-465" fmla="*/ 234950 w 3200400"/>
            <a:gd name="connsiteY22-466" fmla="*/ 406400 h 2540000"/>
            <a:gd name="connsiteX23-467" fmla="*/ 152400 w 3200400"/>
            <a:gd name="connsiteY23-468" fmla="*/ 298450 h 2540000"/>
            <a:gd name="connsiteX24-469" fmla="*/ 95250 w 3200400"/>
            <a:gd name="connsiteY24-470" fmla="*/ 196850 h 2540000"/>
            <a:gd name="connsiteX25-471" fmla="*/ 120650 w 3200400"/>
            <a:gd name="connsiteY25-472" fmla="*/ 139700 h 2540000"/>
            <a:gd name="connsiteX26-473" fmla="*/ 57150 w 3200400"/>
            <a:gd name="connsiteY26-474" fmla="*/ 152400 h 2540000"/>
            <a:gd name="connsiteX27-475" fmla="*/ 38100 w 3200400"/>
            <a:gd name="connsiteY27-476" fmla="*/ 101600 h 2540000"/>
            <a:gd name="connsiteX28-477" fmla="*/ 38100 w 3200400"/>
            <a:gd name="connsiteY28-478" fmla="*/ 63500 h 2540000"/>
            <a:gd name="connsiteX29-479" fmla="*/ 0 w 3200400"/>
            <a:gd name="connsiteY29-480" fmla="*/ 0 h 2540000"/>
            <a:gd name="connsiteX0-481" fmla="*/ 0 w 3200400"/>
            <a:gd name="connsiteY0-482" fmla="*/ 0 h 2540000"/>
            <a:gd name="connsiteX1-483" fmla="*/ 6350 w 3200400"/>
            <a:gd name="connsiteY1-484" fmla="*/ 2520950 h 2540000"/>
            <a:gd name="connsiteX2-485" fmla="*/ 3200400 w 3200400"/>
            <a:gd name="connsiteY2-486" fmla="*/ 2540000 h 2540000"/>
            <a:gd name="connsiteX3-487" fmla="*/ 3200400 w 3200400"/>
            <a:gd name="connsiteY3-488" fmla="*/ 1790700 h 2540000"/>
            <a:gd name="connsiteX4-489" fmla="*/ 3200400 w 3200400"/>
            <a:gd name="connsiteY4-490" fmla="*/ 1790700 h 2540000"/>
            <a:gd name="connsiteX5-491" fmla="*/ 3054350 w 3200400"/>
            <a:gd name="connsiteY5-492" fmla="*/ 1765300 h 2540000"/>
            <a:gd name="connsiteX6-493" fmla="*/ 2616200 w 3200400"/>
            <a:gd name="connsiteY6-494" fmla="*/ 1638300 h 2540000"/>
            <a:gd name="connsiteX7-495" fmla="*/ 2451100 w 3200400"/>
            <a:gd name="connsiteY7-496" fmla="*/ 1581150 h 2540000"/>
            <a:gd name="connsiteX8-497" fmla="*/ 2273300 w 3200400"/>
            <a:gd name="connsiteY8-498" fmla="*/ 1568450 h 2540000"/>
            <a:gd name="connsiteX9-499" fmla="*/ 2051050 w 3200400"/>
            <a:gd name="connsiteY9-500" fmla="*/ 1530350 h 2540000"/>
            <a:gd name="connsiteX10-501" fmla="*/ 2032000 w 3200400"/>
            <a:gd name="connsiteY10-502" fmla="*/ 1524000 h 2540000"/>
            <a:gd name="connsiteX11-503" fmla="*/ 1771650 w 3200400"/>
            <a:gd name="connsiteY11-504" fmla="*/ 1390650 h 2540000"/>
            <a:gd name="connsiteX12-505" fmla="*/ 1504950 w 3200400"/>
            <a:gd name="connsiteY12-506" fmla="*/ 1270000 h 2540000"/>
            <a:gd name="connsiteX13-507" fmla="*/ 1365250 w 3200400"/>
            <a:gd name="connsiteY13-508" fmla="*/ 1187450 h 2540000"/>
            <a:gd name="connsiteX14-509" fmla="*/ 1143000 w 3200400"/>
            <a:gd name="connsiteY14-510" fmla="*/ 1104900 h 2540000"/>
            <a:gd name="connsiteX15-511" fmla="*/ 1092200 w 3200400"/>
            <a:gd name="connsiteY15-512" fmla="*/ 1073150 h 2540000"/>
            <a:gd name="connsiteX16-513" fmla="*/ 825500 w 3200400"/>
            <a:gd name="connsiteY16-514" fmla="*/ 920750 h 2540000"/>
            <a:gd name="connsiteX17-515" fmla="*/ 717550 w 3200400"/>
            <a:gd name="connsiteY17-516" fmla="*/ 844550 h 2540000"/>
            <a:gd name="connsiteX18-517" fmla="*/ 584200 w 3200400"/>
            <a:gd name="connsiteY18-518" fmla="*/ 793750 h 2540000"/>
            <a:gd name="connsiteX19-519" fmla="*/ 514350 w 3200400"/>
            <a:gd name="connsiteY19-520" fmla="*/ 685800 h 2540000"/>
            <a:gd name="connsiteX20-521" fmla="*/ 425450 w 3200400"/>
            <a:gd name="connsiteY20-522" fmla="*/ 609600 h 2540000"/>
            <a:gd name="connsiteX21-523" fmla="*/ 330200 w 3200400"/>
            <a:gd name="connsiteY21-524" fmla="*/ 514350 h 2540000"/>
            <a:gd name="connsiteX22-525" fmla="*/ 234950 w 3200400"/>
            <a:gd name="connsiteY22-526" fmla="*/ 406400 h 2540000"/>
            <a:gd name="connsiteX23-527" fmla="*/ 152400 w 3200400"/>
            <a:gd name="connsiteY23-528" fmla="*/ 298450 h 2540000"/>
            <a:gd name="connsiteX24-529" fmla="*/ 95250 w 3200400"/>
            <a:gd name="connsiteY24-530" fmla="*/ 196850 h 2540000"/>
            <a:gd name="connsiteX25-531" fmla="*/ 120650 w 3200400"/>
            <a:gd name="connsiteY25-532" fmla="*/ 139700 h 2540000"/>
            <a:gd name="connsiteX26-533" fmla="*/ 57150 w 3200400"/>
            <a:gd name="connsiteY26-534" fmla="*/ 152400 h 2540000"/>
            <a:gd name="connsiteX27-535" fmla="*/ 38100 w 3200400"/>
            <a:gd name="connsiteY27-536" fmla="*/ 101600 h 2540000"/>
            <a:gd name="connsiteX28-537" fmla="*/ 38100 w 3200400"/>
            <a:gd name="connsiteY28-538" fmla="*/ 63500 h 2540000"/>
            <a:gd name="connsiteX29-539" fmla="*/ 0 w 3200400"/>
            <a:gd name="connsiteY29-540" fmla="*/ 0 h 2540000"/>
            <a:gd name="connsiteX0-541" fmla="*/ 0 w 3200400"/>
            <a:gd name="connsiteY0-542" fmla="*/ 0 h 2540000"/>
            <a:gd name="connsiteX1-543" fmla="*/ 6350 w 3200400"/>
            <a:gd name="connsiteY1-544" fmla="*/ 2520950 h 2540000"/>
            <a:gd name="connsiteX2-545" fmla="*/ 3200400 w 3200400"/>
            <a:gd name="connsiteY2-546" fmla="*/ 2540000 h 2540000"/>
            <a:gd name="connsiteX3-547" fmla="*/ 3200400 w 3200400"/>
            <a:gd name="connsiteY3-548" fmla="*/ 1790700 h 2540000"/>
            <a:gd name="connsiteX4-549" fmla="*/ 3200400 w 3200400"/>
            <a:gd name="connsiteY4-550" fmla="*/ 1790700 h 2540000"/>
            <a:gd name="connsiteX5-551" fmla="*/ 3054350 w 3200400"/>
            <a:gd name="connsiteY5-552" fmla="*/ 1765300 h 2540000"/>
            <a:gd name="connsiteX6-553" fmla="*/ 2616200 w 3200400"/>
            <a:gd name="connsiteY6-554" fmla="*/ 1638300 h 2540000"/>
            <a:gd name="connsiteX7-555" fmla="*/ 2451100 w 3200400"/>
            <a:gd name="connsiteY7-556" fmla="*/ 1581150 h 2540000"/>
            <a:gd name="connsiteX8-557" fmla="*/ 2273300 w 3200400"/>
            <a:gd name="connsiteY8-558" fmla="*/ 1568450 h 2540000"/>
            <a:gd name="connsiteX9-559" fmla="*/ 2051050 w 3200400"/>
            <a:gd name="connsiteY9-560" fmla="*/ 1530350 h 2540000"/>
            <a:gd name="connsiteX10-561" fmla="*/ 2032000 w 3200400"/>
            <a:gd name="connsiteY10-562" fmla="*/ 1524000 h 2540000"/>
            <a:gd name="connsiteX11-563" fmla="*/ 1771650 w 3200400"/>
            <a:gd name="connsiteY11-564" fmla="*/ 1390650 h 2540000"/>
            <a:gd name="connsiteX12-565" fmla="*/ 1504950 w 3200400"/>
            <a:gd name="connsiteY12-566" fmla="*/ 1270000 h 2540000"/>
            <a:gd name="connsiteX13-567" fmla="*/ 1365250 w 3200400"/>
            <a:gd name="connsiteY13-568" fmla="*/ 1187450 h 2540000"/>
            <a:gd name="connsiteX14-569" fmla="*/ 1143000 w 3200400"/>
            <a:gd name="connsiteY14-570" fmla="*/ 1104900 h 2540000"/>
            <a:gd name="connsiteX15-571" fmla="*/ 1092200 w 3200400"/>
            <a:gd name="connsiteY15-572" fmla="*/ 1073150 h 2540000"/>
            <a:gd name="connsiteX16-573" fmla="*/ 825500 w 3200400"/>
            <a:gd name="connsiteY16-574" fmla="*/ 920750 h 2540000"/>
            <a:gd name="connsiteX17-575" fmla="*/ 723900 w 3200400"/>
            <a:gd name="connsiteY17-576" fmla="*/ 901700 h 2540000"/>
            <a:gd name="connsiteX18-577" fmla="*/ 584200 w 3200400"/>
            <a:gd name="connsiteY18-578" fmla="*/ 793750 h 2540000"/>
            <a:gd name="connsiteX19-579" fmla="*/ 514350 w 3200400"/>
            <a:gd name="connsiteY19-580" fmla="*/ 685800 h 2540000"/>
            <a:gd name="connsiteX20-581" fmla="*/ 425450 w 3200400"/>
            <a:gd name="connsiteY20-582" fmla="*/ 609600 h 2540000"/>
            <a:gd name="connsiteX21-583" fmla="*/ 330200 w 3200400"/>
            <a:gd name="connsiteY21-584" fmla="*/ 514350 h 2540000"/>
            <a:gd name="connsiteX22-585" fmla="*/ 234950 w 3200400"/>
            <a:gd name="connsiteY22-586" fmla="*/ 406400 h 2540000"/>
            <a:gd name="connsiteX23-587" fmla="*/ 152400 w 3200400"/>
            <a:gd name="connsiteY23-588" fmla="*/ 298450 h 2540000"/>
            <a:gd name="connsiteX24-589" fmla="*/ 95250 w 3200400"/>
            <a:gd name="connsiteY24-590" fmla="*/ 196850 h 2540000"/>
            <a:gd name="connsiteX25-591" fmla="*/ 120650 w 3200400"/>
            <a:gd name="connsiteY25-592" fmla="*/ 139700 h 2540000"/>
            <a:gd name="connsiteX26-593" fmla="*/ 57150 w 3200400"/>
            <a:gd name="connsiteY26-594" fmla="*/ 152400 h 2540000"/>
            <a:gd name="connsiteX27-595" fmla="*/ 38100 w 3200400"/>
            <a:gd name="connsiteY27-596" fmla="*/ 101600 h 2540000"/>
            <a:gd name="connsiteX28-597" fmla="*/ 38100 w 3200400"/>
            <a:gd name="connsiteY28-598" fmla="*/ 63500 h 2540000"/>
            <a:gd name="connsiteX29-599" fmla="*/ 0 w 3200400"/>
            <a:gd name="connsiteY29-600" fmla="*/ 0 h 2540000"/>
            <a:gd name="connsiteX0-601" fmla="*/ 0 w 3200400"/>
            <a:gd name="connsiteY0-602" fmla="*/ 0 h 2540000"/>
            <a:gd name="connsiteX1-603" fmla="*/ 6350 w 3200400"/>
            <a:gd name="connsiteY1-604" fmla="*/ 2520950 h 2540000"/>
            <a:gd name="connsiteX2-605" fmla="*/ 3200400 w 3200400"/>
            <a:gd name="connsiteY2-606" fmla="*/ 2540000 h 2540000"/>
            <a:gd name="connsiteX3-607" fmla="*/ 3200400 w 3200400"/>
            <a:gd name="connsiteY3-608" fmla="*/ 1790700 h 2540000"/>
            <a:gd name="connsiteX4-609" fmla="*/ 3200400 w 3200400"/>
            <a:gd name="connsiteY4-610" fmla="*/ 1790700 h 2540000"/>
            <a:gd name="connsiteX5-611" fmla="*/ 3054350 w 3200400"/>
            <a:gd name="connsiteY5-612" fmla="*/ 1765300 h 2540000"/>
            <a:gd name="connsiteX6-613" fmla="*/ 2616200 w 3200400"/>
            <a:gd name="connsiteY6-614" fmla="*/ 1638300 h 2540000"/>
            <a:gd name="connsiteX7-615" fmla="*/ 2451100 w 3200400"/>
            <a:gd name="connsiteY7-616" fmla="*/ 1581150 h 2540000"/>
            <a:gd name="connsiteX8-617" fmla="*/ 2273300 w 3200400"/>
            <a:gd name="connsiteY8-618" fmla="*/ 1568450 h 2540000"/>
            <a:gd name="connsiteX9-619" fmla="*/ 2051050 w 3200400"/>
            <a:gd name="connsiteY9-620" fmla="*/ 1530350 h 2540000"/>
            <a:gd name="connsiteX10-621" fmla="*/ 2032000 w 3200400"/>
            <a:gd name="connsiteY10-622" fmla="*/ 1524000 h 2540000"/>
            <a:gd name="connsiteX11-623" fmla="*/ 1771650 w 3200400"/>
            <a:gd name="connsiteY11-624" fmla="*/ 1390650 h 2540000"/>
            <a:gd name="connsiteX12-625" fmla="*/ 1504950 w 3200400"/>
            <a:gd name="connsiteY12-626" fmla="*/ 1270000 h 2540000"/>
            <a:gd name="connsiteX13-627" fmla="*/ 1365250 w 3200400"/>
            <a:gd name="connsiteY13-628" fmla="*/ 1187450 h 2540000"/>
            <a:gd name="connsiteX14-629" fmla="*/ 1143000 w 3200400"/>
            <a:gd name="connsiteY14-630" fmla="*/ 1104900 h 2540000"/>
            <a:gd name="connsiteX15-631" fmla="*/ 1092200 w 3200400"/>
            <a:gd name="connsiteY15-632" fmla="*/ 1073150 h 2540000"/>
            <a:gd name="connsiteX16-633" fmla="*/ 844550 w 3200400"/>
            <a:gd name="connsiteY16-634" fmla="*/ 996950 h 2540000"/>
            <a:gd name="connsiteX17-635" fmla="*/ 723900 w 3200400"/>
            <a:gd name="connsiteY17-636" fmla="*/ 901700 h 2540000"/>
            <a:gd name="connsiteX18-637" fmla="*/ 584200 w 3200400"/>
            <a:gd name="connsiteY18-638" fmla="*/ 793750 h 2540000"/>
            <a:gd name="connsiteX19-639" fmla="*/ 514350 w 3200400"/>
            <a:gd name="connsiteY19-640" fmla="*/ 685800 h 2540000"/>
            <a:gd name="connsiteX20-641" fmla="*/ 425450 w 3200400"/>
            <a:gd name="connsiteY20-642" fmla="*/ 609600 h 2540000"/>
            <a:gd name="connsiteX21-643" fmla="*/ 330200 w 3200400"/>
            <a:gd name="connsiteY21-644" fmla="*/ 514350 h 2540000"/>
            <a:gd name="connsiteX22-645" fmla="*/ 234950 w 3200400"/>
            <a:gd name="connsiteY22-646" fmla="*/ 406400 h 2540000"/>
            <a:gd name="connsiteX23-647" fmla="*/ 152400 w 3200400"/>
            <a:gd name="connsiteY23-648" fmla="*/ 298450 h 2540000"/>
            <a:gd name="connsiteX24-649" fmla="*/ 95250 w 3200400"/>
            <a:gd name="connsiteY24-650" fmla="*/ 196850 h 2540000"/>
            <a:gd name="connsiteX25-651" fmla="*/ 120650 w 3200400"/>
            <a:gd name="connsiteY25-652" fmla="*/ 139700 h 2540000"/>
            <a:gd name="connsiteX26-653" fmla="*/ 57150 w 3200400"/>
            <a:gd name="connsiteY26-654" fmla="*/ 152400 h 2540000"/>
            <a:gd name="connsiteX27-655" fmla="*/ 38100 w 3200400"/>
            <a:gd name="connsiteY27-656" fmla="*/ 101600 h 2540000"/>
            <a:gd name="connsiteX28-657" fmla="*/ 38100 w 3200400"/>
            <a:gd name="connsiteY28-658" fmla="*/ 63500 h 2540000"/>
            <a:gd name="connsiteX29-659" fmla="*/ 0 w 3200400"/>
            <a:gd name="connsiteY29-660" fmla="*/ 0 h 2540000"/>
            <a:gd name="connsiteX0-661" fmla="*/ 0 w 3200400"/>
            <a:gd name="connsiteY0-662" fmla="*/ 0 h 2540000"/>
            <a:gd name="connsiteX1-663" fmla="*/ 6350 w 3200400"/>
            <a:gd name="connsiteY1-664" fmla="*/ 2520950 h 2540000"/>
            <a:gd name="connsiteX2-665" fmla="*/ 3200400 w 3200400"/>
            <a:gd name="connsiteY2-666" fmla="*/ 2540000 h 2540000"/>
            <a:gd name="connsiteX3-667" fmla="*/ 3200400 w 3200400"/>
            <a:gd name="connsiteY3-668" fmla="*/ 1790700 h 2540000"/>
            <a:gd name="connsiteX4-669" fmla="*/ 3200400 w 3200400"/>
            <a:gd name="connsiteY4-670" fmla="*/ 1790700 h 2540000"/>
            <a:gd name="connsiteX5-671" fmla="*/ 3054350 w 3200400"/>
            <a:gd name="connsiteY5-672" fmla="*/ 1765300 h 2540000"/>
            <a:gd name="connsiteX6-673" fmla="*/ 2616200 w 3200400"/>
            <a:gd name="connsiteY6-674" fmla="*/ 1638300 h 2540000"/>
            <a:gd name="connsiteX7-675" fmla="*/ 2451100 w 3200400"/>
            <a:gd name="connsiteY7-676" fmla="*/ 1581150 h 2540000"/>
            <a:gd name="connsiteX8-677" fmla="*/ 2273300 w 3200400"/>
            <a:gd name="connsiteY8-678" fmla="*/ 1568450 h 2540000"/>
            <a:gd name="connsiteX9-679" fmla="*/ 2051050 w 3200400"/>
            <a:gd name="connsiteY9-680" fmla="*/ 1530350 h 2540000"/>
            <a:gd name="connsiteX10-681" fmla="*/ 2032000 w 3200400"/>
            <a:gd name="connsiteY10-682" fmla="*/ 1524000 h 2540000"/>
            <a:gd name="connsiteX11-683" fmla="*/ 1771650 w 3200400"/>
            <a:gd name="connsiteY11-684" fmla="*/ 1390650 h 2540000"/>
            <a:gd name="connsiteX12-685" fmla="*/ 1504950 w 3200400"/>
            <a:gd name="connsiteY12-686" fmla="*/ 1270000 h 2540000"/>
            <a:gd name="connsiteX13-687" fmla="*/ 1365250 w 3200400"/>
            <a:gd name="connsiteY13-688" fmla="*/ 1187450 h 2540000"/>
            <a:gd name="connsiteX14-689" fmla="*/ 1143000 w 3200400"/>
            <a:gd name="connsiteY14-690" fmla="*/ 1104900 h 2540000"/>
            <a:gd name="connsiteX15-691" fmla="*/ 1054100 w 3200400"/>
            <a:gd name="connsiteY15-692" fmla="*/ 1155700 h 2540000"/>
            <a:gd name="connsiteX16-693" fmla="*/ 844550 w 3200400"/>
            <a:gd name="connsiteY16-694" fmla="*/ 996950 h 2540000"/>
            <a:gd name="connsiteX17-695" fmla="*/ 723900 w 3200400"/>
            <a:gd name="connsiteY17-696" fmla="*/ 901700 h 2540000"/>
            <a:gd name="connsiteX18-697" fmla="*/ 584200 w 3200400"/>
            <a:gd name="connsiteY18-698" fmla="*/ 793750 h 2540000"/>
            <a:gd name="connsiteX19-699" fmla="*/ 514350 w 3200400"/>
            <a:gd name="connsiteY19-700" fmla="*/ 685800 h 2540000"/>
            <a:gd name="connsiteX20-701" fmla="*/ 425450 w 3200400"/>
            <a:gd name="connsiteY20-702" fmla="*/ 609600 h 2540000"/>
            <a:gd name="connsiteX21-703" fmla="*/ 330200 w 3200400"/>
            <a:gd name="connsiteY21-704" fmla="*/ 514350 h 2540000"/>
            <a:gd name="connsiteX22-705" fmla="*/ 234950 w 3200400"/>
            <a:gd name="connsiteY22-706" fmla="*/ 406400 h 2540000"/>
            <a:gd name="connsiteX23-707" fmla="*/ 152400 w 3200400"/>
            <a:gd name="connsiteY23-708" fmla="*/ 298450 h 2540000"/>
            <a:gd name="connsiteX24-709" fmla="*/ 95250 w 3200400"/>
            <a:gd name="connsiteY24-710" fmla="*/ 196850 h 2540000"/>
            <a:gd name="connsiteX25-711" fmla="*/ 120650 w 3200400"/>
            <a:gd name="connsiteY25-712" fmla="*/ 139700 h 2540000"/>
            <a:gd name="connsiteX26-713" fmla="*/ 57150 w 3200400"/>
            <a:gd name="connsiteY26-714" fmla="*/ 152400 h 2540000"/>
            <a:gd name="connsiteX27-715" fmla="*/ 38100 w 3200400"/>
            <a:gd name="connsiteY27-716" fmla="*/ 101600 h 2540000"/>
            <a:gd name="connsiteX28-717" fmla="*/ 38100 w 3200400"/>
            <a:gd name="connsiteY28-718" fmla="*/ 63500 h 2540000"/>
            <a:gd name="connsiteX29-719" fmla="*/ 0 w 3200400"/>
            <a:gd name="connsiteY29-720" fmla="*/ 0 h 2540000"/>
            <a:gd name="connsiteX0-721" fmla="*/ 0 w 3200400"/>
            <a:gd name="connsiteY0-722" fmla="*/ 0 h 2540000"/>
            <a:gd name="connsiteX1-723" fmla="*/ 6350 w 3200400"/>
            <a:gd name="connsiteY1-724" fmla="*/ 2520950 h 2540000"/>
            <a:gd name="connsiteX2-725" fmla="*/ 3200400 w 3200400"/>
            <a:gd name="connsiteY2-726" fmla="*/ 2540000 h 2540000"/>
            <a:gd name="connsiteX3-727" fmla="*/ 3200400 w 3200400"/>
            <a:gd name="connsiteY3-728" fmla="*/ 1790700 h 2540000"/>
            <a:gd name="connsiteX4-729" fmla="*/ 3200400 w 3200400"/>
            <a:gd name="connsiteY4-730" fmla="*/ 1790700 h 2540000"/>
            <a:gd name="connsiteX5-731" fmla="*/ 3054350 w 3200400"/>
            <a:gd name="connsiteY5-732" fmla="*/ 1765300 h 2540000"/>
            <a:gd name="connsiteX6-733" fmla="*/ 2616200 w 3200400"/>
            <a:gd name="connsiteY6-734" fmla="*/ 1638300 h 2540000"/>
            <a:gd name="connsiteX7-735" fmla="*/ 2451100 w 3200400"/>
            <a:gd name="connsiteY7-736" fmla="*/ 1581150 h 2540000"/>
            <a:gd name="connsiteX8-737" fmla="*/ 2273300 w 3200400"/>
            <a:gd name="connsiteY8-738" fmla="*/ 1568450 h 2540000"/>
            <a:gd name="connsiteX9-739" fmla="*/ 2051050 w 3200400"/>
            <a:gd name="connsiteY9-740" fmla="*/ 1530350 h 2540000"/>
            <a:gd name="connsiteX10-741" fmla="*/ 2032000 w 3200400"/>
            <a:gd name="connsiteY10-742" fmla="*/ 1524000 h 2540000"/>
            <a:gd name="connsiteX11-743" fmla="*/ 1771650 w 3200400"/>
            <a:gd name="connsiteY11-744" fmla="*/ 1390650 h 2540000"/>
            <a:gd name="connsiteX12-745" fmla="*/ 1504950 w 3200400"/>
            <a:gd name="connsiteY12-746" fmla="*/ 1270000 h 2540000"/>
            <a:gd name="connsiteX13-747" fmla="*/ 1365250 w 3200400"/>
            <a:gd name="connsiteY13-748" fmla="*/ 1187450 h 2540000"/>
            <a:gd name="connsiteX14-749" fmla="*/ 1162050 w 3200400"/>
            <a:gd name="connsiteY14-750" fmla="*/ 1212850 h 2540000"/>
            <a:gd name="connsiteX15-751" fmla="*/ 1054100 w 3200400"/>
            <a:gd name="connsiteY15-752" fmla="*/ 1155700 h 2540000"/>
            <a:gd name="connsiteX16-753" fmla="*/ 844550 w 3200400"/>
            <a:gd name="connsiteY16-754" fmla="*/ 996950 h 2540000"/>
            <a:gd name="connsiteX17-755" fmla="*/ 723900 w 3200400"/>
            <a:gd name="connsiteY17-756" fmla="*/ 901700 h 2540000"/>
            <a:gd name="connsiteX18-757" fmla="*/ 584200 w 3200400"/>
            <a:gd name="connsiteY18-758" fmla="*/ 793750 h 2540000"/>
            <a:gd name="connsiteX19-759" fmla="*/ 514350 w 3200400"/>
            <a:gd name="connsiteY19-760" fmla="*/ 685800 h 2540000"/>
            <a:gd name="connsiteX20-761" fmla="*/ 425450 w 3200400"/>
            <a:gd name="connsiteY20-762" fmla="*/ 609600 h 2540000"/>
            <a:gd name="connsiteX21-763" fmla="*/ 330200 w 3200400"/>
            <a:gd name="connsiteY21-764" fmla="*/ 514350 h 2540000"/>
            <a:gd name="connsiteX22-765" fmla="*/ 234950 w 3200400"/>
            <a:gd name="connsiteY22-766" fmla="*/ 406400 h 2540000"/>
            <a:gd name="connsiteX23-767" fmla="*/ 152400 w 3200400"/>
            <a:gd name="connsiteY23-768" fmla="*/ 298450 h 2540000"/>
            <a:gd name="connsiteX24-769" fmla="*/ 95250 w 3200400"/>
            <a:gd name="connsiteY24-770" fmla="*/ 196850 h 2540000"/>
            <a:gd name="connsiteX25-771" fmla="*/ 120650 w 3200400"/>
            <a:gd name="connsiteY25-772" fmla="*/ 139700 h 2540000"/>
            <a:gd name="connsiteX26-773" fmla="*/ 57150 w 3200400"/>
            <a:gd name="connsiteY26-774" fmla="*/ 152400 h 2540000"/>
            <a:gd name="connsiteX27-775" fmla="*/ 38100 w 3200400"/>
            <a:gd name="connsiteY27-776" fmla="*/ 101600 h 2540000"/>
            <a:gd name="connsiteX28-777" fmla="*/ 38100 w 3200400"/>
            <a:gd name="connsiteY28-778" fmla="*/ 63500 h 2540000"/>
            <a:gd name="connsiteX29-779" fmla="*/ 0 w 3200400"/>
            <a:gd name="connsiteY29-780" fmla="*/ 0 h 2540000"/>
            <a:gd name="connsiteX0-781" fmla="*/ 0 w 3200400"/>
            <a:gd name="connsiteY0-782" fmla="*/ 0 h 2540000"/>
            <a:gd name="connsiteX1-783" fmla="*/ 6350 w 3200400"/>
            <a:gd name="connsiteY1-784" fmla="*/ 2520950 h 2540000"/>
            <a:gd name="connsiteX2-785" fmla="*/ 3200400 w 3200400"/>
            <a:gd name="connsiteY2-786" fmla="*/ 2540000 h 2540000"/>
            <a:gd name="connsiteX3-787" fmla="*/ 3200400 w 3200400"/>
            <a:gd name="connsiteY3-788" fmla="*/ 1790700 h 2540000"/>
            <a:gd name="connsiteX4-789" fmla="*/ 3200400 w 3200400"/>
            <a:gd name="connsiteY4-790" fmla="*/ 1790700 h 2540000"/>
            <a:gd name="connsiteX5-791" fmla="*/ 3054350 w 3200400"/>
            <a:gd name="connsiteY5-792" fmla="*/ 1765300 h 2540000"/>
            <a:gd name="connsiteX6-793" fmla="*/ 2616200 w 3200400"/>
            <a:gd name="connsiteY6-794" fmla="*/ 1638300 h 2540000"/>
            <a:gd name="connsiteX7-795" fmla="*/ 2451100 w 3200400"/>
            <a:gd name="connsiteY7-796" fmla="*/ 1581150 h 2540000"/>
            <a:gd name="connsiteX8-797" fmla="*/ 2273300 w 3200400"/>
            <a:gd name="connsiteY8-798" fmla="*/ 1568450 h 2540000"/>
            <a:gd name="connsiteX9-799" fmla="*/ 2051050 w 3200400"/>
            <a:gd name="connsiteY9-800" fmla="*/ 1530350 h 2540000"/>
            <a:gd name="connsiteX10-801" fmla="*/ 2032000 w 3200400"/>
            <a:gd name="connsiteY10-802" fmla="*/ 1524000 h 2540000"/>
            <a:gd name="connsiteX11-803" fmla="*/ 1771650 w 3200400"/>
            <a:gd name="connsiteY11-804" fmla="*/ 1390650 h 2540000"/>
            <a:gd name="connsiteX12-805" fmla="*/ 1504950 w 3200400"/>
            <a:gd name="connsiteY12-806" fmla="*/ 1270000 h 2540000"/>
            <a:gd name="connsiteX13-807" fmla="*/ 1352550 w 3200400"/>
            <a:gd name="connsiteY13-808" fmla="*/ 1289050 h 2540000"/>
            <a:gd name="connsiteX14-809" fmla="*/ 1162050 w 3200400"/>
            <a:gd name="connsiteY14-810" fmla="*/ 1212850 h 2540000"/>
            <a:gd name="connsiteX15-811" fmla="*/ 1054100 w 3200400"/>
            <a:gd name="connsiteY15-812" fmla="*/ 1155700 h 2540000"/>
            <a:gd name="connsiteX16-813" fmla="*/ 844550 w 3200400"/>
            <a:gd name="connsiteY16-814" fmla="*/ 996950 h 2540000"/>
            <a:gd name="connsiteX17-815" fmla="*/ 723900 w 3200400"/>
            <a:gd name="connsiteY17-816" fmla="*/ 901700 h 2540000"/>
            <a:gd name="connsiteX18-817" fmla="*/ 584200 w 3200400"/>
            <a:gd name="connsiteY18-818" fmla="*/ 793750 h 2540000"/>
            <a:gd name="connsiteX19-819" fmla="*/ 514350 w 3200400"/>
            <a:gd name="connsiteY19-820" fmla="*/ 685800 h 2540000"/>
            <a:gd name="connsiteX20-821" fmla="*/ 425450 w 3200400"/>
            <a:gd name="connsiteY20-822" fmla="*/ 609600 h 2540000"/>
            <a:gd name="connsiteX21-823" fmla="*/ 330200 w 3200400"/>
            <a:gd name="connsiteY21-824" fmla="*/ 514350 h 2540000"/>
            <a:gd name="connsiteX22-825" fmla="*/ 234950 w 3200400"/>
            <a:gd name="connsiteY22-826" fmla="*/ 406400 h 2540000"/>
            <a:gd name="connsiteX23-827" fmla="*/ 152400 w 3200400"/>
            <a:gd name="connsiteY23-828" fmla="*/ 298450 h 2540000"/>
            <a:gd name="connsiteX24-829" fmla="*/ 95250 w 3200400"/>
            <a:gd name="connsiteY24-830" fmla="*/ 196850 h 2540000"/>
            <a:gd name="connsiteX25-831" fmla="*/ 120650 w 3200400"/>
            <a:gd name="connsiteY25-832" fmla="*/ 139700 h 2540000"/>
            <a:gd name="connsiteX26-833" fmla="*/ 57150 w 3200400"/>
            <a:gd name="connsiteY26-834" fmla="*/ 152400 h 2540000"/>
            <a:gd name="connsiteX27-835" fmla="*/ 38100 w 3200400"/>
            <a:gd name="connsiteY27-836" fmla="*/ 101600 h 2540000"/>
            <a:gd name="connsiteX28-837" fmla="*/ 38100 w 3200400"/>
            <a:gd name="connsiteY28-838" fmla="*/ 63500 h 2540000"/>
            <a:gd name="connsiteX29-839" fmla="*/ 0 w 3200400"/>
            <a:gd name="connsiteY29-840" fmla="*/ 0 h 2540000"/>
            <a:gd name="connsiteX0-841" fmla="*/ 0 w 3200400"/>
            <a:gd name="connsiteY0-842" fmla="*/ 0 h 2540000"/>
            <a:gd name="connsiteX1-843" fmla="*/ 6350 w 3200400"/>
            <a:gd name="connsiteY1-844" fmla="*/ 2520950 h 2540000"/>
            <a:gd name="connsiteX2-845" fmla="*/ 3200400 w 3200400"/>
            <a:gd name="connsiteY2-846" fmla="*/ 2540000 h 2540000"/>
            <a:gd name="connsiteX3-847" fmla="*/ 3200400 w 3200400"/>
            <a:gd name="connsiteY3-848" fmla="*/ 1790700 h 2540000"/>
            <a:gd name="connsiteX4-849" fmla="*/ 3200400 w 3200400"/>
            <a:gd name="connsiteY4-850" fmla="*/ 1790700 h 2540000"/>
            <a:gd name="connsiteX5-851" fmla="*/ 3054350 w 3200400"/>
            <a:gd name="connsiteY5-852" fmla="*/ 1765300 h 2540000"/>
            <a:gd name="connsiteX6-853" fmla="*/ 2616200 w 3200400"/>
            <a:gd name="connsiteY6-854" fmla="*/ 1638300 h 2540000"/>
            <a:gd name="connsiteX7-855" fmla="*/ 2451100 w 3200400"/>
            <a:gd name="connsiteY7-856" fmla="*/ 1581150 h 2540000"/>
            <a:gd name="connsiteX8-857" fmla="*/ 2273300 w 3200400"/>
            <a:gd name="connsiteY8-858" fmla="*/ 1568450 h 2540000"/>
            <a:gd name="connsiteX9-859" fmla="*/ 2051050 w 3200400"/>
            <a:gd name="connsiteY9-860" fmla="*/ 1530350 h 2540000"/>
            <a:gd name="connsiteX10-861" fmla="*/ 2032000 w 3200400"/>
            <a:gd name="connsiteY10-862" fmla="*/ 1524000 h 2540000"/>
            <a:gd name="connsiteX11-863" fmla="*/ 1771650 w 3200400"/>
            <a:gd name="connsiteY11-864" fmla="*/ 1390650 h 2540000"/>
            <a:gd name="connsiteX12-865" fmla="*/ 1543050 w 3200400"/>
            <a:gd name="connsiteY12-866" fmla="*/ 1339850 h 2540000"/>
            <a:gd name="connsiteX13-867" fmla="*/ 1352550 w 3200400"/>
            <a:gd name="connsiteY13-868" fmla="*/ 1289050 h 2540000"/>
            <a:gd name="connsiteX14-869" fmla="*/ 1162050 w 3200400"/>
            <a:gd name="connsiteY14-870" fmla="*/ 1212850 h 2540000"/>
            <a:gd name="connsiteX15-871" fmla="*/ 1054100 w 3200400"/>
            <a:gd name="connsiteY15-872" fmla="*/ 1155700 h 2540000"/>
            <a:gd name="connsiteX16-873" fmla="*/ 844550 w 3200400"/>
            <a:gd name="connsiteY16-874" fmla="*/ 996950 h 2540000"/>
            <a:gd name="connsiteX17-875" fmla="*/ 723900 w 3200400"/>
            <a:gd name="connsiteY17-876" fmla="*/ 901700 h 2540000"/>
            <a:gd name="connsiteX18-877" fmla="*/ 584200 w 3200400"/>
            <a:gd name="connsiteY18-878" fmla="*/ 793750 h 2540000"/>
            <a:gd name="connsiteX19-879" fmla="*/ 514350 w 3200400"/>
            <a:gd name="connsiteY19-880" fmla="*/ 685800 h 2540000"/>
            <a:gd name="connsiteX20-881" fmla="*/ 425450 w 3200400"/>
            <a:gd name="connsiteY20-882" fmla="*/ 609600 h 2540000"/>
            <a:gd name="connsiteX21-883" fmla="*/ 330200 w 3200400"/>
            <a:gd name="connsiteY21-884" fmla="*/ 514350 h 2540000"/>
            <a:gd name="connsiteX22-885" fmla="*/ 234950 w 3200400"/>
            <a:gd name="connsiteY22-886" fmla="*/ 406400 h 2540000"/>
            <a:gd name="connsiteX23-887" fmla="*/ 152400 w 3200400"/>
            <a:gd name="connsiteY23-888" fmla="*/ 298450 h 2540000"/>
            <a:gd name="connsiteX24-889" fmla="*/ 95250 w 3200400"/>
            <a:gd name="connsiteY24-890" fmla="*/ 196850 h 2540000"/>
            <a:gd name="connsiteX25-891" fmla="*/ 120650 w 3200400"/>
            <a:gd name="connsiteY25-892" fmla="*/ 139700 h 2540000"/>
            <a:gd name="connsiteX26-893" fmla="*/ 57150 w 3200400"/>
            <a:gd name="connsiteY26-894" fmla="*/ 152400 h 2540000"/>
            <a:gd name="connsiteX27-895" fmla="*/ 38100 w 3200400"/>
            <a:gd name="connsiteY27-896" fmla="*/ 101600 h 2540000"/>
            <a:gd name="connsiteX28-897" fmla="*/ 38100 w 3200400"/>
            <a:gd name="connsiteY28-898" fmla="*/ 63500 h 2540000"/>
            <a:gd name="connsiteX29-899" fmla="*/ 0 w 3200400"/>
            <a:gd name="connsiteY29-900" fmla="*/ 0 h 2540000"/>
            <a:gd name="connsiteX0-901" fmla="*/ 0 w 3200400"/>
            <a:gd name="connsiteY0-902" fmla="*/ 0 h 2540000"/>
            <a:gd name="connsiteX1-903" fmla="*/ 6350 w 3200400"/>
            <a:gd name="connsiteY1-904" fmla="*/ 2520950 h 2540000"/>
            <a:gd name="connsiteX2-905" fmla="*/ 3200400 w 3200400"/>
            <a:gd name="connsiteY2-906" fmla="*/ 2540000 h 2540000"/>
            <a:gd name="connsiteX3-907" fmla="*/ 3200400 w 3200400"/>
            <a:gd name="connsiteY3-908" fmla="*/ 1790700 h 2540000"/>
            <a:gd name="connsiteX4-909" fmla="*/ 3200400 w 3200400"/>
            <a:gd name="connsiteY4-910" fmla="*/ 1790700 h 2540000"/>
            <a:gd name="connsiteX5-911" fmla="*/ 3054350 w 3200400"/>
            <a:gd name="connsiteY5-912" fmla="*/ 1765300 h 2540000"/>
            <a:gd name="connsiteX6-913" fmla="*/ 2616200 w 3200400"/>
            <a:gd name="connsiteY6-914" fmla="*/ 1638300 h 2540000"/>
            <a:gd name="connsiteX7-915" fmla="*/ 2451100 w 3200400"/>
            <a:gd name="connsiteY7-916" fmla="*/ 1581150 h 2540000"/>
            <a:gd name="connsiteX8-917" fmla="*/ 2273300 w 3200400"/>
            <a:gd name="connsiteY8-918" fmla="*/ 1568450 h 2540000"/>
            <a:gd name="connsiteX9-919" fmla="*/ 2051050 w 3200400"/>
            <a:gd name="connsiteY9-920" fmla="*/ 1530350 h 2540000"/>
            <a:gd name="connsiteX10-921" fmla="*/ 2032000 w 3200400"/>
            <a:gd name="connsiteY10-922" fmla="*/ 1524000 h 2540000"/>
            <a:gd name="connsiteX11-923" fmla="*/ 1752600 w 3200400"/>
            <a:gd name="connsiteY11-924" fmla="*/ 1479550 h 2540000"/>
            <a:gd name="connsiteX12-925" fmla="*/ 1543050 w 3200400"/>
            <a:gd name="connsiteY12-926" fmla="*/ 1339850 h 2540000"/>
            <a:gd name="connsiteX13-927" fmla="*/ 1352550 w 3200400"/>
            <a:gd name="connsiteY13-928" fmla="*/ 1289050 h 2540000"/>
            <a:gd name="connsiteX14-929" fmla="*/ 1162050 w 3200400"/>
            <a:gd name="connsiteY14-930" fmla="*/ 1212850 h 2540000"/>
            <a:gd name="connsiteX15-931" fmla="*/ 1054100 w 3200400"/>
            <a:gd name="connsiteY15-932" fmla="*/ 1155700 h 2540000"/>
            <a:gd name="connsiteX16-933" fmla="*/ 844550 w 3200400"/>
            <a:gd name="connsiteY16-934" fmla="*/ 996950 h 2540000"/>
            <a:gd name="connsiteX17-935" fmla="*/ 723900 w 3200400"/>
            <a:gd name="connsiteY17-936" fmla="*/ 901700 h 2540000"/>
            <a:gd name="connsiteX18-937" fmla="*/ 584200 w 3200400"/>
            <a:gd name="connsiteY18-938" fmla="*/ 793750 h 2540000"/>
            <a:gd name="connsiteX19-939" fmla="*/ 514350 w 3200400"/>
            <a:gd name="connsiteY19-940" fmla="*/ 685800 h 2540000"/>
            <a:gd name="connsiteX20-941" fmla="*/ 425450 w 3200400"/>
            <a:gd name="connsiteY20-942" fmla="*/ 609600 h 2540000"/>
            <a:gd name="connsiteX21-943" fmla="*/ 330200 w 3200400"/>
            <a:gd name="connsiteY21-944" fmla="*/ 514350 h 2540000"/>
            <a:gd name="connsiteX22-945" fmla="*/ 234950 w 3200400"/>
            <a:gd name="connsiteY22-946" fmla="*/ 406400 h 2540000"/>
            <a:gd name="connsiteX23-947" fmla="*/ 152400 w 3200400"/>
            <a:gd name="connsiteY23-948" fmla="*/ 298450 h 2540000"/>
            <a:gd name="connsiteX24-949" fmla="*/ 95250 w 3200400"/>
            <a:gd name="connsiteY24-950" fmla="*/ 196850 h 2540000"/>
            <a:gd name="connsiteX25-951" fmla="*/ 120650 w 3200400"/>
            <a:gd name="connsiteY25-952" fmla="*/ 139700 h 2540000"/>
            <a:gd name="connsiteX26-953" fmla="*/ 57150 w 3200400"/>
            <a:gd name="connsiteY26-954" fmla="*/ 152400 h 2540000"/>
            <a:gd name="connsiteX27-955" fmla="*/ 38100 w 3200400"/>
            <a:gd name="connsiteY27-956" fmla="*/ 101600 h 2540000"/>
            <a:gd name="connsiteX28-957" fmla="*/ 38100 w 3200400"/>
            <a:gd name="connsiteY28-958" fmla="*/ 63500 h 2540000"/>
            <a:gd name="connsiteX29-959" fmla="*/ 0 w 3200400"/>
            <a:gd name="connsiteY29-960" fmla="*/ 0 h 2540000"/>
            <a:gd name="connsiteX0-961" fmla="*/ 0 w 3200400"/>
            <a:gd name="connsiteY0-962" fmla="*/ 0 h 2540000"/>
            <a:gd name="connsiteX1-963" fmla="*/ 6350 w 3200400"/>
            <a:gd name="connsiteY1-964" fmla="*/ 2520950 h 2540000"/>
            <a:gd name="connsiteX2-965" fmla="*/ 3200400 w 3200400"/>
            <a:gd name="connsiteY2-966" fmla="*/ 2540000 h 2540000"/>
            <a:gd name="connsiteX3-967" fmla="*/ 3200400 w 3200400"/>
            <a:gd name="connsiteY3-968" fmla="*/ 1790700 h 2540000"/>
            <a:gd name="connsiteX4-969" fmla="*/ 3200400 w 3200400"/>
            <a:gd name="connsiteY4-970" fmla="*/ 1790700 h 2540000"/>
            <a:gd name="connsiteX5-971" fmla="*/ 3054350 w 3200400"/>
            <a:gd name="connsiteY5-972" fmla="*/ 1765300 h 2540000"/>
            <a:gd name="connsiteX6-973" fmla="*/ 2616200 w 3200400"/>
            <a:gd name="connsiteY6-974" fmla="*/ 1638300 h 2540000"/>
            <a:gd name="connsiteX7-975" fmla="*/ 2451100 w 3200400"/>
            <a:gd name="connsiteY7-976" fmla="*/ 1581150 h 2540000"/>
            <a:gd name="connsiteX8-977" fmla="*/ 2273300 w 3200400"/>
            <a:gd name="connsiteY8-978" fmla="*/ 1568450 h 2540000"/>
            <a:gd name="connsiteX9-979" fmla="*/ 2051050 w 3200400"/>
            <a:gd name="connsiteY9-980" fmla="*/ 1530350 h 2540000"/>
            <a:gd name="connsiteX10-981" fmla="*/ 2032000 w 3200400"/>
            <a:gd name="connsiteY10-982" fmla="*/ 1524000 h 2540000"/>
            <a:gd name="connsiteX11-983" fmla="*/ 1752600 w 3200400"/>
            <a:gd name="connsiteY11-984" fmla="*/ 1479550 h 2540000"/>
            <a:gd name="connsiteX12-985" fmla="*/ 1524000 w 3200400"/>
            <a:gd name="connsiteY12-986" fmla="*/ 1346200 h 2540000"/>
            <a:gd name="connsiteX13-987" fmla="*/ 1352550 w 3200400"/>
            <a:gd name="connsiteY13-988" fmla="*/ 1289050 h 2540000"/>
            <a:gd name="connsiteX14-989" fmla="*/ 1162050 w 3200400"/>
            <a:gd name="connsiteY14-990" fmla="*/ 1212850 h 2540000"/>
            <a:gd name="connsiteX15-991" fmla="*/ 1054100 w 3200400"/>
            <a:gd name="connsiteY15-992" fmla="*/ 1155700 h 2540000"/>
            <a:gd name="connsiteX16-993" fmla="*/ 844550 w 3200400"/>
            <a:gd name="connsiteY16-994" fmla="*/ 996950 h 2540000"/>
            <a:gd name="connsiteX17-995" fmla="*/ 723900 w 3200400"/>
            <a:gd name="connsiteY17-996" fmla="*/ 901700 h 2540000"/>
            <a:gd name="connsiteX18-997" fmla="*/ 584200 w 3200400"/>
            <a:gd name="connsiteY18-998" fmla="*/ 793750 h 2540000"/>
            <a:gd name="connsiteX19-999" fmla="*/ 514350 w 3200400"/>
            <a:gd name="connsiteY19-1000" fmla="*/ 685800 h 2540000"/>
            <a:gd name="connsiteX20-1001" fmla="*/ 425450 w 3200400"/>
            <a:gd name="connsiteY20-1002" fmla="*/ 609600 h 2540000"/>
            <a:gd name="connsiteX21-1003" fmla="*/ 330200 w 3200400"/>
            <a:gd name="connsiteY21-1004" fmla="*/ 514350 h 2540000"/>
            <a:gd name="connsiteX22-1005" fmla="*/ 234950 w 3200400"/>
            <a:gd name="connsiteY22-1006" fmla="*/ 406400 h 2540000"/>
            <a:gd name="connsiteX23-1007" fmla="*/ 152400 w 3200400"/>
            <a:gd name="connsiteY23-1008" fmla="*/ 298450 h 2540000"/>
            <a:gd name="connsiteX24-1009" fmla="*/ 95250 w 3200400"/>
            <a:gd name="connsiteY24-1010" fmla="*/ 196850 h 2540000"/>
            <a:gd name="connsiteX25-1011" fmla="*/ 120650 w 3200400"/>
            <a:gd name="connsiteY25-1012" fmla="*/ 139700 h 2540000"/>
            <a:gd name="connsiteX26-1013" fmla="*/ 57150 w 3200400"/>
            <a:gd name="connsiteY26-1014" fmla="*/ 152400 h 2540000"/>
            <a:gd name="connsiteX27-1015" fmla="*/ 38100 w 3200400"/>
            <a:gd name="connsiteY27-1016" fmla="*/ 101600 h 2540000"/>
            <a:gd name="connsiteX28-1017" fmla="*/ 38100 w 3200400"/>
            <a:gd name="connsiteY28-1018" fmla="*/ 63500 h 2540000"/>
            <a:gd name="connsiteX29-1019" fmla="*/ 0 w 3200400"/>
            <a:gd name="connsiteY29-1020" fmla="*/ 0 h 2540000"/>
            <a:gd name="connsiteX0-1021" fmla="*/ 0 w 3200400"/>
            <a:gd name="connsiteY0-1022" fmla="*/ 0 h 2540000"/>
            <a:gd name="connsiteX1-1023" fmla="*/ 6350 w 3200400"/>
            <a:gd name="connsiteY1-1024" fmla="*/ 2520950 h 2540000"/>
            <a:gd name="connsiteX2-1025" fmla="*/ 3200400 w 3200400"/>
            <a:gd name="connsiteY2-1026" fmla="*/ 2540000 h 2540000"/>
            <a:gd name="connsiteX3-1027" fmla="*/ 3200400 w 3200400"/>
            <a:gd name="connsiteY3-1028" fmla="*/ 1790700 h 2540000"/>
            <a:gd name="connsiteX4-1029" fmla="*/ 3200400 w 3200400"/>
            <a:gd name="connsiteY4-1030" fmla="*/ 1790700 h 2540000"/>
            <a:gd name="connsiteX5-1031" fmla="*/ 3054350 w 3200400"/>
            <a:gd name="connsiteY5-1032" fmla="*/ 1765300 h 2540000"/>
            <a:gd name="connsiteX6-1033" fmla="*/ 2616200 w 3200400"/>
            <a:gd name="connsiteY6-1034" fmla="*/ 1638300 h 2540000"/>
            <a:gd name="connsiteX7-1035" fmla="*/ 2451100 w 3200400"/>
            <a:gd name="connsiteY7-1036" fmla="*/ 1581150 h 2540000"/>
            <a:gd name="connsiteX8-1037" fmla="*/ 2298700 w 3200400"/>
            <a:gd name="connsiteY8-1038" fmla="*/ 1600200 h 2540000"/>
            <a:gd name="connsiteX9-1039" fmla="*/ 2051050 w 3200400"/>
            <a:gd name="connsiteY9-1040" fmla="*/ 1530350 h 2540000"/>
            <a:gd name="connsiteX10-1041" fmla="*/ 2032000 w 3200400"/>
            <a:gd name="connsiteY10-1042" fmla="*/ 1524000 h 2540000"/>
            <a:gd name="connsiteX11-1043" fmla="*/ 1752600 w 3200400"/>
            <a:gd name="connsiteY11-1044" fmla="*/ 1479550 h 2540000"/>
            <a:gd name="connsiteX12-1045" fmla="*/ 1524000 w 3200400"/>
            <a:gd name="connsiteY12-1046" fmla="*/ 1346200 h 2540000"/>
            <a:gd name="connsiteX13-1047" fmla="*/ 1352550 w 3200400"/>
            <a:gd name="connsiteY13-1048" fmla="*/ 1289050 h 2540000"/>
            <a:gd name="connsiteX14-1049" fmla="*/ 1162050 w 3200400"/>
            <a:gd name="connsiteY14-1050" fmla="*/ 1212850 h 2540000"/>
            <a:gd name="connsiteX15-1051" fmla="*/ 1054100 w 3200400"/>
            <a:gd name="connsiteY15-1052" fmla="*/ 1155700 h 2540000"/>
            <a:gd name="connsiteX16-1053" fmla="*/ 844550 w 3200400"/>
            <a:gd name="connsiteY16-1054" fmla="*/ 996950 h 2540000"/>
            <a:gd name="connsiteX17-1055" fmla="*/ 723900 w 3200400"/>
            <a:gd name="connsiteY17-1056" fmla="*/ 901700 h 2540000"/>
            <a:gd name="connsiteX18-1057" fmla="*/ 584200 w 3200400"/>
            <a:gd name="connsiteY18-1058" fmla="*/ 793750 h 2540000"/>
            <a:gd name="connsiteX19-1059" fmla="*/ 514350 w 3200400"/>
            <a:gd name="connsiteY19-1060" fmla="*/ 685800 h 2540000"/>
            <a:gd name="connsiteX20-1061" fmla="*/ 425450 w 3200400"/>
            <a:gd name="connsiteY20-1062" fmla="*/ 609600 h 2540000"/>
            <a:gd name="connsiteX21-1063" fmla="*/ 330200 w 3200400"/>
            <a:gd name="connsiteY21-1064" fmla="*/ 514350 h 2540000"/>
            <a:gd name="connsiteX22-1065" fmla="*/ 234950 w 3200400"/>
            <a:gd name="connsiteY22-1066" fmla="*/ 406400 h 2540000"/>
            <a:gd name="connsiteX23-1067" fmla="*/ 152400 w 3200400"/>
            <a:gd name="connsiteY23-1068" fmla="*/ 298450 h 2540000"/>
            <a:gd name="connsiteX24-1069" fmla="*/ 95250 w 3200400"/>
            <a:gd name="connsiteY24-1070" fmla="*/ 196850 h 2540000"/>
            <a:gd name="connsiteX25-1071" fmla="*/ 120650 w 3200400"/>
            <a:gd name="connsiteY25-1072" fmla="*/ 139700 h 2540000"/>
            <a:gd name="connsiteX26-1073" fmla="*/ 57150 w 3200400"/>
            <a:gd name="connsiteY26-1074" fmla="*/ 152400 h 2540000"/>
            <a:gd name="connsiteX27-1075" fmla="*/ 38100 w 3200400"/>
            <a:gd name="connsiteY27-1076" fmla="*/ 101600 h 2540000"/>
            <a:gd name="connsiteX28-1077" fmla="*/ 38100 w 3200400"/>
            <a:gd name="connsiteY28-1078" fmla="*/ 63500 h 2540000"/>
            <a:gd name="connsiteX29-1079" fmla="*/ 0 w 3200400"/>
            <a:gd name="connsiteY29-1080" fmla="*/ 0 h 2540000"/>
            <a:gd name="connsiteX0-1081" fmla="*/ 0 w 3200400"/>
            <a:gd name="connsiteY0-1082" fmla="*/ 0 h 2540000"/>
            <a:gd name="connsiteX1-1083" fmla="*/ 6350 w 3200400"/>
            <a:gd name="connsiteY1-1084" fmla="*/ 2520950 h 2540000"/>
            <a:gd name="connsiteX2-1085" fmla="*/ 3200400 w 3200400"/>
            <a:gd name="connsiteY2-1086" fmla="*/ 2540000 h 2540000"/>
            <a:gd name="connsiteX3-1087" fmla="*/ 3200400 w 3200400"/>
            <a:gd name="connsiteY3-1088" fmla="*/ 1790700 h 2540000"/>
            <a:gd name="connsiteX4-1089" fmla="*/ 3200400 w 3200400"/>
            <a:gd name="connsiteY4-1090" fmla="*/ 1790700 h 2540000"/>
            <a:gd name="connsiteX5-1091" fmla="*/ 3054350 w 3200400"/>
            <a:gd name="connsiteY5-1092" fmla="*/ 1765300 h 2540000"/>
            <a:gd name="connsiteX6-1093" fmla="*/ 2616200 w 3200400"/>
            <a:gd name="connsiteY6-1094" fmla="*/ 1638300 h 2540000"/>
            <a:gd name="connsiteX7-1095" fmla="*/ 2495550 w 3200400"/>
            <a:gd name="connsiteY7-1096" fmla="*/ 1689100 h 2540000"/>
            <a:gd name="connsiteX8-1097" fmla="*/ 2298700 w 3200400"/>
            <a:gd name="connsiteY8-1098" fmla="*/ 1600200 h 2540000"/>
            <a:gd name="connsiteX9-1099" fmla="*/ 2051050 w 3200400"/>
            <a:gd name="connsiteY9-1100" fmla="*/ 1530350 h 2540000"/>
            <a:gd name="connsiteX10-1101" fmla="*/ 2032000 w 3200400"/>
            <a:gd name="connsiteY10-1102" fmla="*/ 1524000 h 2540000"/>
            <a:gd name="connsiteX11-1103" fmla="*/ 1752600 w 3200400"/>
            <a:gd name="connsiteY11-1104" fmla="*/ 1479550 h 2540000"/>
            <a:gd name="connsiteX12-1105" fmla="*/ 1524000 w 3200400"/>
            <a:gd name="connsiteY12-1106" fmla="*/ 1346200 h 2540000"/>
            <a:gd name="connsiteX13-1107" fmla="*/ 1352550 w 3200400"/>
            <a:gd name="connsiteY13-1108" fmla="*/ 1289050 h 2540000"/>
            <a:gd name="connsiteX14-1109" fmla="*/ 1162050 w 3200400"/>
            <a:gd name="connsiteY14-1110" fmla="*/ 1212850 h 2540000"/>
            <a:gd name="connsiteX15-1111" fmla="*/ 1054100 w 3200400"/>
            <a:gd name="connsiteY15-1112" fmla="*/ 1155700 h 2540000"/>
            <a:gd name="connsiteX16-1113" fmla="*/ 844550 w 3200400"/>
            <a:gd name="connsiteY16-1114" fmla="*/ 996950 h 2540000"/>
            <a:gd name="connsiteX17-1115" fmla="*/ 723900 w 3200400"/>
            <a:gd name="connsiteY17-1116" fmla="*/ 901700 h 2540000"/>
            <a:gd name="connsiteX18-1117" fmla="*/ 584200 w 3200400"/>
            <a:gd name="connsiteY18-1118" fmla="*/ 793750 h 2540000"/>
            <a:gd name="connsiteX19-1119" fmla="*/ 514350 w 3200400"/>
            <a:gd name="connsiteY19-1120" fmla="*/ 685800 h 2540000"/>
            <a:gd name="connsiteX20-1121" fmla="*/ 425450 w 3200400"/>
            <a:gd name="connsiteY20-1122" fmla="*/ 609600 h 2540000"/>
            <a:gd name="connsiteX21-1123" fmla="*/ 330200 w 3200400"/>
            <a:gd name="connsiteY21-1124" fmla="*/ 514350 h 2540000"/>
            <a:gd name="connsiteX22-1125" fmla="*/ 234950 w 3200400"/>
            <a:gd name="connsiteY22-1126" fmla="*/ 406400 h 2540000"/>
            <a:gd name="connsiteX23-1127" fmla="*/ 152400 w 3200400"/>
            <a:gd name="connsiteY23-1128" fmla="*/ 298450 h 2540000"/>
            <a:gd name="connsiteX24-1129" fmla="*/ 95250 w 3200400"/>
            <a:gd name="connsiteY24-1130" fmla="*/ 196850 h 2540000"/>
            <a:gd name="connsiteX25-1131" fmla="*/ 120650 w 3200400"/>
            <a:gd name="connsiteY25-1132" fmla="*/ 139700 h 2540000"/>
            <a:gd name="connsiteX26-1133" fmla="*/ 57150 w 3200400"/>
            <a:gd name="connsiteY26-1134" fmla="*/ 152400 h 2540000"/>
            <a:gd name="connsiteX27-1135" fmla="*/ 38100 w 3200400"/>
            <a:gd name="connsiteY27-1136" fmla="*/ 101600 h 2540000"/>
            <a:gd name="connsiteX28-1137" fmla="*/ 38100 w 3200400"/>
            <a:gd name="connsiteY28-1138" fmla="*/ 63500 h 2540000"/>
            <a:gd name="connsiteX29-1139" fmla="*/ 0 w 3200400"/>
            <a:gd name="connsiteY29-1140" fmla="*/ 0 h 2540000"/>
            <a:gd name="connsiteX0-1141" fmla="*/ 0 w 3200400"/>
            <a:gd name="connsiteY0-1142" fmla="*/ 0 h 2540000"/>
            <a:gd name="connsiteX1-1143" fmla="*/ 6350 w 3200400"/>
            <a:gd name="connsiteY1-1144" fmla="*/ 2520950 h 2540000"/>
            <a:gd name="connsiteX2-1145" fmla="*/ 3200400 w 3200400"/>
            <a:gd name="connsiteY2-1146" fmla="*/ 2540000 h 2540000"/>
            <a:gd name="connsiteX3-1147" fmla="*/ 3200400 w 3200400"/>
            <a:gd name="connsiteY3-1148" fmla="*/ 1790700 h 2540000"/>
            <a:gd name="connsiteX4-1149" fmla="*/ 3200400 w 3200400"/>
            <a:gd name="connsiteY4-1150" fmla="*/ 1790700 h 2540000"/>
            <a:gd name="connsiteX5-1151" fmla="*/ 3054350 w 3200400"/>
            <a:gd name="connsiteY5-1152" fmla="*/ 1765300 h 2540000"/>
            <a:gd name="connsiteX6-1153" fmla="*/ 2635250 w 3200400"/>
            <a:gd name="connsiteY6-1154" fmla="*/ 1701800 h 2540000"/>
            <a:gd name="connsiteX7-1155" fmla="*/ 2495550 w 3200400"/>
            <a:gd name="connsiteY7-1156" fmla="*/ 1689100 h 2540000"/>
            <a:gd name="connsiteX8-1157" fmla="*/ 2298700 w 3200400"/>
            <a:gd name="connsiteY8-1158" fmla="*/ 1600200 h 2540000"/>
            <a:gd name="connsiteX9-1159" fmla="*/ 2051050 w 3200400"/>
            <a:gd name="connsiteY9-1160" fmla="*/ 1530350 h 2540000"/>
            <a:gd name="connsiteX10-1161" fmla="*/ 2032000 w 3200400"/>
            <a:gd name="connsiteY10-1162" fmla="*/ 1524000 h 2540000"/>
            <a:gd name="connsiteX11-1163" fmla="*/ 1752600 w 3200400"/>
            <a:gd name="connsiteY11-1164" fmla="*/ 1479550 h 2540000"/>
            <a:gd name="connsiteX12-1165" fmla="*/ 1524000 w 3200400"/>
            <a:gd name="connsiteY12-1166" fmla="*/ 1346200 h 2540000"/>
            <a:gd name="connsiteX13-1167" fmla="*/ 1352550 w 3200400"/>
            <a:gd name="connsiteY13-1168" fmla="*/ 1289050 h 2540000"/>
            <a:gd name="connsiteX14-1169" fmla="*/ 1162050 w 3200400"/>
            <a:gd name="connsiteY14-1170" fmla="*/ 1212850 h 2540000"/>
            <a:gd name="connsiteX15-1171" fmla="*/ 1054100 w 3200400"/>
            <a:gd name="connsiteY15-1172" fmla="*/ 1155700 h 2540000"/>
            <a:gd name="connsiteX16-1173" fmla="*/ 844550 w 3200400"/>
            <a:gd name="connsiteY16-1174" fmla="*/ 996950 h 2540000"/>
            <a:gd name="connsiteX17-1175" fmla="*/ 723900 w 3200400"/>
            <a:gd name="connsiteY17-1176" fmla="*/ 901700 h 2540000"/>
            <a:gd name="connsiteX18-1177" fmla="*/ 584200 w 3200400"/>
            <a:gd name="connsiteY18-1178" fmla="*/ 793750 h 2540000"/>
            <a:gd name="connsiteX19-1179" fmla="*/ 514350 w 3200400"/>
            <a:gd name="connsiteY19-1180" fmla="*/ 685800 h 2540000"/>
            <a:gd name="connsiteX20-1181" fmla="*/ 425450 w 3200400"/>
            <a:gd name="connsiteY20-1182" fmla="*/ 609600 h 2540000"/>
            <a:gd name="connsiteX21-1183" fmla="*/ 330200 w 3200400"/>
            <a:gd name="connsiteY21-1184" fmla="*/ 514350 h 2540000"/>
            <a:gd name="connsiteX22-1185" fmla="*/ 234950 w 3200400"/>
            <a:gd name="connsiteY22-1186" fmla="*/ 406400 h 2540000"/>
            <a:gd name="connsiteX23-1187" fmla="*/ 152400 w 3200400"/>
            <a:gd name="connsiteY23-1188" fmla="*/ 298450 h 2540000"/>
            <a:gd name="connsiteX24-1189" fmla="*/ 95250 w 3200400"/>
            <a:gd name="connsiteY24-1190" fmla="*/ 196850 h 2540000"/>
            <a:gd name="connsiteX25-1191" fmla="*/ 120650 w 3200400"/>
            <a:gd name="connsiteY25-1192" fmla="*/ 139700 h 2540000"/>
            <a:gd name="connsiteX26-1193" fmla="*/ 57150 w 3200400"/>
            <a:gd name="connsiteY26-1194" fmla="*/ 152400 h 2540000"/>
            <a:gd name="connsiteX27-1195" fmla="*/ 38100 w 3200400"/>
            <a:gd name="connsiteY27-1196" fmla="*/ 101600 h 2540000"/>
            <a:gd name="connsiteX28-1197" fmla="*/ 38100 w 3200400"/>
            <a:gd name="connsiteY28-1198" fmla="*/ 63500 h 2540000"/>
            <a:gd name="connsiteX29-1199" fmla="*/ 0 w 3200400"/>
            <a:gd name="connsiteY29-1200" fmla="*/ 0 h 2540000"/>
            <a:gd name="connsiteX0-1201" fmla="*/ 0 w 3200400"/>
            <a:gd name="connsiteY0-1202" fmla="*/ 0 h 2540000"/>
            <a:gd name="connsiteX1-1203" fmla="*/ 6350 w 3200400"/>
            <a:gd name="connsiteY1-1204" fmla="*/ 2520950 h 2540000"/>
            <a:gd name="connsiteX2-1205" fmla="*/ 3200400 w 3200400"/>
            <a:gd name="connsiteY2-1206" fmla="*/ 2540000 h 2540000"/>
            <a:gd name="connsiteX3-1207" fmla="*/ 3200400 w 3200400"/>
            <a:gd name="connsiteY3-1208" fmla="*/ 1790700 h 2540000"/>
            <a:gd name="connsiteX4-1209" fmla="*/ 3200400 w 3200400"/>
            <a:gd name="connsiteY4-1210" fmla="*/ 1790700 h 2540000"/>
            <a:gd name="connsiteX5-1211" fmla="*/ 3054350 w 3200400"/>
            <a:gd name="connsiteY5-1212" fmla="*/ 1765300 h 2540000"/>
            <a:gd name="connsiteX6-1213" fmla="*/ 2635250 w 3200400"/>
            <a:gd name="connsiteY6-1214" fmla="*/ 1701800 h 2540000"/>
            <a:gd name="connsiteX7-1215" fmla="*/ 2495550 w 3200400"/>
            <a:gd name="connsiteY7-1216" fmla="*/ 1689100 h 2540000"/>
            <a:gd name="connsiteX8-1217" fmla="*/ 2298700 w 3200400"/>
            <a:gd name="connsiteY8-1218" fmla="*/ 1600200 h 2540000"/>
            <a:gd name="connsiteX9-1219" fmla="*/ 2051050 w 3200400"/>
            <a:gd name="connsiteY9-1220" fmla="*/ 1530350 h 2540000"/>
            <a:gd name="connsiteX10-1221" fmla="*/ 2032000 w 3200400"/>
            <a:gd name="connsiteY10-1222" fmla="*/ 1524000 h 2540000"/>
            <a:gd name="connsiteX11-1223" fmla="*/ 1752600 w 3200400"/>
            <a:gd name="connsiteY11-1224" fmla="*/ 1454150 h 2540000"/>
            <a:gd name="connsiteX12-1225" fmla="*/ 1524000 w 3200400"/>
            <a:gd name="connsiteY12-1226" fmla="*/ 1346200 h 2540000"/>
            <a:gd name="connsiteX13-1227" fmla="*/ 1352550 w 3200400"/>
            <a:gd name="connsiteY13-1228" fmla="*/ 1289050 h 2540000"/>
            <a:gd name="connsiteX14-1229" fmla="*/ 1162050 w 3200400"/>
            <a:gd name="connsiteY14-1230" fmla="*/ 1212850 h 2540000"/>
            <a:gd name="connsiteX15-1231" fmla="*/ 1054100 w 3200400"/>
            <a:gd name="connsiteY15-1232" fmla="*/ 1155700 h 2540000"/>
            <a:gd name="connsiteX16-1233" fmla="*/ 844550 w 3200400"/>
            <a:gd name="connsiteY16-1234" fmla="*/ 996950 h 2540000"/>
            <a:gd name="connsiteX17-1235" fmla="*/ 723900 w 3200400"/>
            <a:gd name="connsiteY17-1236" fmla="*/ 901700 h 2540000"/>
            <a:gd name="connsiteX18-1237" fmla="*/ 584200 w 3200400"/>
            <a:gd name="connsiteY18-1238" fmla="*/ 793750 h 2540000"/>
            <a:gd name="connsiteX19-1239" fmla="*/ 514350 w 3200400"/>
            <a:gd name="connsiteY19-1240" fmla="*/ 685800 h 2540000"/>
            <a:gd name="connsiteX20-1241" fmla="*/ 425450 w 3200400"/>
            <a:gd name="connsiteY20-1242" fmla="*/ 609600 h 2540000"/>
            <a:gd name="connsiteX21-1243" fmla="*/ 330200 w 3200400"/>
            <a:gd name="connsiteY21-1244" fmla="*/ 514350 h 2540000"/>
            <a:gd name="connsiteX22-1245" fmla="*/ 234950 w 3200400"/>
            <a:gd name="connsiteY22-1246" fmla="*/ 406400 h 2540000"/>
            <a:gd name="connsiteX23-1247" fmla="*/ 152400 w 3200400"/>
            <a:gd name="connsiteY23-1248" fmla="*/ 298450 h 2540000"/>
            <a:gd name="connsiteX24-1249" fmla="*/ 95250 w 3200400"/>
            <a:gd name="connsiteY24-1250" fmla="*/ 196850 h 2540000"/>
            <a:gd name="connsiteX25-1251" fmla="*/ 120650 w 3200400"/>
            <a:gd name="connsiteY25-1252" fmla="*/ 139700 h 2540000"/>
            <a:gd name="connsiteX26-1253" fmla="*/ 57150 w 3200400"/>
            <a:gd name="connsiteY26-1254" fmla="*/ 152400 h 2540000"/>
            <a:gd name="connsiteX27-1255" fmla="*/ 38100 w 3200400"/>
            <a:gd name="connsiteY27-1256" fmla="*/ 101600 h 2540000"/>
            <a:gd name="connsiteX28-1257" fmla="*/ 38100 w 3200400"/>
            <a:gd name="connsiteY28-1258" fmla="*/ 63500 h 2540000"/>
            <a:gd name="connsiteX29-1259" fmla="*/ 0 w 3200400"/>
            <a:gd name="connsiteY29-1260" fmla="*/ 0 h 2540000"/>
            <a:gd name="connsiteX0-1261" fmla="*/ 0 w 3200400"/>
            <a:gd name="connsiteY0-1262" fmla="*/ 0 h 2540000"/>
            <a:gd name="connsiteX1-1263" fmla="*/ 6350 w 3200400"/>
            <a:gd name="connsiteY1-1264" fmla="*/ 2520950 h 2540000"/>
            <a:gd name="connsiteX2-1265" fmla="*/ 3200400 w 3200400"/>
            <a:gd name="connsiteY2-1266" fmla="*/ 2540000 h 2540000"/>
            <a:gd name="connsiteX3-1267" fmla="*/ 3200400 w 3200400"/>
            <a:gd name="connsiteY3-1268" fmla="*/ 1790700 h 2540000"/>
            <a:gd name="connsiteX4-1269" fmla="*/ 3200400 w 3200400"/>
            <a:gd name="connsiteY4-1270" fmla="*/ 1790700 h 2540000"/>
            <a:gd name="connsiteX5-1271" fmla="*/ 3054350 w 3200400"/>
            <a:gd name="connsiteY5-1272" fmla="*/ 1765300 h 2540000"/>
            <a:gd name="connsiteX6-1273" fmla="*/ 2635250 w 3200400"/>
            <a:gd name="connsiteY6-1274" fmla="*/ 1701800 h 2540000"/>
            <a:gd name="connsiteX7-1275" fmla="*/ 2495550 w 3200400"/>
            <a:gd name="connsiteY7-1276" fmla="*/ 1689100 h 2540000"/>
            <a:gd name="connsiteX8-1277" fmla="*/ 2298700 w 3200400"/>
            <a:gd name="connsiteY8-1278" fmla="*/ 1600200 h 2540000"/>
            <a:gd name="connsiteX9-1279" fmla="*/ 2051050 w 3200400"/>
            <a:gd name="connsiteY9-1280" fmla="*/ 1530350 h 2540000"/>
            <a:gd name="connsiteX10-1281" fmla="*/ 2032000 w 3200400"/>
            <a:gd name="connsiteY10-1282" fmla="*/ 1524000 h 2540000"/>
            <a:gd name="connsiteX11-1283" fmla="*/ 1752600 w 3200400"/>
            <a:gd name="connsiteY11-1284" fmla="*/ 1454150 h 2540000"/>
            <a:gd name="connsiteX12-1285" fmla="*/ 1524000 w 3200400"/>
            <a:gd name="connsiteY12-1286" fmla="*/ 1346200 h 2540000"/>
            <a:gd name="connsiteX13-1287" fmla="*/ 1352550 w 3200400"/>
            <a:gd name="connsiteY13-1288" fmla="*/ 1289050 h 2540000"/>
            <a:gd name="connsiteX14-1289" fmla="*/ 1162050 w 3200400"/>
            <a:gd name="connsiteY14-1290" fmla="*/ 1212850 h 2540000"/>
            <a:gd name="connsiteX15-1291" fmla="*/ 1054100 w 3200400"/>
            <a:gd name="connsiteY15-1292" fmla="*/ 1155700 h 2540000"/>
            <a:gd name="connsiteX16-1293" fmla="*/ 844550 w 3200400"/>
            <a:gd name="connsiteY16-1294" fmla="*/ 996950 h 2540000"/>
            <a:gd name="connsiteX17-1295" fmla="*/ 723900 w 3200400"/>
            <a:gd name="connsiteY17-1296" fmla="*/ 901700 h 2540000"/>
            <a:gd name="connsiteX18-1297" fmla="*/ 584200 w 3200400"/>
            <a:gd name="connsiteY18-1298" fmla="*/ 793750 h 2540000"/>
            <a:gd name="connsiteX19-1299" fmla="*/ 514350 w 3200400"/>
            <a:gd name="connsiteY19-1300" fmla="*/ 685800 h 2540000"/>
            <a:gd name="connsiteX20-1301" fmla="*/ 425450 w 3200400"/>
            <a:gd name="connsiteY20-1302" fmla="*/ 609600 h 2540000"/>
            <a:gd name="connsiteX21-1303" fmla="*/ 330200 w 3200400"/>
            <a:gd name="connsiteY21-1304" fmla="*/ 514350 h 2540000"/>
            <a:gd name="connsiteX22-1305" fmla="*/ 234950 w 3200400"/>
            <a:gd name="connsiteY22-1306" fmla="*/ 406400 h 2540000"/>
            <a:gd name="connsiteX23-1307" fmla="*/ 152400 w 3200400"/>
            <a:gd name="connsiteY23-1308" fmla="*/ 298450 h 2540000"/>
            <a:gd name="connsiteX24-1309" fmla="*/ 95250 w 3200400"/>
            <a:gd name="connsiteY24-1310" fmla="*/ 196850 h 2540000"/>
            <a:gd name="connsiteX25-1311" fmla="*/ 101600 w 3200400"/>
            <a:gd name="connsiteY25-1312" fmla="*/ 139700 h 2540000"/>
            <a:gd name="connsiteX26-1313" fmla="*/ 57150 w 3200400"/>
            <a:gd name="connsiteY26-1314" fmla="*/ 152400 h 2540000"/>
            <a:gd name="connsiteX27-1315" fmla="*/ 38100 w 3200400"/>
            <a:gd name="connsiteY27-1316" fmla="*/ 101600 h 2540000"/>
            <a:gd name="connsiteX28-1317" fmla="*/ 38100 w 3200400"/>
            <a:gd name="connsiteY28-1318" fmla="*/ 63500 h 2540000"/>
            <a:gd name="connsiteX29-1319" fmla="*/ 0 w 3200400"/>
            <a:gd name="connsiteY29-1320" fmla="*/ 0 h 2540000"/>
            <a:gd name="connsiteX0-1321" fmla="*/ 0 w 3200400"/>
            <a:gd name="connsiteY0-1322" fmla="*/ 0 h 2540000"/>
            <a:gd name="connsiteX1-1323" fmla="*/ 6350 w 3200400"/>
            <a:gd name="connsiteY1-1324" fmla="*/ 2520950 h 2540000"/>
            <a:gd name="connsiteX2-1325" fmla="*/ 3200400 w 3200400"/>
            <a:gd name="connsiteY2-1326" fmla="*/ 2540000 h 2540000"/>
            <a:gd name="connsiteX3-1327" fmla="*/ 3200400 w 3200400"/>
            <a:gd name="connsiteY3-1328" fmla="*/ 1790700 h 2540000"/>
            <a:gd name="connsiteX4-1329" fmla="*/ 3200400 w 3200400"/>
            <a:gd name="connsiteY4-1330" fmla="*/ 1790700 h 2540000"/>
            <a:gd name="connsiteX5-1331" fmla="*/ 3054350 w 3200400"/>
            <a:gd name="connsiteY5-1332" fmla="*/ 1765300 h 2540000"/>
            <a:gd name="connsiteX6-1333" fmla="*/ 2635250 w 3200400"/>
            <a:gd name="connsiteY6-1334" fmla="*/ 1701800 h 2540000"/>
            <a:gd name="connsiteX7-1335" fmla="*/ 2495550 w 3200400"/>
            <a:gd name="connsiteY7-1336" fmla="*/ 1689100 h 2540000"/>
            <a:gd name="connsiteX8-1337" fmla="*/ 2298700 w 3200400"/>
            <a:gd name="connsiteY8-1338" fmla="*/ 1600200 h 2540000"/>
            <a:gd name="connsiteX9-1339" fmla="*/ 2051050 w 3200400"/>
            <a:gd name="connsiteY9-1340" fmla="*/ 1530350 h 2540000"/>
            <a:gd name="connsiteX10-1341" fmla="*/ 2032000 w 3200400"/>
            <a:gd name="connsiteY10-1342" fmla="*/ 1524000 h 2540000"/>
            <a:gd name="connsiteX11-1343" fmla="*/ 1752600 w 3200400"/>
            <a:gd name="connsiteY11-1344" fmla="*/ 1454150 h 2540000"/>
            <a:gd name="connsiteX12-1345" fmla="*/ 1524000 w 3200400"/>
            <a:gd name="connsiteY12-1346" fmla="*/ 1346200 h 2540000"/>
            <a:gd name="connsiteX13-1347" fmla="*/ 1352550 w 3200400"/>
            <a:gd name="connsiteY13-1348" fmla="*/ 1289050 h 2540000"/>
            <a:gd name="connsiteX14-1349" fmla="*/ 1162050 w 3200400"/>
            <a:gd name="connsiteY14-1350" fmla="*/ 1212850 h 2540000"/>
            <a:gd name="connsiteX15-1351" fmla="*/ 1054100 w 3200400"/>
            <a:gd name="connsiteY15-1352" fmla="*/ 1155700 h 2540000"/>
            <a:gd name="connsiteX16-1353" fmla="*/ 844550 w 3200400"/>
            <a:gd name="connsiteY16-1354" fmla="*/ 996950 h 2540000"/>
            <a:gd name="connsiteX17-1355" fmla="*/ 723900 w 3200400"/>
            <a:gd name="connsiteY17-1356" fmla="*/ 901700 h 2540000"/>
            <a:gd name="connsiteX18-1357" fmla="*/ 584200 w 3200400"/>
            <a:gd name="connsiteY18-1358" fmla="*/ 793750 h 2540000"/>
            <a:gd name="connsiteX19-1359" fmla="*/ 514350 w 3200400"/>
            <a:gd name="connsiteY19-1360" fmla="*/ 685800 h 2540000"/>
            <a:gd name="connsiteX20-1361" fmla="*/ 425450 w 3200400"/>
            <a:gd name="connsiteY20-1362" fmla="*/ 609600 h 2540000"/>
            <a:gd name="connsiteX21-1363" fmla="*/ 330200 w 3200400"/>
            <a:gd name="connsiteY21-1364" fmla="*/ 514350 h 2540000"/>
            <a:gd name="connsiteX22-1365" fmla="*/ 234950 w 3200400"/>
            <a:gd name="connsiteY22-1366" fmla="*/ 406400 h 2540000"/>
            <a:gd name="connsiteX23-1367" fmla="*/ 152400 w 3200400"/>
            <a:gd name="connsiteY23-1368" fmla="*/ 298450 h 2540000"/>
            <a:gd name="connsiteX24-1369" fmla="*/ 95250 w 3200400"/>
            <a:gd name="connsiteY24-1370" fmla="*/ 196850 h 2540000"/>
            <a:gd name="connsiteX25-1371" fmla="*/ 69850 w 3200400"/>
            <a:gd name="connsiteY25-1372" fmla="*/ 146050 h 2540000"/>
            <a:gd name="connsiteX26-1373" fmla="*/ 57150 w 3200400"/>
            <a:gd name="connsiteY26-1374" fmla="*/ 152400 h 2540000"/>
            <a:gd name="connsiteX27-1375" fmla="*/ 38100 w 3200400"/>
            <a:gd name="connsiteY27-1376" fmla="*/ 101600 h 2540000"/>
            <a:gd name="connsiteX28-1377" fmla="*/ 38100 w 3200400"/>
            <a:gd name="connsiteY28-1378" fmla="*/ 63500 h 2540000"/>
            <a:gd name="connsiteX29-1379" fmla="*/ 0 w 3200400"/>
            <a:gd name="connsiteY29-1380" fmla="*/ 0 h 2540000"/>
            <a:gd name="connsiteX0-1381" fmla="*/ 0 w 3200400"/>
            <a:gd name="connsiteY0-1382" fmla="*/ 0 h 2540000"/>
            <a:gd name="connsiteX1-1383" fmla="*/ 6350 w 3200400"/>
            <a:gd name="connsiteY1-1384" fmla="*/ 2520950 h 2540000"/>
            <a:gd name="connsiteX2-1385" fmla="*/ 3200400 w 3200400"/>
            <a:gd name="connsiteY2-1386" fmla="*/ 2540000 h 2540000"/>
            <a:gd name="connsiteX3-1387" fmla="*/ 3200400 w 3200400"/>
            <a:gd name="connsiteY3-1388" fmla="*/ 1790700 h 2540000"/>
            <a:gd name="connsiteX4-1389" fmla="*/ 3200400 w 3200400"/>
            <a:gd name="connsiteY4-1390" fmla="*/ 1790700 h 2540000"/>
            <a:gd name="connsiteX5-1391" fmla="*/ 2590800 w 3200400"/>
            <a:gd name="connsiteY5-1392" fmla="*/ 1708150 h 2540000"/>
            <a:gd name="connsiteX6-1393" fmla="*/ 2635250 w 3200400"/>
            <a:gd name="connsiteY6-1394" fmla="*/ 1701800 h 2540000"/>
            <a:gd name="connsiteX7-1395" fmla="*/ 2495550 w 3200400"/>
            <a:gd name="connsiteY7-1396" fmla="*/ 1689100 h 2540000"/>
            <a:gd name="connsiteX8-1397" fmla="*/ 2298700 w 3200400"/>
            <a:gd name="connsiteY8-1398" fmla="*/ 1600200 h 2540000"/>
            <a:gd name="connsiteX9-1399" fmla="*/ 2051050 w 3200400"/>
            <a:gd name="connsiteY9-1400" fmla="*/ 1530350 h 2540000"/>
            <a:gd name="connsiteX10-1401" fmla="*/ 2032000 w 3200400"/>
            <a:gd name="connsiteY10-1402" fmla="*/ 1524000 h 2540000"/>
            <a:gd name="connsiteX11-1403" fmla="*/ 1752600 w 3200400"/>
            <a:gd name="connsiteY11-1404" fmla="*/ 1454150 h 2540000"/>
            <a:gd name="connsiteX12-1405" fmla="*/ 1524000 w 3200400"/>
            <a:gd name="connsiteY12-1406" fmla="*/ 1346200 h 2540000"/>
            <a:gd name="connsiteX13-1407" fmla="*/ 1352550 w 3200400"/>
            <a:gd name="connsiteY13-1408" fmla="*/ 1289050 h 2540000"/>
            <a:gd name="connsiteX14-1409" fmla="*/ 1162050 w 3200400"/>
            <a:gd name="connsiteY14-1410" fmla="*/ 1212850 h 2540000"/>
            <a:gd name="connsiteX15-1411" fmla="*/ 1054100 w 3200400"/>
            <a:gd name="connsiteY15-1412" fmla="*/ 1155700 h 2540000"/>
            <a:gd name="connsiteX16-1413" fmla="*/ 844550 w 3200400"/>
            <a:gd name="connsiteY16-1414" fmla="*/ 996950 h 2540000"/>
            <a:gd name="connsiteX17-1415" fmla="*/ 723900 w 3200400"/>
            <a:gd name="connsiteY17-1416" fmla="*/ 901700 h 2540000"/>
            <a:gd name="connsiteX18-1417" fmla="*/ 584200 w 3200400"/>
            <a:gd name="connsiteY18-1418" fmla="*/ 793750 h 2540000"/>
            <a:gd name="connsiteX19-1419" fmla="*/ 514350 w 3200400"/>
            <a:gd name="connsiteY19-1420" fmla="*/ 685800 h 2540000"/>
            <a:gd name="connsiteX20-1421" fmla="*/ 425450 w 3200400"/>
            <a:gd name="connsiteY20-1422" fmla="*/ 609600 h 2540000"/>
            <a:gd name="connsiteX21-1423" fmla="*/ 330200 w 3200400"/>
            <a:gd name="connsiteY21-1424" fmla="*/ 514350 h 2540000"/>
            <a:gd name="connsiteX22-1425" fmla="*/ 234950 w 3200400"/>
            <a:gd name="connsiteY22-1426" fmla="*/ 406400 h 2540000"/>
            <a:gd name="connsiteX23-1427" fmla="*/ 152400 w 3200400"/>
            <a:gd name="connsiteY23-1428" fmla="*/ 298450 h 2540000"/>
            <a:gd name="connsiteX24-1429" fmla="*/ 95250 w 3200400"/>
            <a:gd name="connsiteY24-1430" fmla="*/ 196850 h 2540000"/>
            <a:gd name="connsiteX25-1431" fmla="*/ 69850 w 3200400"/>
            <a:gd name="connsiteY25-1432" fmla="*/ 146050 h 2540000"/>
            <a:gd name="connsiteX26-1433" fmla="*/ 57150 w 3200400"/>
            <a:gd name="connsiteY26-1434" fmla="*/ 152400 h 2540000"/>
            <a:gd name="connsiteX27-1435" fmla="*/ 38100 w 3200400"/>
            <a:gd name="connsiteY27-1436" fmla="*/ 101600 h 2540000"/>
            <a:gd name="connsiteX28-1437" fmla="*/ 38100 w 3200400"/>
            <a:gd name="connsiteY28-1438" fmla="*/ 63500 h 2540000"/>
            <a:gd name="connsiteX29-1439" fmla="*/ 0 w 3200400"/>
            <a:gd name="connsiteY29-1440" fmla="*/ 0 h 2540000"/>
            <a:gd name="connsiteX0-1441" fmla="*/ 0 w 3244614"/>
            <a:gd name="connsiteY0-1442" fmla="*/ 0 h 2540000"/>
            <a:gd name="connsiteX1-1443" fmla="*/ 6350 w 3244614"/>
            <a:gd name="connsiteY1-1444" fmla="*/ 2520950 h 2540000"/>
            <a:gd name="connsiteX2-1445" fmla="*/ 3200400 w 3244614"/>
            <a:gd name="connsiteY2-1446" fmla="*/ 2540000 h 2540000"/>
            <a:gd name="connsiteX3-1447" fmla="*/ 3200400 w 3244614"/>
            <a:gd name="connsiteY3-1448" fmla="*/ 1790700 h 2540000"/>
            <a:gd name="connsiteX4-1449" fmla="*/ 2603500 w 3244614"/>
            <a:gd name="connsiteY4-1450" fmla="*/ 1695450 h 2540000"/>
            <a:gd name="connsiteX5-1451" fmla="*/ 2590800 w 3244614"/>
            <a:gd name="connsiteY5-1452" fmla="*/ 1708150 h 2540000"/>
            <a:gd name="connsiteX6-1453" fmla="*/ 2635250 w 3244614"/>
            <a:gd name="connsiteY6-1454" fmla="*/ 1701800 h 2540000"/>
            <a:gd name="connsiteX7-1455" fmla="*/ 2495550 w 3244614"/>
            <a:gd name="connsiteY7-1456" fmla="*/ 1689100 h 2540000"/>
            <a:gd name="connsiteX8-1457" fmla="*/ 2298700 w 3244614"/>
            <a:gd name="connsiteY8-1458" fmla="*/ 1600200 h 2540000"/>
            <a:gd name="connsiteX9-1459" fmla="*/ 2051050 w 3244614"/>
            <a:gd name="connsiteY9-1460" fmla="*/ 1530350 h 2540000"/>
            <a:gd name="connsiteX10-1461" fmla="*/ 2032000 w 3244614"/>
            <a:gd name="connsiteY10-1462" fmla="*/ 1524000 h 2540000"/>
            <a:gd name="connsiteX11-1463" fmla="*/ 1752600 w 3244614"/>
            <a:gd name="connsiteY11-1464" fmla="*/ 1454150 h 2540000"/>
            <a:gd name="connsiteX12-1465" fmla="*/ 1524000 w 3244614"/>
            <a:gd name="connsiteY12-1466" fmla="*/ 1346200 h 2540000"/>
            <a:gd name="connsiteX13-1467" fmla="*/ 1352550 w 3244614"/>
            <a:gd name="connsiteY13-1468" fmla="*/ 1289050 h 2540000"/>
            <a:gd name="connsiteX14-1469" fmla="*/ 1162050 w 3244614"/>
            <a:gd name="connsiteY14-1470" fmla="*/ 1212850 h 2540000"/>
            <a:gd name="connsiteX15-1471" fmla="*/ 1054100 w 3244614"/>
            <a:gd name="connsiteY15-1472" fmla="*/ 1155700 h 2540000"/>
            <a:gd name="connsiteX16-1473" fmla="*/ 844550 w 3244614"/>
            <a:gd name="connsiteY16-1474" fmla="*/ 996950 h 2540000"/>
            <a:gd name="connsiteX17-1475" fmla="*/ 723900 w 3244614"/>
            <a:gd name="connsiteY17-1476" fmla="*/ 901700 h 2540000"/>
            <a:gd name="connsiteX18-1477" fmla="*/ 584200 w 3244614"/>
            <a:gd name="connsiteY18-1478" fmla="*/ 793750 h 2540000"/>
            <a:gd name="connsiteX19-1479" fmla="*/ 514350 w 3244614"/>
            <a:gd name="connsiteY19-1480" fmla="*/ 685800 h 2540000"/>
            <a:gd name="connsiteX20-1481" fmla="*/ 425450 w 3244614"/>
            <a:gd name="connsiteY20-1482" fmla="*/ 609600 h 2540000"/>
            <a:gd name="connsiteX21-1483" fmla="*/ 330200 w 3244614"/>
            <a:gd name="connsiteY21-1484" fmla="*/ 514350 h 2540000"/>
            <a:gd name="connsiteX22-1485" fmla="*/ 234950 w 3244614"/>
            <a:gd name="connsiteY22-1486" fmla="*/ 406400 h 2540000"/>
            <a:gd name="connsiteX23-1487" fmla="*/ 152400 w 3244614"/>
            <a:gd name="connsiteY23-1488" fmla="*/ 298450 h 2540000"/>
            <a:gd name="connsiteX24-1489" fmla="*/ 95250 w 3244614"/>
            <a:gd name="connsiteY24-1490" fmla="*/ 196850 h 2540000"/>
            <a:gd name="connsiteX25-1491" fmla="*/ 69850 w 3244614"/>
            <a:gd name="connsiteY25-1492" fmla="*/ 146050 h 2540000"/>
            <a:gd name="connsiteX26-1493" fmla="*/ 57150 w 3244614"/>
            <a:gd name="connsiteY26-1494" fmla="*/ 152400 h 2540000"/>
            <a:gd name="connsiteX27-1495" fmla="*/ 38100 w 3244614"/>
            <a:gd name="connsiteY27-1496" fmla="*/ 101600 h 2540000"/>
            <a:gd name="connsiteX28-1497" fmla="*/ 38100 w 3244614"/>
            <a:gd name="connsiteY28-1498" fmla="*/ 63500 h 2540000"/>
            <a:gd name="connsiteX29-1499" fmla="*/ 0 w 3244614"/>
            <a:gd name="connsiteY29-1500" fmla="*/ 0 h 2540000"/>
            <a:gd name="connsiteX0-1501" fmla="*/ 0 w 3200423"/>
            <a:gd name="connsiteY0-1502" fmla="*/ 0 h 2533650"/>
            <a:gd name="connsiteX1-1503" fmla="*/ 6350 w 3200423"/>
            <a:gd name="connsiteY1-1504" fmla="*/ 2520950 h 2533650"/>
            <a:gd name="connsiteX2-1505" fmla="*/ 2628900 w 3200423"/>
            <a:gd name="connsiteY2-1506" fmla="*/ 2533650 h 2533650"/>
            <a:gd name="connsiteX3-1507" fmla="*/ 3200400 w 3200423"/>
            <a:gd name="connsiteY3-1508" fmla="*/ 1790700 h 2533650"/>
            <a:gd name="connsiteX4-1509" fmla="*/ 2603500 w 3200423"/>
            <a:gd name="connsiteY4-1510" fmla="*/ 1695450 h 2533650"/>
            <a:gd name="connsiteX5-1511" fmla="*/ 2590800 w 3200423"/>
            <a:gd name="connsiteY5-1512" fmla="*/ 1708150 h 2533650"/>
            <a:gd name="connsiteX6-1513" fmla="*/ 2635250 w 3200423"/>
            <a:gd name="connsiteY6-1514" fmla="*/ 1701800 h 2533650"/>
            <a:gd name="connsiteX7-1515" fmla="*/ 2495550 w 3200423"/>
            <a:gd name="connsiteY7-1516" fmla="*/ 1689100 h 2533650"/>
            <a:gd name="connsiteX8-1517" fmla="*/ 2298700 w 3200423"/>
            <a:gd name="connsiteY8-1518" fmla="*/ 1600200 h 2533650"/>
            <a:gd name="connsiteX9-1519" fmla="*/ 2051050 w 3200423"/>
            <a:gd name="connsiteY9-1520" fmla="*/ 1530350 h 2533650"/>
            <a:gd name="connsiteX10-1521" fmla="*/ 2032000 w 3200423"/>
            <a:gd name="connsiteY10-1522" fmla="*/ 1524000 h 2533650"/>
            <a:gd name="connsiteX11-1523" fmla="*/ 1752600 w 3200423"/>
            <a:gd name="connsiteY11-1524" fmla="*/ 1454150 h 2533650"/>
            <a:gd name="connsiteX12-1525" fmla="*/ 1524000 w 3200423"/>
            <a:gd name="connsiteY12-1526" fmla="*/ 1346200 h 2533650"/>
            <a:gd name="connsiteX13-1527" fmla="*/ 1352550 w 3200423"/>
            <a:gd name="connsiteY13-1528" fmla="*/ 1289050 h 2533650"/>
            <a:gd name="connsiteX14-1529" fmla="*/ 1162050 w 3200423"/>
            <a:gd name="connsiteY14-1530" fmla="*/ 1212850 h 2533650"/>
            <a:gd name="connsiteX15-1531" fmla="*/ 1054100 w 3200423"/>
            <a:gd name="connsiteY15-1532" fmla="*/ 1155700 h 2533650"/>
            <a:gd name="connsiteX16-1533" fmla="*/ 844550 w 3200423"/>
            <a:gd name="connsiteY16-1534" fmla="*/ 996950 h 2533650"/>
            <a:gd name="connsiteX17-1535" fmla="*/ 723900 w 3200423"/>
            <a:gd name="connsiteY17-1536" fmla="*/ 901700 h 2533650"/>
            <a:gd name="connsiteX18-1537" fmla="*/ 584200 w 3200423"/>
            <a:gd name="connsiteY18-1538" fmla="*/ 793750 h 2533650"/>
            <a:gd name="connsiteX19-1539" fmla="*/ 514350 w 3200423"/>
            <a:gd name="connsiteY19-1540" fmla="*/ 685800 h 2533650"/>
            <a:gd name="connsiteX20-1541" fmla="*/ 425450 w 3200423"/>
            <a:gd name="connsiteY20-1542" fmla="*/ 609600 h 2533650"/>
            <a:gd name="connsiteX21-1543" fmla="*/ 330200 w 3200423"/>
            <a:gd name="connsiteY21-1544" fmla="*/ 514350 h 2533650"/>
            <a:gd name="connsiteX22-1545" fmla="*/ 234950 w 3200423"/>
            <a:gd name="connsiteY22-1546" fmla="*/ 406400 h 2533650"/>
            <a:gd name="connsiteX23-1547" fmla="*/ 152400 w 3200423"/>
            <a:gd name="connsiteY23-1548" fmla="*/ 298450 h 2533650"/>
            <a:gd name="connsiteX24-1549" fmla="*/ 95250 w 3200423"/>
            <a:gd name="connsiteY24-1550" fmla="*/ 196850 h 2533650"/>
            <a:gd name="connsiteX25-1551" fmla="*/ 69850 w 3200423"/>
            <a:gd name="connsiteY25-1552" fmla="*/ 146050 h 2533650"/>
            <a:gd name="connsiteX26-1553" fmla="*/ 57150 w 3200423"/>
            <a:gd name="connsiteY26-1554" fmla="*/ 152400 h 2533650"/>
            <a:gd name="connsiteX27-1555" fmla="*/ 38100 w 3200423"/>
            <a:gd name="connsiteY27-1556" fmla="*/ 101600 h 2533650"/>
            <a:gd name="connsiteX28-1557" fmla="*/ 38100 w 3200423"/>
            <a:gd name="connsiteY28-1558" fmla="*/ 63500 h 2533650"/>
            <a:gd name="connsiteX29-1559" fmla="*/ 0 w 3200423"/>
            <a:gd name="connsiteY29-1560" fmla="*/ 0 h 2533650"/>
            <a:gd name="connsiteX0-1561" fmla="*/ 0 w 2638114"/>
            <a:gd name="connsiteY0-1562" fmla="*/ 0 h 2533650"/>
            <a:gd name="connsiteX1-1563" fmla="*/ 6350 w 2638114"/>
            <a:gd name="connsiteY1-1564" fmla="*/ 2520950 h 2533650"/>
            <a:gd name="connsiteX2-1565" fmla="*/ 2628900 w 2638114"/>
            <a:gd name="connsiteY2-1566" fmla="*/ 2533650 h 2533650"/>
            <a:gd name="connsiteX3-1567" fmla="*/ 2628900 w 2638114"/>
            <a:gd name="connsiteY3-1568" fmla="*/ 1752600 h 2533650"/>
            <a:gd name="connsiteX4-1569" fmla="*/ 2603500 w 2638114"/>
            <a:gd name="connsiteY4-1570" fmla="*/ 1695450 h 2533650"/>
            <a:gd name="connsiteX5-1571" fmla="*/ 2590800 w 2638114"/>
            <a:gd name="connsiteY5-1572" fmla="*/ 1708150 h 2533650"/>
            <a:gd name="connsiteX6-1573" fmla="*/ 2635250 w 2638114"/>
            <a:gd name="connsiteY6-1574" fmla="*/ 1701800 h 2533650"/>
            <a:gd name="connsiteX7-1575" fmla="*/ 2495550 w 2638114"/>
            <a:gd name="connsiteY7-1576" fmla="*/ 1689100 h 2533650"/>
            <a:gd name="connsiteX8-1577" fmla="*/ 2298700 w 2638114"/>
            <a:gd name="connsiteY8-1578" fmla="*/ 1600200 h 2533650"/>
            <a:gd name="connsiteX9-1579" fmla="*/ 2051050 w 2638114"/>
            <a:gd name="connsiteY9-1580" fmla="*/ 1530350 h 2533650"/>
            <a:gd name="connsiteX10-1581" fmla="*/ 2032000 w 2638114"/>
            <a:gd name="connsiteY10-1582" fmla="*/ 1524000 h 2533650"/>
            <a:gd name="connsiteX11-1583" fmla="*/ 1752600 w 2638114"/>
            <a:gd name="connsiteY11-1584" fmla="*/ 1454150 h 2533650"/>
            <a:gd name="connsiteX12-1585" fmla="*/ 1524000 w 2638114"/>
            <a:gd name="connsiteY12-1586" fmla="*/ 1346200 h 2533650"/>
            <a:gd name="connsiteX13-1587" fmla="*/ 1352550 w 2638114"/>
            <a:gd name="connsiteY13-1588" fmla="*/ 1289050 h 2533650"/>
            <a:gd name="connsiteX14-1589" fmla="*/ 1162050 w 2638114"/>
            <a:gd name="connsiteY14-1590" fmla="*/ 1212850 h 2533650"/>
            <a:gd name="connsiteX15-1591" fmla="*/ 1054100 w 2638114"/>
            <a:gd name="connsiteY15-1592" fmla="*/ 1155700 h 2533650"/>
            <a:gd name="connsiteX16-1593" fmla="*/ 844550 w 2638114"/>
            <a:gd name="connsiteY16-1594" fmla="*/ 996950 h 2533650"/>
            <a:gd name="connsiteX17-1595" fmla="*/ 723900 w 2638114"/>
            <a:gd name="connsiteY17-1596" fmla="*/ 901700 h 2533650"/>
            <a:gd name="connsiteX18-1597" fmla="*/ 584200 w 2638114"/>
            <a:gd name="connsiteY18-1598" fmla="*/ 793750 h 2533650"/>
            <a:gd name="connsiteX19-1599" fmla="*/ 514350 w 2638114"/>
            <a:gd name="connsiteY19-1600" fmla="*/ 685800 h 2533650"/>
            <a:gd name="connsiteX20-1601" fmla="*/ 425450 w 2638114"/>
            <a:gd name="connsiteY20-1602" fmla="*/ 609600 h 2533650"/>
            <a:gd name="connsiteX21-1603" fmla="*/ 330200 w 2638114"/>
            <a:gd name="connsiteY21-1604" fmla="*/ 514350 h 2533650"/>
            <a:gd name="connsiteX22-1605" fmla="*/ 234950 w 2638114"/>
            <a:gd name="connsiteY22-1606" fmla="*/ 406400 h 2533650"/>
            <a:gd name="connsiteX23-1607" fmla="*/ 152400 w 2638114"/>
            <a:gd name="connsiteY23-1608" fmla="*/ 298450 h 2533650"/>
            <a:gd name="connsiteX24-1609" fmla="*/ 95250 w 2638114"/>
            <a:gd name="connsiteY24-1610" fmla="*/ 196850 h 2533650"/>
            <a:gd name="connsiteX25-1611" fmla="*/ 69850 w 2638114"/>
            <a:gd name="connsiteY25-1612" fmla="*/ 146050 h 2533650"/>
            <a:gd name="connsiteX26-1613" fmla="*/ 57150 w 2638114"/>
            <a:gd name="connsiteY26-1614" fmla="*/ 152400 h 2533650"/>
            <a:gd name="connsiteX27-1615" fmla="*/ 38100 w 2638114"/>
            <a:gd name="connsiteY27-1616" fmla="*/ 101600 h 2533650"/>
            <a:gd name="connsiteX28-1617" fmla="*/ 38100 w 2638114"/>
            <a:gd name="connsiteY28-1618" fmla="*/ 63500 h 2533650"/>
            <a:gd name="connsiteX29-1619" fmla="*/ 0 w 2638114"/>
            <a:gd name="connsiteY29-1620" fmla="*/ 0 h 2533650"/>
            <a:gd name="connsiteX0-1621" fmla="*/ 0 w 2638114"/>
            <a:gd name="connsiteY0-1622" fmla="*/ 0 h 2533650"/>
            <a:gd name="connsiteX1-1623" fmla="*/ 6350 w 2638114"/>
            <a:gd name="connsiteY1-1624" fmla="*/ 2520950 h 2533650"/>
            <a:gd name="connsiteX2-1625" fmla="*/ 2628900 w 2638114"/>
            <a:gd name="connsiteY2-1626" fmla="*/ 2533650 h 2533650"/>
            <a:gd name="connsiteX3-1627" fmla="*/ 2628900 w 2638114"/>
            <a:gd name="connsiteY3-1628" fmla="*/ 1752600 h 2533650"/>
            <a:gd name="connsiteX4-1629" fmla="*/ 2603500 w 2638114"/>
            <a:gd name="connsiteY4-1630" fmla="*/ 1695450 h 2533650"/>
            <a:gd name="connsiteX5-1631" fmla="*/ 2590800 w 2638114"/>
            <a:gd name="connsiteY5-1632" fmla="*/ 1708150 h 2533650"/>
            <a:gd name="connsiteX6-1633" fmla="*/ 2635250 w 2638114"/>
            <a:gd name="connsiteY6-1634" fmla="*/ 1701800 h 2533650"/>
            <a:gd name="connsiteX7-1635" fmla="*/ 2495550 w 2638114"/>
            <a:gd name="connsiteY7-1636" fmla="*/ 1670050 h 2533650"/>
            <a:gd name="connsiteX8-1637" fmla="*/ 2298700 w 2638114"/>
            <a:gd name="connsiteY8-1638" fmla="*/ 1600200 h 2533650"/>
            <a:gd name="connsiteX9-1639" fmla="*/ 2051050 w 2638114"/>
            <a:gd name="connsiteY9-1640" fmla="*/ 1530350 h 2533650"/>
            <a:gd name="connsiteX10-1641" fmla="*/ 2032000 w 2638114"/>
            <a:gd name="connsiteY10-1642" fmla="*/ 1524000 h 2533650"/>
            <a:gd name="connsiteX11-1643" fmla="*/ 1752600 w 2638114"/>
            <a:gd name="connsiteY11-1644" fmla="*/ 1454150 h 2533650"/>
            <a:gd name="connsiteX12-1645" fmla="*/ 1524000 w 2638114"/>
            <a:gd name="connsiteY12-1646" fmla="*/ 1346200 h 2533650"/>
            <a:gd name="connsiteX13-1647" fmla="*/ 1352550 w 2638114"/>
            <a:gd name="connsiteY13-1648" fmla="*/ 1289050 h 2533650"/>
            <a:gd name="connsiteX14-1649" fmla="*/ 1162050 w 2638114"/>
            <a:gd name="connsiteY14-1650" fmla="*/ 1212850 h 2533650"/>
            <a:gd name="connsiteX15-1651" fmla="*/ 1054100 w 2638114"/>
            <a:gd name="connsiteY15-1652" fmla="*/ 1155700 h 2533650"/>
            <a:gd name="connsiteX16-1653" fmla="*/ 844550 w 2638114"/>
            <a:gd name="connsiteY16-1654" fmla="*/ 996950 h 2533650"/>
            <a:gd name="connsiteX17-1655" fmla="*/ 723900 w 2638114"/>
            <a:gd name="connsiteY17-1656" fmla="*/ 901700 h 2533650"/>
            <a:gd name="connsiteX18-1657" fmla="*/ 584200 w 2638114"/>
            <a:gd name="connsiteY18-1658" fmla="*/ 793750 h 2533650"/>
            <a:gd name="connsiteX19-1659" fmla="*/ 514350 w 2638114"/>
            <a:gd name="connsiteY19-1660" fmla="*/ 685800 h 2533650"/>
            <a:gd name="connsiteX20-1661" fmla="*/ 425450 w 2638114"/>
            <a:gd name="connsiteY20-1662" fmla="*/ 609600 h 2533650"/>
            <a:gd name="connsiteX21-1663" fmla="*/ 330200 w 2638114"/>
            <a:gd name="connsiteY21-1664" fmla="*/ 514350 h 2533650"/>
            <a:gd name="connsiteX22-1665" fmla="*/ 234950 w 2638114"/>
            <a:gd name="connsiteY22-1666" fmla="*/ 406400 h 2533650"/>
            <a:gd name="connsiteX23-1667" fmla="*/ 152400 w 2638114"/>
            <a:gd name="connsiteY23-1668" fmla="*/ 298450 h 2533650"/>
            <a:gd name="connsiteX24-1669" fmla="*/ 95250 w 2638114"/>
            <a:gd name="connsiteY24-1670" fmla="*/ 196850 h 2533650"/>
            <a:gd name="connsiteX25-1671" fmla="*/ 69850 w 2638114"/>
            <a:gd name="connsiteY25-1672" fmla="*/ 146050 h 2533650"/>
            <a:gd name="connsiteX26-1673" fmla="*/ 57150 w 2638114"/>
            <a:gd name="connsiteY26-1674" fmla="*/ 152400 h 2533650"/>
            <a:gd name="connsiteX27-1675" fmla="*/ 38100 w 2638114"/>
            <a:gd name="connsiteY27-1676" fmla="*/ 101600 h 2533650"/>
            <a:gd name="connsiteX28-1677" fmla="*/ 38100 w 2638114"/>
            <a:gd name="connsiteY28-1678" fmla="*/ 63500 h 2533650"/>
            <a:gd name="connsiteX29-1679" fmla="*/ 0 w 2638114"/>
            <a:gd name="connsiteY29-1680" fmla="*/ 0 h 2533650"/>
            <a:gd name="connsiteX0-1681" fmla="*/ 0 w 2637585"/>
            <a:gd name="connsiteY0-1682" fmla="*/ 0 h 2533650"/>
            <a:gd name="connsiteX1-1683" fmla="*/ 6350 w 2637585"/>
            <a:gd name="connsiteY1-1684" fmla="*/ 2520950 h 2533650"/>
            <a:gd name="connsiteX2-1685" fmla="*/ 2628900 w 2637585"/>
            <a:gd name="connsiteY2-1686" fmla="*/ 2533650 h 2533650"/>
            <a:gd name="connsiteX3-1687" fmla="*/ 2628900 w 2637585"/>
            <a:gd name="connsiteY3-1688" fmla="*/ 1752600 h 2533650"/>
            <a:gd name="connsiteX4-1689" fmla="*/ 2603500 w 2637585"/>
            <a:gd name="connsiteY4-1690" fmla="*/ 1695450 h 2533650"/>
            <a:gd name="connsiteX5-1691" fmla="*/ 2584450 w 2637585"/>
            <a:gd name="connsiteY5-1692" fmla="*/ 1682750 h 2533650"/>
            <a:gd name="connsiteX6-1693" fmla="*/ 2635250 w 2637585"/>
            <a:gd name="connsiteY6-1694" fmla="*/ 1701800 h 2533650"/>
            <a:gd name="connsiteX7-1695" fmla="*/ 2495550 w 2637585"/>
            <a:gd name="connsiteY7-1696" fmla="*/ 1670050 h 2533650"/>
            <a:gd name="connsiteX8-1697" fmla="*/ 2298700 w 2637585"/>
            <a:gd name="connsiteY8-1698" fmla="*/ 1600200 h 2533650"/>
            <a:gd name="connsiteX9-1699" fmla="*/ 2051050 w 2637585"/>
            <a:gd name="connsiteY9-1700" fmla="*/ 1530350 h 2533650"/>
            <a:gd name="connsiteX10-1701" fmla="*/ 2032000 w 2637585"/>
            <a:gd name="connsiteY10-1702" fmla="*/ 1524000 h 2533650"/>
            <a:gd name="connsiteX11-1703" fmla="*/ 1752600 w 2637585"/>
            <a:gd name="connsiteY11-1704" fmla="*/ 1454150 h 2533650"/>
            <a:gd name="connsiteX12-1705" fmla="*/ 1524000 w 2637585"/>
            <a:gd name="connsiteY12-1706" fmla="*/ 1346200 h 2533650"/>
            <a:gd name="connsiteX13-1707" fmla="*/ 1352550 w 2637585"/>
            <a:gd name="connsiteY13-1708" fmla="*/ 1289050 h 2533650"/>
            <a:gd name="connsiteX14-1709" fmla="*/ 1162050 w 2637585"/>
            <a:gd name="connsiteY14-1710" fmla="*/ 1212850 h 2533650"/>
            <a:gd name="connsiteX15-1711" fmla="*/ 1054100 w 2637585"/>
            <a:gd name="connsiteY15-1712" fmla="*/ 1155700 h 2533650"/>
            <a:gd name="connsiteX16-1713" fmla="*/ 844550 w 2637585"/>
            <a:gd name="connsiteY16-1714" fmla="*/ 996950 h 2533650"/>
            <a:gd name="connsiteX17-1715" fmla="*/ 723900 w 2637585"/>
            <a:gd name="connsiteY17-1716" fmla="*/ 901700 h 2533650"/>
            <a:gd name="connsiteX18-1717" fmla="*/ 584200 w 2637585"/>
            <a:gd name="connsiteY18-1718" fmla="*/ 793750 h 2533650"/>
            <a:gd name="connsiteX19-1719" fmla="*/ 514350 w 2637585"/>
            <a:gd name="connsiteY19-1720" fmla="*/ 685800 h 2533650"/>
            <a:gd name="connsiteX20-1721" fmla="*/ 425450 w 2637585"/>
            <a:gd name="connsiteY20-1722" fmla="*/ 609600 h 2533650"/>
            <a:gd name="connsiteX21-1723" fmla="*/ 330200 w 2637585"/>
            <a:gd name="connsiteY21-1724" fmla="*/ 514350 h 2533650"/>
            <a:gd name="connsiteX22-1725" fmla="*/ 234950 w 2637585"/>
            <a:gd name="connsiteY22-1726" fmla="*/ 406400 h 2533650"/>
            <a:gd name="connsiteX23-1727" fmla="*/ 152400 w 2637585"/>
            <a:gd name="connsiteY23-1728" fmla="*/ 298450 h 2533650"/>
            <a:gd name="connsiteX24-1729" fmla="*/ 95250 w 2637585"/>
            <a:gd name="connsiteY24-1730" fmla="*/ 196850 h 2533650"/>
            <a:gd name="connsiteX25-1731" fmla="*/ 69850 w 2637585"/>
            <a:gd name="connsiteY25-1732" fmla="*/ 146050 h 2533650"/>
            <a:gd name="connsiteX26-1733" fmla="*/ 57150 w 2637585"/>
            <a:gd name="connsiteY26-1734" fmla="*/ 152400 h 2533650"/>
            <a:gd name="connsiteX27-1735" fmla="*/ 38100 w 2637585"/>
            <a:gd name="connsiteY27-1736" fmla="*/ 101600 h 2533650"/>
            <a:gd name="connsiteX28-1737" fmla="*/ 38100 w 2637585"/>
            <a:gd name="connsiteY28-1738" fmla="*/ 63500 h 2533650"/>
            <a:gd name="connsiteX29-1739" fmla="*/ 0 w 2637585"/>
            <a:gd name="connsiteY29-1740" fmla="*/ 0 h 2533650"/>
            <a:gd name="connsiteX0-1741" fmla="*/ 0 w 2637585"/>
            <a:gd name="connsiteY0-1742" fmla="*/ 0 h 2533650"/>
            <a:gd name="connsiteX1-1743" fmla="*/ 6350 w 2637585"/>
            <a:gd name="connsiteY1-1744" fmla="*/ 2520950 h 2533650"/>
            <a:gd name="connsiteX2-1745" fmla="*/ 2628900 w 2637585"/>
            <a:gd name="connsiteY2-1746" fmla="*/ 2533650 h 2533650"/>
            <a:gd name="connsiteX3-1747" fmla="*/ 2628900 w 2637585"/>
            <a:gd name="connsiteY3-1748" fmla="*/ 1752600 h 2533650"/>
            <a:gd name="connsiteX4-1749" fmla="*/ 2603500 w 2637585"/>
            <a:gd name="connsiteY4-1750" fmla="*/ 1695450 h 2533650"/>
            <a:gd name="connsiteX5-1751" fmla="*/ 2584450 w 2637585"/>
            <a:gd name="connsiteY5-1752" fmla="*/ 1682750 h 2533650"/>
            <a:gd name="connsiteX6-1753" fmla="*/ 2635250 w 2637585"/>
            <a:gd name="connsiteY6-1754" fmla="*/ 1701800 h 2533650"/>
            <a:gd name="connsiteX7-1755" fmla="*/ 2495550 w 2637585"/>
            <a:gd name="connsiteY7-1756" fmla="*/ 1670050 h 2533650"/>
            <a:gd name="connsiteX8-1757" fmla="*/ 2298700 w 2637585"/>
            <a:gd name="connsiteY8-1758" fmla="*/ 1600200 h 2533650"/>
            <a:gd name="connsiteX9-1759" fmla="*/ 2051050 w 2637585"/>
            <a:gd name="connsiteY9-1760" fmla="*/ 1530350 h 2533650"/>
            <a:gd name="connsiteX10-1761" fmla="*/ 2032000 w 2637585"/>
            <a:gd name="connsiteY10-1762" fmla="*/ 1524000 h 2533650"/>
            <a:gd name="connsiteX11-1763" fmla="*/ 1752600 w 2637585"/>
            <a:gd name="connsiteY11-1764" fmla="*/ 1454150 h 2533650"/>
            <a:gd name="connsiteX12-1765" fmla="*/ 1524000 w 2637585"/>
            <a:gd name="connsiteY12-1766" fmla="*/ 1346200 h 2533650"/>
            <a:gd name="connsiteX13-1767" fmla="*/ 1352550 w 2637585"/>
            <a:gd name="connsiteY13-1768" fmla="*/ 1289050 h 2533650"/>
            <a:gd name="connsiteX14-1769" fmla="*/ 1162050 w 2637585"/>
            <a:gd name="connsiteY14-1770" fmla="*/ 1193800 h 2533650"/>
            <a:gd name="connsiteX15-1771" fmla="*/ 1054100 w 2637585"/>
            <a:gd name="connsiteY15-1772" fmla="*/ 1155700 h 2533650"/>
            <a:gd name="connsiteX16-1773" fmla="*/ 844550 w 2637585"/>
            <a:gd name="connsiteY16-1774" fmla="*/ 996950 h 2533650"/>
            <a:gd name="connsiteX17-1775" fmla="*/ 723900 w 2637585"/>
            <a:gd name="connsiteY17-1776" fmla="*/ 901700 h 2533650"/>
            <a:gd name="connsiteX18-1777" fmla="*/ 584200 w 2637585"/>
            <a:gd name="connsiteY18-1778" fmla="*/ 793750 h 2533650"/>
            <a:gd name="connsiteX19-1779" fmla="*/ 514350 w 2637585"/>
            <a:gd name="connsiteY19-1780" fmla="*/ 685800 h 2533650"/>
            <a:gd name="connsiteX20-1781" fmla="*/ 425450 w 2637585"/>
            <a:gd name="connsiteY20-1782" fmla="*/ 609600 h 2533650"/>
            <a:gd name="connsiteX21-1783" fmla="*/ 330200 w 2637585"/>
            <a:gd name="connsiteY21-1784" fmla="*/ 514350 h 2533650"/>
            <a:gd name="connsiteX22-1785" fmla="*/ 234950 w 2637585"/>
            <a:gd name="connsiteY22-1786" fmla="*/ 406400 h 2533650"/>
            <a:gd name="connsiteX23-1787" fmla="*/ 152400 w 2637585"/>
            <a:gd name="connsiteY23-1788" fmla="*/ 298450 h 2533650"/>
            <a:gd name="connsiteX24-1789" fmla="*/ 95250 w 2637585"/>
            <a:gd name="connsiteY24-1790" fmla="*/ 196850 h 2533650"/>
            <a:gd name="connsiteX25-1791" fmla="*/ 69850 w 2637585"/>
            <a:gd name="connsiteY25-1792" fmla="*/ 146050 h 2533650"/>
            <a:gd name="connsiteX26-1793" fmla="*/ 57150 w 2637585"/>
            <a:gd name="connsiteY26-1794" fmla="*/ 152400 h 2533650"/>
            <a:gd name="connsiteX27-1795" fmla="*/ 38100 w 2637585"/>
            <a:gd name="connsiteY27-1796" fmla="*/ 101600 h 2533650"/>
            <a:gd name="connsiteX28-1797" fmla="*/ 38100 w 2637585"/>
            <a:gd name="connsiteY28-1798" fmla="*/ 63500 h 2533650"/>
            <a:gd name="connsiteX29-1799" fmla="*/ 0 w 2637585"/>
            <a:gd name="connsiteY29-1800" fmla="*/ 0 h 2533650"/>
            <a:gd name="connsiteX0-1801" fmla="*/ 0 w 2637585"/>
            <a:gd name="connsiteY0-1802" fmla="*/ 0 h 2533650"/>
            <a:gd name="connsiteX1-1803" fmla="*/ 6350 w 2637585"/>
            <a:gd name="connsiteY1-1804" fmla="*/ 2520950 h 2533650"/>
            <a:gd name="connsiteX2-1805" fmla="*/ 2628900 w 2637585"/>
            <a:gd name="connsiteY2-1806" fmla="*/ 2533650 h 2533650"/>
            <a:gd name="connsiteX3-1807" fmla="*/ 2628900 w 2637585"/>
            <a:gd name="connsiteY3-1808" fmla="*/ 1752600 h 2533650"/>
            <a:gd name="connsiteX4-1809" fmla="*/ 2603500 w 2637585"/>
            <a:gd name="connsiteY4-1810" fmla="*/ 1695450 h 2533650"/>
            <a:gd name="connsiteX5-1811" fmla="*/ 2584450 w 2637585"/>
            <a:gd name="connsiteY5-1812" fmla="*/ 1682750 h 2533650"/>
            <a:gd name="connsiteX6-1813" fmla="*/ 2635250 w 2637585"/>
            <a:gd name="connsiteY6-1814" fmla="*/ 1701800 h 2533650"/>
            <a:gd name="connsiteX7-1815" fmla="*/ 2495550 w 2637585"/>
            <a:gd name="connsiteY7-1816" fmla="*/ 1670050 h 2533650"/>
            <a:gd name="connsiteX8-1817" fmla="*/ 2298700 w 2637585"/>
            <a:gd name="connsiteY8-1818" fmla="*/ 1600200 h 2533650"/>
            <a:gd name="connsiteX9-1819" fmla="*/ 2051050 w 2637585"/>
            <a:gd name="connsiteY9-1820" fmla="*/ 1530350 h 2533650"/>
            <a:gd name="connsiteX10-1821" fmla="*/ 2032000 w 2637585"/>
            <a:gd name="connsiteY10-1822" fmla="*/ 1524000 h 2533650"/>
            <a:gd name="connsiteX11-1823" fmla="*/ 1752600 w 2637585"/>
            <a:gd name="connsiteY11-1824" fmla="*/ 1454150 h 2533650"/>
            <a:gd name="connsiteX12-1825" fmla="*/ 1524000 w 2637585"/>
            <a:gd name="connsiteY12-1826" fmla="*/ 1346200 h 2533650"/>
            <a:gd name="connsiteX13-1827" fmla="*/ 1352550 w 2637585"/>
            <a:gd name="connsiteY13-1828" fmla="*/ 1289050 h 2533650"/>
            <a:gd name="connsiteX14-1829" fmla="*/ 1162050 w 2637585"/>
            <a:gd name="connsiteY14-1830" fmla="*/ 1193800 h 2533650"/>
            <a:gd name="connsiteX15-1831" fmla="*/ 1066800 w 2637585"/>
            <a:gd name="connsiteY15-1832" fmla="*/ 1136650 h 2533650"/>
            <a:gd name="connsiteX16-1833" fmla="*/ 844550 w 2637585"/>
            <a:gd name="connsiteY16-1834" fmla="*/ 996950 h 2533650"/>
            <a:gd name="connsiteX17-1835" fmla="*/ 723900 w 2637585"/>
            <a:gd name="connsiteY17-1836" fmla="*/ 901700 h 2533650"/>
            <a:gd name="connsiteX18-1837" fmla="*/ 584200 w 2637585"/>
            <a:gd name="connsiteY18-1838" fmla="*/ 793750 h 2533650"/>
            <a:gd name="connsiteX19-1839" fmla="*/ 514350 w 2637585"/>
            <a:gd name="connsiteY19-1840" fmla="*/ 685800 h 2533650"/>
            <a:gd name="connsiteX20-1841" fmla="*/ 425450 w 2637585"/>
            <a:gd name="connsiteY20-1842" fmla="*/ 609600 h 2533650"/>
            <a:gd name="connsiteX21-1843" fmla="*/ 330200 w 2637585"/>
            <a:gd name="connsiteY21-1844" fmla="*/ 514350 h 2533650"/>
            <a:gd name="connsiteX22-1845" fmla="*/ 234950 w 2637585"/>
            <a:gd name="connsiteY22-1846" fmla="*/ 406400 h 2533650"/>
            <a:gd name="connsiteX23-1847" fmla="*/ 152400 w 2637585"/>
            <a:gd name="connsiteY23-1848" fmla="*/ 298450 h 2533650"/>
            <a:gd name="connsiteX24-1849" fmla="*/ 95250 w 2637585"/>
            <a:gd name="connsiteY24-1850" fmla="*/ 196850 h 2533650"/>
            <a:gd name="connsiteX25-1851" fmla="*/ 69850 w 2637585"/>
            <a:gd name="connsiteY25-1852" fmla="*/ 146050 h 2533650"/>
            <a:gd name="connsiteX26-1853" fmla="*/ 57150 w 2637585"/>
            <a:gd name="connsiteY26-1854" fmla="*/ 152400 h 2533650"/>
            <a:gd name="connsiteX27-1855" fmla="*/ 38100 w 2637585"/>
            <a:gd name="connsiteY27-1856" fmla="*/ 101600 h 2533650"/>
            <a:gd name="connsiteX28-1857" fmla="*/ 38100 w 2637585"/>
            <a:gd name="connsiteY28-1858" fmla="*/ 63500 h 2533650"/>
            <a:gd name="connsiteX29-1859" fmla="*/ 0 w 2637585"/>
            <a:gd name="connsiteY29-1860" fmla="*/ 0 h 2533650"/>
            <a:gd name="connsiteX0-1861" fmla="*/ 0 w 2637585"/>
            <a:gd name="connsiteY0-1862" fmla="*/ 0 h 2533650"/>
            <a:gd name="connsiteX1-1863" fmla="*/ 6350 w 2637585"/>
            <a:gd name="connsiteY1-1864" fmla="*/ 2520950 h 2533650"/>
            <a:gd name="connsiteX2-1865" fmla="*/ 2628900 w 2637585"/>
            <a:gd name="connsiteY2-1866" fmla="*/ 2533650 h 2533650"/>
            <a:gd name="connsiteX3-1867" fmla="*/ 2628900 w 2637585"/>
            <a:gd name="connsiteY3-1868" fmla="*/ 1752600 h 2533650"/>
            <a:gd name="connsiteX4-1869" fmla="*/ 2603500 w 2637585"/>
            <a:gd name="connsiteY4-1870" fmla="*/ 1695450 h 2533650"/>
            <a:gd name="connsiteX5-1871" fmla="*/ 2584450 w 2637585"/>
            <a:gd name="connsiteY5-1872" fmla="*/ 1682750 h 2533650"/>
            <a:gd name="connsiteX6-1873" fmla="*/ 2635250 w 2637585"/>
            <a:gd name="connsiteY6-1874" fmla="*/ 1701800 h 2533650"/>
            <a:gd name="connsiteX7-1875" fmla="*/ 2495550 w 2637585"/>
            <a:gd name="connsiteY7-1876" fmla="*/ 1670050 h 2533650"/>
            <a:gd name="connsiteX8-1877" fmla="*/ 2298700 w 2637585"/>
            <a:gd name="connsiteY8-1878" fmla="*/ 1600200 h 2533650"/>
            <a:gd name="connsiteX9-1879" fmla="*/ 2051050 w 2637585"/>
            <a:gd name="connsiteY9-1880" fmla="*/ 1530350 h 2533650"/>
            <a:gd name="connsiteX10-1881" fmla="*/ 2032000 w 2637585"/>
            <a:gd name="connsiteY10-1882" fmla="*/ 1524000 h 2533650"/>
            <a:gd name="connsiteX11-1883" fmla="*/ 1752600 w 2637585"/>
            <a:gd name="connsiteY11-1884" fmla="*/ 1454150 h 2533650"/>
            <a:gd name="connsiteX12-1885" fmla="*/ 1524000 w 2637585"/>
            <a:gd name="connsiteY12-1886" fmla="*/ 1346200 h 2533650"/>
            <a:gd name="connsiteX13-1887" fmla="*/ 1352550 w 2637585"/>
            <a:gd name="connsiteY13-1888" fmla="*/ 1289050 h 2533650"/>
            <a:gd name="connsiteX14-1889" fmla="*/ 1162050 w 2637585"/>
            <a:gd name="connsiteY14-1890" fmla="*/ 1193800 h 2533650"/>
            <a:gd name="connsiteX15-1891" fmla="*/ 1066800 w 2637585"/>
            <a:gd name="connsiteY15-1892" fmla="*/ 1136650 h 2533650"/>
            <a:gd name="connsiteX16-1893" fmla="*/ 844550 w 2637585"/>
            <a:gd name="connsiteY16-1894" fmla="*/ 996950 h 2533650"/>
            <a:gd name="connsiteX17-1895" fmla="*/ 723900 w 2637585"/>
            <a:gd name="connsiteY17-1896" fmla="*/ 901700 h 2533650"/>
            <a:gd name="connsiteX18-1897" fmla="*/ 584200 w 2637585"/>
            <a:gd name="connsiteY18-1898" fmla="*/ 793750 h 2533650"/>
            <a:gd name="connsiteX19-1899" fmla="*/ 514350 w 2637585"/>
            <a:gd name="connsiteY19-1900" fmla="*/ 685800 h 2533650"/>
            <a:gd name="connsiteX20-1901" fmla="*/ 425450 w 2637585"/>
            <a:gd name="connsiteY20-1902" fmla="*/ 609600 h 2533650"/>
            <a:gd name="connsiteX21-1903" fmla="*/ 330200 w 2637585"/>
            <a:gd name="connsiteY21-1904" fmla="*/ 514350 h 2533650"/>
            <a:gd name="connsiteX22-1905" fmla="*/ 234950 w 2637585"/>
            <a:gd name="connsiteY22-1906" fmla="*/ 387350 h 2533650"/>
            <a:gd name="connsiteX23-1907" fmla="*/ 152400 w 2637585"/>
            <a:gd name="connsiteY23-1908" fmla="*/ 298450 h 2533650"/>
            <a:gd name="connsiteX24-1909" fmla="*/ 95250 w 2637585"/>
            <a:gd name="connsiteY24-1910" fmla="*/ 196850 h 2533650"/>
            <a:gd name="connsiteX25-1911" fmla="*/ 69850 w 2637585"/>
            <a:gd name="connsiteY25-1912" fmla="*/ 146050 h 2533650"/>
            <a:gd name="connsiteX26-1913" fmla="*/ 57150 w 2637585"/>
            <a:gd name="connsiteY26-1914" fmla="*/ 152400 h 2533650"/>
            <a:gd name="connsiteX27-1915" fmla="*/ 38100 w 2637585"/>
            <a:gd name="connsiteY27-1916" fmla="*/ 101600 h 2533650"/>
            <a:gd name="connsiteX28-1917" fmla="*/ 38100 w 2637585"/>
            <a:gd name="connsiteY28-1918" fmla="*/ 63500 h 2533650"/>
            <a:gd name="connsiteX29-1919" fmla="*/ 0 w 2637585"/>
            <a:gd name="connsiteY29-1920" fmla="*/ 0 h 2533650"/>
            <a:gd name="connsiteX0-1921" fmla="*/ 0 w 2637585"/>
            <a:gd name="connsiteY0-1922" fmla="*/ 0 h 2533650"/>
            <a:gd name="connsiteX1-1923" fmla="*/ 6350 w 2637585"/>
            <a:gd name="connsiteY1-1924" fmla="*/ 2520950 h 2533650"/>
            <a:gd name="connsiteX2-1925" fmla="*/ 2628900 w 2637585"/>
            <a:gd name="connsiteY2-1926" fmla="*/ 2533650 h 2533650"/>
            <a:gd name="connsiteX3-1927" fmla="*/ 2628900 w 2637585"/>
            <a:gd name="connsiteY3-1928" fmla="*/ 1752600 h 2533650"/>
            <a:gd name="connsiteX4-1929" fmla="*/ 2603500 w 2637585"/>
            <a:gd name="connsiteY4-1930" fmla="*/ 1695450 h 2533650"/>
            <a:gd name="connsiteX5-1931" fmla="*/ 2584450 w 2637585"/>
            <a:gd name="connsiteY5-1932" fmla="*/ 1682750 h 2533650"/>
            <a:gd name="connsiteX6-1933" fmla="*/ 2635250 w 2637585"/>
            <a:gd name="connsiteY6-1934" fmla="*/ 1701800 h 2533650"/>
            <a:gd name="connsiteX7-1935" fmla="*/ 2495550 w 2637585"/>
            <a:gd name="connsiteY7-1936" fmla="*/ 1670050 h 2533650"/>
            <a:gd name="connsiteX8-1937" fmla="*/ 2298700 w 2637585"/>
            <a:gd name="connsiteY8-1938" fmla="*/ 1600200 h 2533650"/>
            <a:gd name="connsiteX9-1939" fmla="*/ 2051050 w 2637585"/>
            <a:gd name="connsiteY9-1940" fmla="*/ 1530350 h 2533650"/>
            <a:gd name="connsiteX10-1941" fmla="*/ 2032000 w 2637585"/>
            <a:gd name="connsiteY10-1942" fmla="*/ 1524000 h 2533650"/>
            <a:gd name="connsiteX11-1943" fmla="*/ 1752600 w 2637585"/>
            <a:gd name="connsiteY11-1944" fmla="*/ 1454150 h 2533650"/>
            <a:gd name="connsiteX12-1945" fmla="*/ 1524000 w 2637585"/>
            <a:gd name="connsiteY12-1946" fmla="*/ 1346200 h 2533650"/>
            <a:gd name="connsiteX13-1947" fmla="*/ 1352550 w 2637585"/>
            <a:gd name="connsiteY13-1948" fmla="*/ 1289050 h 2533650"/>
            <a:gd name="connsiteX14-1949" fmla="*/ 1162050 w 2637585"/>
            <a:gd name="connsiteY14-1950" fmla="*/ 1193800 h 2533650"/>
            <a:gd name="connsiteX15-1951" fmla="*/ 1066800 w 2637585"/>
            <a:gd name="connsiteY15-1952" fmla="*/ 1136650 h 2533650"/>
            <a:gd name="connsiteX16-1953" fmla="*/ 844550 w 2637585"/>
            <a:gd name="connsiteY16-1954" fmla="*/ 996950 h 2533650"/>
            <a:gd name="connsiteX17-1955" fmla="*/ 723900 w 2637585"/>
            <a:gd name="connsiteY17-1956" fmla="*/ 901700 h 2533650"/>
            <a:gd name="connsiteX18-1957" fmla="*/ 584200 w 2637585"/>
            <a:gd name="connsiteY18-1958" fmla="*/ 793750 h 2533650"/>
            <a:gd name="connsiteX19-1959" fmla="*/ 514350 w 2637585"/>
            <a:gd name="connsiteY19-1960" fmla="*/ 685800 h 2533650"/>
            <a:gd name="connsiteX20-1961" fmla="*/ 425450 w 2637585"/>
            <a:gd name="connsiteY20-1962" fmla="*/ 609600 h 2533650"/>
            <a:gd name="connsiteX21-1963" fmla="*/ 330200 w 2637585"/>
            <a:gd name="connsiteY21-1964" fmla="*/ 514350 h 2533650"/>
            <a:gd name="connsiteX22-1965" fmla="*/ 234950 w 2637585"/>
            <a:gd name="connsiteY22-1966" fmla="*/ 387350 h 2533650"/>
            <a:gd name="connsiteX23-1967" fmla="*/ 171450 w 2637585"/>
            <a:gd name="connsiteY23-1968" fmla="*/ 279400 h 2533650"/>
            <a:gd name="connsiteX24-1969" fmla="*/ 95250 w 2637585"/>
            <a:gd name="connsiteY24-1970" fmla="*/ 196850 h 2533650"/>
            <a:gd name="connsiteX25-1971" fmla="*/ 69850 w 2637585"/>
            <a:gd name="connsiteY25-1972" fmla="*/ 146050 h 2533650"/>
            <a:gd name="connsiteX26-1973" fmla="*/ 57150 w 2637585"/>
            <a:gd name="connsiteY26-1974" fmla="*/ 152400 h 2533650"/>
            <a:gd name="connsiteX27-1975" fmla="*/ 38100 w 2637585"/>
            <a:gd name="connsiteY27-1976" fmla="*/ 101600 h 2533650"/>
            <a:gd name="connsiteX28-1977" fmla="*/ 38100 w 2637585"/>
            <a:gd name="connsiteY28-1978" fmla="*/ 63500 h 2533650"/>
            <a:gd name="connsiteX29-1979" fmla="*/ 0 w 2637585"/>
            <a:gd name="connsiteY29-1980" fmla="*/ 0 h 2533650"/>
            <a:gd name="connsiteX0-1981" fmla="*/ 0 w 2637585"/>
            <a:gd name="connsiteY0-1982" fmla="*/ 0 h 2533650"/>
            <a:gd name="connsiteX1-1983" fmla="*/ 6350 w 2637585"/>
            <a:gd name="connsiteY1-1984" fmla="*/ 2520950 h 2533650"/>
            <a:gd name="connsiteX2-1985" fmla="*/ 2628900 w 2637585"/>
            <a:gd name="connsiteY2-1986" fmla="*/ 2533650 h 2533650"/>
            <a:gd name="connsiteX3-1987" fmla="*/ 2628900 w 2637585"/>
            <a:gd name="connsiteY3-1988" fmla="*/ 1752600 h 2533650"/>
            <a:gd name="connsiteX4-1989" fmla="*/ 2603500 w 2637585"/>
            <a:gd name="connsiteY4-1990" fmla="*/ 1695450 h 2533650"/>
            <a:gd name="connsiteX5-1991" fmla="*/ 2584450 w 2637585"/>
            <a:gd name="connsiteY5-1992" fmla="*/ 1682750 h 2533650"/>
            <a:gd name="connsiteX6-1993" fmla="*/ 2635250 w 2637585"/>
            <a:gd name="connsiteY6-1994" fmla="*/ 1701800 h 2533650"/>
            <a:gd name="connsiteX7-1995" fmla="*/ 2495550 w 2637585"/>
            <a:gd name="connsiteY7-1996" fmla="*/ 1670050 h 2533650"/>
            <a:gd name="connsiteX8-1997" fmla="*/ 2298700 w 2637585"/>
            <a:gd name="connsiteY8-1998" fmla="*/ 1600200 h 2533650"/>
            <a:gd name="connsiteX9-1999" fmla="*/ 2051050 w 2637585"/>
            <a:gd name="connsiteY9-2000" fmla="*/ 1530350 h 2533650"/>
            <a:gd name="connsiteX10-2001" fmla="*/ 2032000 w 2637585"/>
            <a:gd name="connsiteY10-2002" fmla="*/ 1524000 h 2533650"/>
            <a:gd name="connsiteX11-2003" fmla="*/ 1752600 w 2637585"/>
            <a:gd name="connsiteY11-2004" fmla="*/ 1454150 h 2533650"/>
            <a:gd name="connsiteX12-2005" fmla="*/ 1524000 w 2637585"/>
            <a:gd name="connsiteY12-2006" fmla="*/ 1346200 h 2533650"/>
            <a:gd name="connsiteX13-2007" fmla="*/ 1352550 w 2637585"/>
            <a:gd name="connsiteY13-2008" fmla="*/ 1289050 h 2533650"/>
            <a:gd name="connsiteX14-2009" fmla="*/ 1162050 w 2637585"/>
            <a:gd name="connsiteY14-2010" fmla="*/ 1193800 h 2533650"/>
            <a:gd name="connsiteX15-2011" fmla="*/ 1066800 w 2637585"/>
            <a:gd name="connsiteY15-2012" fmla="*/ 1136650 h 2533650"/>
            <a:gd name="connsiteX16-2013" fmla="*/ 844550 w 2637585"/>
            <a:gd name="connsiteY16-2014" fmla="*/ 996950 h 2533650"/>
            <a:gd name="connsiteX17-2015" fmla="*/ 723900 w 2637585"/>
            <a:gd name="connsiteY17-2016" fmla="*/ 901700 h 2533650"/>
            <a:gd name="connsiteX18-2017" fmla="*/ 584200 w 2637585"/>
            <a:gd name="connsiteY18-2018" fmla="*/ 793750 h 2533650"/>
            <a:gd name="connsiteX19-2019" fmla="*/ 514350 w 2637585"/>
            <a:gd name="connsiteY19-2020" fmla="*/ 685800 h 2533650"/>
            <a:gd name="connsiteX20-2021" fmla="*/ 425450 w 2637585"/>
            <a:gd name="connsiteY20-2022" fmla="*/ 609600 h 2533650"/>
            <a:gd name="connsiteX21-2023" fmla="*/ 330200 w 2637585"/>
            <a:gd name="connsiteY21-2024" fmla="*/ 514350 h 2533650"/>
            <a:gd name="connsiteX22-2025" fmla="*/ 234950 w 2637585"/>
            <a:gd name="connsiteY22-2026" fmla="*/ 387350 h 2533650"/>
            <a:gd name="connsiteX23-2027" fmla="*/ 171450 w 2637585"/>
            <a:gd name="connsiteY23-2028" fmla="*/ 279400 h 2533650"/>
            <a:gd name="connsiteX24-2029" fmla="*/ 107950 w 2637585"/>
            <a:gd name="connsiteY24-2030" fmla="*/ 158750 h 2533650"/>
            <a:gd name="connsiteX25-2031" fmla="*/ 69850 w 2637585"/>
            <a:gd name="connsiteY25-2032" fmla="*/ 146050 h 2533650"/>
            <a:gd name="connsiteX26-2033" fmla="*/ 57150 w 2637585"/>
            <a:gd name="connsiteY26-2034" fmla="*/ 152400 h 2533650"/>
            <a:gd name="connsiteX27-2035" fmla="*/ 38100 w 2637585"/>
            <a:gd name="connsiteY27-2036" fmla="*/ 101600 h 2533650"/>
            <a:gd name="connsiteX28-2037" fmla="*/ 38100 w 2637585"/>
            <a:gd name="connsiteY28-2038" fmla="*/ 63500 h 2533650"/>
            <a:gd name="connsiteX29-2039" fmla="*/ 0 w 2637585"/>
            <a:gd name="connsiteY29-2040" fmla="*/ 0 h 2533650"/>
            <a:gd name="connsiteX0-2041" fmla="*/ 0 w 2637585"/>
            <a:gd name="connsiteY0-2042" fmla="*/ 0 h 2533650"/>
            <a:gd name="connsiteX1-2043" fmla="*/ 6350 w 2637585"/>
            <a:gd name="connsiteY1-2044" fmla="*/ 2520950 h 2533650"/>
            <a:gd name="connsiteX2-2045" fmla="*/ 2628900 w 2637585"/>
            <a:gd name="connsiteY2-2046" fmla="*/ 2533650 h 2533650"/>
            <a:gd name="connsiteX3-2047" fmla="*/ 2628900 w 2637585"/>
            <a:gd name="connsiteY3-2048" fmla="*/ 1752600 h 2533650"/>
            <a:gd name="connsiteX4-2049" fmla="*/ 2603500 w 2637585"/>
            <a:gd name="connsiteY4-2050" fmla="*/ 1695450 h 2533650"/>
            <a:gd name="connsiteX5-2051" fmla="*/ 2584450 w 2637585"/>
            <a:gd name="connsiteY5-2052" fmla="*/ 1682750 h 2533650"/>
            <a:gd name="connsiteX6-2053" fmla="*/ 2635250 w 2637585"/>
            <a:gd name="connsiteY6-2054" fmla="*/ 1701800 h 2533650"/>
            <a:gd name="connsiteX7-2055" fmla="*/ 2495550 w 2637585"/>
            <a:gd name="connsiteY7-2056" fmla="*/ 1670050 h 2533650"/>
            <a:gd name="connsiteX8-2057" fmla="*/ 2298700 w 2637585"/>
            <a:gd name="connsiteY8-2058" fmla="*/ 1600200 h 2533650"/>
            <a:gd name="connsiteX9-2059" fmla="*/ 2051050 w 2637585"/>
            <a:gd name="connsiteY9-2060" fmla="*/ 1530350 h 2533650"/>
            <a:gd name="connsiteX10-2061" fmla="*/ 2032000 w 2637585"/>
            <a:gd name="connsiteY10-2062" fmla="*/ 1524000 h 2533650"/>
            <a:gd name="connsiteX11-2063" fmla="*/ 1752600 w 2637585"/>
            <a:gd name="connsiteY11-2064" fmla="*/ 1454150 h 2533650"/>
            <a:gd name="connsiteX12-2065" fmla="*/ 1524000 w 2637585"/>
            <a:gd name="connsiteY12-2066" fmla="*/ 1346200 h 2533650"/>
            <a:gd name="connsiteX13-2067" fmla="*/ 1352550 w 2637585"/>
            <a:gd name="connsiteY13-2068" fmla="*/ 1289050 h 2533650"/>
            <a:gd name="connsiteX14-2069" fmla="*/ 1162050 w 2637585"/>
            <a:gd name="connsiteY14-2070" fmla="*/ 1193800 h 2533650"/>
            <a:gd name="connsiteX15-2071" fmla="*/ 1066800 w 2637585"/>
            <a:gd name="connsiteY15-2072" fmla="*/ 1136650 h 2533650"/>
            <a:gd name="connsiteX16-2073" fmla="*/ 844550 w 2637585"/>
            <a:gd name="connsiteY16-2074" fmla="*/ 996950 h 2533650"/>
            <a:gd name="connsiteX17-2075" fmla="*/ 723900 w 2637585"/>
            <a:gd name="connsiteY17-2076" fmla="*/ 901700 h 2533650"/>
            <a:gd name="connsiteX18-2077" fmla="*/ 584200 w 2637585"/>
            <a:gd name="connsiteY18-2078" fmla="*/ 793750 h 2533650"/>
            <a:gd name="connsiteX19-2079" fmla="*/ 514350 w 2637585"/>
            <a:gd name="connsiteY19-2080" fmla="*/ 685800 h 2533650"/>
            <a:gd name="connsiteX20-2081" fmla="*/ 425450 w 2637585"/>
            <a:gd name="connsiteY20-2082" fmla="*/ 609600 h 2533650"/>
            <a:gd name="connsiteX21-2083" fmla="*/ 330200 w 2637585"/>
            <a:gd name="connsiteY21-2084" fmla="*/ 514350 h 2533650"/>
            <a:gd name="connsiteX22-2085" fmla="*/ 234950 w 2637585"/>
            <a:gd name="connsiteY22-2086" fmla="*/ 387350 h 2533650"/>
            <a:gd name="connsiteX23-2087" fmla="*/ 171450 w 2637585"/>
            <a:gd name="connsiteY23-2088" fmla="*/ 279400 h 2533650"/>
            <a:gd name="connsiteX24-2089" fmla="*/ 107950 w 2637585"/>
            <a:gd name="connsiteY24-2090" fmla="*/ 158750 h 2533650"/>
            <a:gd name="connsiteX25-2091" fmla="*/ 69850 w 2637585"/>
            <a:gd name="connsiteY25-2092" fmla="*/ 146050 h 2533650"/>
            <a:gd name="connsiteX26-2093" fmla="*/ 63500 w 2637585"/>
            <a:gd name="connsiteY26-2094" fmla="*/ 107950 h 2533650"/>
            <a:gd name="connsiteX27-2095" fmla="*/ 38100 w 2637585"/>
            <a:gd name="connsiteY27-2096" fmla="*/ 101600 h 2533650"/>
            <a:gd name="connsiteX28-2097" fmla="*/ 38100 w 2637585"/>
            <a:gd name="connsiteY28-2098" fmla="*/ 63500 h 2533650"/>
            <a:gd name="connsiteX29-2099" fmla="*/ 0 w 2637585"/>
            <a:gd name="connsiteY29-2100" fmla="*/ 0 h 2533650"/>
            <a:gd name="connsiteX0-2101" fmla="*/ 0 w 2637585"/>
            <a:gd name="connsiteY0-2102" fmla="*/ 0 h 2533650"/>
            <a:gd name="connsiteX1-2103" fmla="*/ 6350 w 2637585"/>
            <a:gd name="connsiteY1-2104" fmla="*/ 2520950 h 2533650"/>
            <a:gd name="connsiteX2-2105" fmla="*/ 2628900 w 2637585"/>
            <a:gd name="connsiteY2-2106" fmla="*/ 2533650 h 2533650"/>
            <a:gd name="connsiteX3-2107" fmla="*/ 2628900 w 2637585"/>
            <a:gd name="connsiteY3-2108" fmla="*/ 1752600 h 2533650"/>
            <a:gd name="connsiteX4-2109" fmla="*/ 2603500 w 2637585"/>
            <a:gd name="connsiteY4-2110" fmla="*/ 1695450 h 2533650"/>
            <a:gd name="connsiteX5-2111" fmla="*/ 2584450 w 2637585"/>
            <a:gd name="connsiteY5-2112" fmla="*/ 1682750 h 2533650"/>
            <a:gd name="connsiteX6-2113" fmla="*/ 2635250 w 2637585"/>
            <a:gd name="connsiteY6-2114" fmla="*/ 1701800 h 2533650"/>
            <a:gd name="connsiteX7-2115" fmla="*/ 2495550 w 2637585"/>
            <a:gd name="connsiteY7-2116" fmla="*/ 1661008 h 2533650"/>
            <a:gd name="connsiteX8-2117" fmla="*/ 2298700 w 2637585"/>
            <a:gd name="connsiteY8-2118" fmla="*/ 1600200 h 2533650"/>
            <a:gd name="connsiteX9-2119" fmla="*/ 2051050 w 2637585"/>
            <a:gd name="connsiteY9-2120" fmla="*/ 1530350 h 2533650"/>
            <a:gd name="connsiteX10-2121" fmla="*/ 2032000 w 2637585"/>
            <a:gd name="connsiteY10-2122" fmla="*/ 1524000 h 2533650"/>
            <a:gd name="connsiteX11-2123" fmla="*/ 1752600 w 2637585"/>
            <a:gd name="connsiteY11-2124" fmla="*/ 1454150 h 2533650"/>
            <a:gd name="connsiteX12-2125" fmla="*/ 1524000 w 2637585"/>
            <a:gd name="connsiteY12-2126" fmla="*/ 1346200 h 2533650"/>
            <a:gd name="connsiteX13-2127" fmla="*/ 1352550 w 2637585"/>
            <a:gd name="connsiteY13-2128" fmla="*/ 1289050 h 2533650"/>
            <a:gd name="connsiteX14-2129" fmla="*/ 1162050 w 2637585"/>
            <a:gd name="connsiteY14-2130" fmla="*/ 1193800 h 2533650"/>
            <a:gd name="connsiteX15-2131" fmla="*/ 1066800 w 2637585"/>
            <a:gd name="connsiteY15-2132" fmla="*/ 1136650 h 2533650"/>
            <a:gd name="connsiteX16-2133" fmla="*/ 844550 w 2637585"/>
            <a:gd name="connsiteY16-2134" fmla="*/ 996950 h 2533650"/>
            <a:gd name="connsiteX17-2135" fmla="*/ 723900 w 2637585"/>
            <a:gd name="connsiteY17-2136" fmla="*/ 901700 h 2533650"/>
            <a:gd name="connsiteX18-2137" fmla="*/ 584200 w 2637585"/>
            <a:gd name="connsiteY18-2138" fmla="*/ 793750 h 2533650"/>
            <a:gd name="connsiteX19-2139" fmla="*/ 514350 w 2637585"/>
            <a:gd name="connsiteY19-2140" fmla="*/ 685800 h 2533650"/>
            <a:gd name="connsiteX20-2141" fmla="*/ 425450 w 2637585"/>
            <a:gd name="connsiteY20-2142" fmla="*/ 609600 h 2533650"/>
            <a:gd name="connsiteX21-2143" fmla="*/ 330200 w 2637585"/>
            <a:gd name="connsiteY21-2144" fmla="*/ 514350 h 2533650"/>
            <a:gd name="connsiteX22-2145" fmla="*/ 234950 w 2637585"/>
            <a:gd name="connsiteY22-2146" fmla="*/ 387350 h 2533650"/>
            <a:gd name="connsiteX23-2147" fmla="*/ 171450 w 2637585"/>
            <a:gd name="connsiteY23-2148" fmla="*/ 279400 h 2533650"/>
            <a:gd name="connsiteX24-2149" fmla="*/ 107950 w 2637585"/>
            <a:gd name="connsiteY24-2150" fmla="*/ 158750 h 2533650"/>
            <a:gd name="connsiteX25-2151" fmla="*/ 69850 w 2637585"/>
            <a:gd name="connsiteY25-2152" fmla="*/ 146050 h 2533650"/>
            <a:gd name="connsiteX26-2153" fmla="*/ 63500 w 2637585"/>
            <a:gd name="connsiteY26-2154" fmla="*/ 107950 h 2533650"/>
            <a:gd name="connsiteX27-2155" fmla="*/ 38100 w 2637585"/>
            <a:gd name="connsiteY27-2156" fmla="*/ 101600 h 2533650"/>
            <a:gd name="connsiteX28-2157" fmla="*/ 38100 w 2637585"/>
            <a:gd name="connsiteY28-2158" fmla="*/ 63500 h 2533650"/>
            <a:gd name="connsiteX29-2159" fmla="*/ 0 w 2637585"/>
            <a:gd name="connsiteY29-2160" fmla="*/ 0 h 2533650"/>
            <a:gd name="connsiteX0-2161" fmla="*/ 0 w 2637826"/>
            <a:gd name="connsiteY0-2162" fmla="*/ 0 h 2533650"/>
            <a:gd name="connsiteX1-2163" fmla="*/ 6350 w 2637826"/>
            <a:gd name="connsiteY1-2164" fmla="*/ 2520950 h 2533650"/>
            <a:gd name="connsiteX2-2165" fmla="*/ 2628900 w 2637826"/>
            <a:gd name="connsiteY2-2166" fmla="*/ 2533650 h 2533650"/>
            <a:gd name="connsiteX3-2167" fmla="*/ 2628900 w 2637826"/>
            <a:gd name="connsiteY3-2168" fmla="*/ 1752600 h 2533650"/>
            <a:gd name="connsiteX4-2169" fmla="*/ 2603500 w 2637826"/>
            <a:gd name="connsiteY4-2170" fmla="*/ 1695450 h 2533650"/>
            <a:gd name="connsiteX5-2171" fmla="*/ 2587480 w 2637826"/>
            <a:gd name="connsiteY5-2172" fmla="*/ 1673709 h 2533650"/>
            <a:gd name="connsiteX6-2173" fmla="*/ 2635250 w 2637826"/>
            <a:gd name="connsiteY6-2174" fmla="*/ 1701800 h 2533650"/>
            <a:gd name="connsiteX7-2175" fmla="*/ 2495550 w 2637826"/>
            <a:gd name="connsiteY7-2176" fmla="*/ 1661008 h 2533650"/>
            <a:gd name="connsiteX8-2177" fmla="*/ 2298700 w 2637826"/>
            <a:gd name="connsiteY8-2178" fmla="*/ 1600200 h 2533650"/>
            <a:gd name="connsiteX9-2179" fmla="*/ 2051050 w 2637826"/>
            <a:gd name="connsiteY9-2180" fmla="*/ 1530350 h 2533650"/>
            <a:gd name="connsiteX10-2181" fmla="*/ 2032000 w 2637826"/>
            <a:gd name="connsiteY10-2182" fmla="*/ 1524000 h 2533650"/>
            <a:gd name="connsiteX11-2183" fmla="*/ 1752600 w 2637826"/>
            <a:gd name="connsiteY11-2184" fmla="*/ 1454150 h 2533650"/>
            <a:gd name="connsiteX12-2185" fmla="*/ 1524000 w 2637826"/>
            <a:gd name="connsiteY12-2186" fmla="*/ 1346200 h 2533650"/>
            <a:gd name="connsiteX13-2187" fmla="*/ 1352550 w 2637826"/>
            <a:gd name="connsiteY13-2188" fmla="*/ 1289050 h 2533650"/>
            <a:gd name="connsiteX14-2189" fmla="*/ 1162050 w 2637826"/>
            <a:gd name="connsiteY14-2190" fmla="*/ 1193800 h 2533650"/>
            <a:gd name="connsiteX15-2191" fmla="*/ 1066800 w 2637826"/>
            <a:gd name="connsiteY15-2192" fmla="*/ 1136650 h 2533650"/>
            <a:gd name="connsiteX16-2193" fmla="*/ 844550 w 2637826"/>
            <a:gd name="connsiteY16-2194" fmla="*/ 996950 h 2533650"/>
            <a:gd name="connsiteX17-2195" fmla="*/ 723900 w 2637826"/>
            <a:gd name="connsiteY17-2196" fmla="*/ 901700 h 2533650"/>
            <a:gd name="connsiteX18-2197" fmla="*/ 584200 w 2637826"/>
            <a:gd name="connsiteY18-2198" fmla="*/ 793750 h 2533650"/>
            <a:gd name="connsiteX19-2199" fmla="*/ 514350 w 2637826"/>
            <a:gd name="connsiteY19-2200" fmla="*/ 685800 h 2533650"/>
            <a:gd name="connsiteX20-2201" fmla="*/ 425450 w 2637826"/>
            <a:gd name="connsiteY20-2202" fmla="*/ 609600 h 2533650"/>
            <a:gd name="connsiteX21-2203" fmla="*/ 330200 w 2637826"/>
            <a:gd name="connsiteY21-2204" fmla="*/ 514350 h 2533650"/>
            <a:gd name="connsiteX22-2205" fmla="*/ 234950 w 2637826"/>
            <a:gd name="connsiteY22-2206" fmla="*/ 387350 h 2533650"/>
            <a:gd name="connsiteX23-2207" fmla="*/ 171450 w 2637826"/>
            <a:gd name="connsiteY23-2208" fmla="*/ 279400 h 2533650"/>
            <a:gd name="connsiteX24-2209" fmla="*/ 107950 w 2637826"/>
            <a:gd name="connsiteY24-2210" fmla="*/ 158750 h 2533650"/>
            <a:gd name="connsiteX25-2211" fmla="*/ 69850 w 2637826"/>
            <a:gd name="connsiteY25-2212" fmla="*/ 146050 h 2533650"/>
            <a:gd name="connsiteX26-2213" fmla="*/ 63500 w 2637826"/>
            <a:gd name="connsiteY26-2214" fmla="*/ 107950 h 2533650"/>
            <a:gd name="connsiteX27-2215" fmla="*/ 38100 w 2637826"/>
            <a:gd name="connsiteY27-2216" fmla="*/ 101600 h 2533650"/>
            <a:gd name="connsiteX28-2217" fmla="*/ 38100 w 2637826"/>
            <a:gd name="connsiteY28-2218" fmla="*/ 63500 h 2533650"/>
            <a:gd name="connsiteX29-2219" fmla="*/ 0 w 2637826"/>
            <a:gd name="connsiteY29-2220" fmla="*/ 0 h 2533650"/>
            <a:gd name="connsiteX0-2221" fmla="*/ 0 w 2637773"/>
            <a:gd name="connsiteY0-2222" fmla="*/ 0 h 2533650"/>
            <a:gd name="connsiteX1-2223" fmla="*/ 6350 w 2637773"/>
            <a:gd name="connsiteY1-2224" fmla="*/ 2520950 h 2533650"/>
            <a:gd name="connsiteX2-2225" fmla="*/ 2628900 w 2637773"/>
            <a:gd name="connsiteY2-2226" fmla="*/ 2533650 h 2533650"/>
            <a:gd name="connsiteX3-2227" fmla="*/ 2628900 w 2637773"/>
            <a:gd name="connsiteY3-2228" fmla="*/ 1752600 h 2533650"/>
            <a:gd name="connsiteX4-2229" fmla="*/ 2612588 w 2637773"/>
            <a:gd name="connsiteY4-2230" fmla="*/ 1671341 h 2533650"/>
            <a:gd name="connsiteX5-2231" fmla="*/ 2587480 w 2637773"/>
            <a:gd name="connsiteY5-2232" fmla="*/ 1673709 h 2533650"/>
            <a:gd name="connsiteX6-2233" fmla="*/ 2635250 w 2637773"/>
            <a:gd name="connsiteY6-2234" fmla="*/ 1701800 h 2533650"/>
            <a:gd name="connsiteX7-2235" fmla="*/ 2495550 w 2637773"/>
            <a:gd name="connsiteY7-2236" fmla="*/ 1661008 h 2533650"/>
            <a:gd name="connsiteX8-2237" fmla="*/ 2298700 w 2637773"/>
            <a:gd name="connsiteY8-2238" fmla="*/ 1600200 h 2533650"/>
            <a:gd name="connsiteX9-2239" fmla="*/ 2051050 w 2637773"/>
            <a:gd name="connsiteY9-2240" fmla="*/ 1530350 h 2533650"/>
            <a:gd name="connsiteX10-2241" fmla="*/ 2032000 w 2637773"/>
            <a:gd name="connsiteY10-2242" fmla="*/ 1524000 h 2533650"/>
            <a:gd name="connsiteX11-2243" fmla="*/ 1752600 w 2637773"/>
            <a:gd name="connsiteY11-2244" fmla="*/ 1454150 h 2533650"/>
            <a:gd name="connsiteX12-2245" fmla="*/ 1524000 w 2637773"/>
            <a:gd name="connsiteY12-2246" fmla="*/ 1346200 h 2533650"/>
            <a:gd name="connsiteX13-2247" fmla="*/ 1352550 w 2637773"/>
            <a:gd name="connsiteY13-2248" fmla="*/ 1289050 h 2533650"/>
            <a:gd name="connsiteX14-2249" fmla="*/ 1162050 w 2637773"/>
            <a:gd name="connsiteY14-2250" fmla="*/ 1193800 h 2533650"/>
            <a:gd name="connsiteX15-2251" fmla="*/ 1066800 w 2637773"/>
            <a:gd name="connsiteY15-2252" fmla="*/ 1136650 h 2533650"/>
            <a:gd name="connsiteX16-2253" fmla="*/ 844550 w 2637773"/>
            <a:gd name="connsiteY16-2254" fmla="*/ 996950 h 2533650"/>
            <a:gd name="connsiteX17-2255" fmla="*/ 723900 w 2637773"/>
            <a:gd name="connsiteY17-2256" fmla="*/ 901700 h 2533650"/>
            <a:gd name="connsiteX18-2257" fmla="*/ 584200 w 2637773"/>
            <a:gd name="connsiteY18-2258" fmla="*/ 793750 h 2533650"/>
            <a:gd name="connsiteX19-2259" fmla="*/ 514350 w 2637773"/>
            <a:gd name="connsiteY19-2260" fmla="*/ 685800 h 2533650"/>
            <a:gd name="connsiteX20-2261" fmla="*/ 425450 w 2637773"/>
            <a:gd name="connsiteY20-2262" fmla="*/ 609600 h 2533650"/>
            <a:gd name="connsiteX21-2263" fmla="*/ 330200 w 2637773"/>
            <a:gd name="connsiteY21-2264" fmla="*/ 514350 h 2533650"/>
            <a:gd name="connsiteX22-2265" fmla="*/ 234950 w 2637773"/>
            <a:gd name="connsiteY22-2266" fmla="*/ 387350 h 2533650"/>
            <a:gd name="connsiteX23-2267" fmla="*/ 171450 w 2637773"/>
            <a:gd name="connsiteY23-2268" fmla="*/ 279400 h 2533650"/>
            <a:gd name="connsiteX24-2269" fmla="*/ 107950 w 2637773"/>
            <a:gd name="connsiteY24-2270" fmla="*/ 158750 h 2533650"/>
            <a:gd name="connsiteX25-2271" fmla="*/ 69850 w 2637773"/>
            <a:gd name="connsiteY25-2272" fmla="*/ 146050 h 2533650"/>
            <a:gd name="connsiteX26-2273" fmla="*/ 63500 w 2637773"/>
            <a:gd name="connsiteY26-2274" fmla="*/ 107950 h 2533650"/>
            <a:gd name="connsiteX27-2275" fmla="*/ 38100 w 2637773"/>
            <a:gd name="connsiteY27-2276" fmla="*/ 101600 h 2533650"/>
            <a:gd name="connsiteX28-2277" fmla="*/ 38100 w 2637773"/>
            <a:gd name="connsiteY28-2278" fmla="*/ 63500 h 2533650"/>
            <a:gd name="connsiteX29-2279" fmla="*/ 0 w 2637773"/>
            <a:gd name="connsiteY29-2280" fmla="*/ 0 h 2533650"/>
            <a:gd name="connsiteX0-2281" fmla="*/ 0 w 2637773"/>
            <a:gd name="connsiteY0-2282" fmla="*/ 0 h 2533650"/>
            <a:gd name="connsiteX1-2283" fmla="*/ 6350 w 2637773"/>
            <a:gd name="connsiteY1-2284" fmla="*/ 2520950 h 2533650"/>
            <a:gd name="connsiteX2-2285" fmla="*/ 2628900 w 2637773"/>
            <a:gd name="connsiteY2-2286" fmla="*/ 2533650 h 2533650"/>
            <a:gd name="connsiteX3-2287" fmla="*/ 2628900 w 2637773"/>
            <a:gd name="connsiteY3-2288" fmla="*/ 1752600 h 2533650"/>
            <a:gd name="connsiteX4-2289" fmla="*/ 2612588 w 2637773"/>
            <a:gd name="connsiteY4-2290" fmla="*/ 1671341 h 2533650"/>
            <a:gd name="connsiteX5-2291" fmla="*/ 2587480 w 2637773"/>
            <a:gd name="connsiteY5-2292" fmla="*/ 1673709 h 2533650"/>
            <a:gd name="connsiteX6-2293" fmla="*/ 2635250 w 2637773"/>
            <a:gd name="connsiteY6-2294" fmla="*/ 1683718 h 2533650"/>
            <a:gd name="connsiteX7-2295" fmla="*/ 2495550 w 2637773"/>
            <a:gd name="connsiteY7-2296" fmla="*/ 1661008 h 2533650"/>
            <a:gd name="connsiteX8-2297" fmla="*/ 2298700 w 2637773"/>
            <a:gd name="connsiteY8-2298" fmla="*/ 1600200 h 2533650"/>
            <a:gd name="connsiteX9-2299" fmla="*/ 2051050 w 2637773"/>
            <a:gd name="connsiteY9-2300" fmla="*/ 1530350 h 2533650"/>
            <a:gd name="connsiteX10-2301" fmla="*/ 2032000 w 2637773"/>
            <a:gd name="connsiteY10-2302" fmla="*/ 1524000 h 2533650"/>
            <a:gd name="connsiteX11-2303" fmla="*/ 1752600 w 2637773"/>
            <a:gd name="connsiteY11-2304" fmla="*/ 1454150 h 2533650"/>
            <a:gd name="connsiteX12-2305" fmla="*/ 1524000 w 2637773"/>
            <a:gd name="connsiteY12-2306" fmla="*/ 1346200 h 2533650"/>
            <a:gd name="connsiteX13-2307" fmla="*/ 1352550 w 2637773"/>
            <a:gd name="connsiteY13-2308" fmla="*/ 1289050 h 2533650"/>
            <a:gd name="connsiteX14-2309" fmla="*/ 1162050 w 2637773"/>
            <a:gd name="connsiteY14-2310" fmla="*/ 1193800 h 2533650"/>
            <a:gd name="connsiteX15-2311" fmla="*/ 1066800 w 2637773"/>
            <a:gd name="connsiteY15-2312" fmla="*/ 1136650 h 2533650"/>
            <a:gd name="connsiteX16-2313" fmla="*/ 844550 w 2637773"/>
            <a:gd name="connsiteY16-2314" fmla="*/ 996950 h 2533650"/>
            <a:gd name="connsiteX17-2315" fmla="*/ 723900 w 2637773"/>
            <a:gd name="connsiteY17-2316" fmla="*/ 901700 h 2533650"/>
            <a:gd name="connsiteX18-2317" fmla="*/ 584200 w 2637773"/>
            <a:gd name="connsiteY18-2318" fmla="*/ 793750 h 2533650"/>
            <a:gd name="connsiteX19-2319" fmla="*/ 514350 w 2637773"/>
            <a:gd name="connsiteY19-2320" fmla="*/ 685800 h 2533650"/>
            <a:gd name="connsiteX20-2321" fmla="*/ 425450 w 2637773"/>
            <a:gd name="connsiteY20-2322" fmla="*/ 609600 h 2533650"/>
            <a:gd name="connsiteX21-2323" fmla="*/ 330200 w 2637773"/>
            <a:gd name="connsiteY21-2324" fmla="*/ 514350 h 2533650"/>
            <a:gd name="connsiteX22-2325" fmla="*/ 234950 w 2637773"/>
            <a:gd name="connsiteY22-2326" fmla="*/ 387350 h 2533650"/>
            <a:gd name="connsiteX23-2327" fmla="*/ 171450 w 2637773"/>
            <a:gd name="connsiteY23-2328" fmla="*/ 279400 h 2533650"/>
            <a:gd name="connsiteX24-2329" fmla="*/ 107950 w 2637773"/>
            <a:gd name="connsiteY24-2330" fmla="*/ 158750 h 2533650"/>
            <a:gd name="connsiteX25-2331" fmla="*/ 69850 w 2637773"/>
            <a:gd name="connsiteY25-2332" fmla="*/ 146050 h 2533650"/>
            <a:gd name="connsiteX26-2333" fmla="*/ 63500 w 2637773"/>
            <a:gd name="connsiteY26-2334" fmla="*/ 107950 h 2533650"/>
            <a:gd name="connsiteX27-2335" fmla="*/ 38100 w 2637773"/>
            <a:gd name="connsiteY27-2336" fmla="*/ 101600 h 2533650"/>
            <a:gd name="connsiteX28-2337" fmla="*/ 38100 w 2637773"/>
            <a:gd name="connsiteY28-2338" fmla="*/ 63500 h 2533650"/>
            <a:gd name="connsiteX29-2339" fmla="*/ 0 w 2637773"/>
            <a:gd name="connsiteY29-2340" fmla="*/ 0 h 2533650"/>
            <a:gd name="connsiteX0-2341" fmla="*/ 0 w 2634839"/>
            <a:gd name="connsiteY0-2342" fmla="*/ 0 h 2533650"/>
            <a:gd name="connsiteX1-2343" fmla="*/ 6350 w 2634839"/>
            <a:gd name="connsiteY1-2344" fmla="*/ 2520950 h 2533650"/>
            <a:gd name="connsiteX2-2345" fmla="*/ 2628900 w 2634839"/>
            <a:gd name="connsiteY2-2346" fmla="*/ 2533650 h 2533650"/>
            <a:gd name="connsiteX3-2347" fmla="*/ 2628900 w 2634839"/>
            <a:gd name="connsiteY3-2348" fmla="*/ 1752600 h 2533650"/>
            <a:gd name="connsiteX4-2349" fmla="*/ 2612588 w 2634839"/>
            <a:gd name="connsiteY4-2350" fmla="*/ 1671341 h 2533650"/>
            <a:gd name="connsiteX5-2351" fmla="*/ 2587480 w 2634839"/>
            <a:gd name="connsiteY5-2352" fmla="*/ 1673709 h 2533650"/>
            <a:gd name="connsiteX6-2353" fmla="*/ 2632221 w 2634839"/>
            <a:gd name="connsiteY6-2354" fmla="*/ 1692760 h 2533650"/>
            <a:gd name="connsiteX7-2355" fmla="*/ 2495550 w 2634839"/>
            <a:gd name="connsiteY7-2356" fmla="*/ 1661008 h 2533650"/>
            <a:gd name="connsiteX8-2357" fmla="*/ 2298700 w 2634839"/>
            <a:gd name="connsiteY8-2358" fmla="*/ 1600200 h 2533650"/>
            <a:gd name="connsiteX9-2359" fmla="*/ 2051050 w 2634839"/>
            <a:gd name="connsiteY9-2360" fmla="*/ 1530350 h 2533650"/>
            <a:gd name="connsiteX10-2361" fmla="*/ 2032000 w 2634839"/>
            <a:gd name="connsiteY10-2362" fmla="*/ 1524000 h 2533650"/>
            <a:gd name="connsiteX11-2363" fmla="*/ 1752600 w 2634839"/>
            <a:gd name="connsiteY11-2364" fmla="*/ 1454150 h 2533650"/>
            <a:gd name="connsiteX12-2365" fmla="*/ 1524000 w 2634839"/>
            <a:gd name="connsiteY12-2366" fmla="*/ 1346200 h 2533650"/>
            <a:gd name="connsiteX13-2367" fmla="*/ 1352550 w 2634839"/>
            <a:gd name="connsiteY13-2368" fmla="*/ 1289050 h 2533650"/>
            <a:gd name="connsiteX14-2369" fmla="*/ 1162050 w 2634839"/>
            <a:gd name="connsiteY14-2370" fmla="*/ 1193800 h 2533650"/>
            <a:gd name="connsiteX15-2371" fmla="*/ 1066800 w 2634839"/>
            <a:gd name="connsiteY15-2372" fmla="*/ 1136650 h 2533650"/>
            <a:gd name="connsiteX16-2373" fmla="*/ 844550 w 2634839"/>
            <a:gd name="connsiteY16-2374" fmla="*/ 996950 h 2533650"/>
            <a:gd name="connsiteX17-2375" fmla="*/ 723900 w 2634839"/>
            <a:gd name="connsiteY17-2376" fmla="*/ 901700 h 2533650"/>
            <a:gd name="connsiteX18-2377" fmla="*/ 584200 w 2634839"/>
            <a:gd name="connsiteY18-2378" fmla="*/ 793750 h 2533650"/>
            <a:gd name="connsiteX19-2379" fmla="*/ 514350 w 2634839"/>
            <a:gd name="connsiteY19-2380" fmla="*/ 685800 h 2533650"/>
            <a:gd name="connsiteX20-2381" fmla="*/ 425450 w 2634839"/>
            <a:gd name="connsiteY20-2382" fmla="*/ 609600 h 2533650"/>
            <a:gd name="connsiteX21-2383" fmla="*/ 330200 w 2634839"/>
            <a:gd name="connsiteY21-2384" fmla="*/ 514350 h 2533650"/>
            <a:gd name="connsiteX22-2385" fmla="*/ 234950 w 2634839"/>
            <a:gd name="connsiteY22-2386" fmla="*/ 387350 h 2533650"/>
            <a:gd name="connsiteX23-2387" fmla="*/ 171450 w 2634839"/>
            <a:gd name="connsiteY23-2388" fmla="*/ 279400 h 2533650"/>
            <a:gd name="connsiteX24-2389" fmla="*/ 107950 w 2634839"/>
            <a:gd name="connsiteY24-2390" fmla="*/ 158750 h 2533650"/>
            <a:gd name="connsiteX25-2391" fmla="*/ 69850 w 2634839"/>
            <a:gd name="connsiteY25-2392" fmla="*/ 146050 h 2533650"/>
            <a:gd name="connsiteX26-2393" fmla="*/ 63500 w 2634839"/>
            <a:gd name="connsiteY26-2394" fmla="*/ 107950 h 2533650"/>
            <a:gd name="connsiteX27-2395" fmla="*/ 38100 w 2634839"/>
            <a:gd name="connsiteY27-2396" fmla="*/ 101600 h 2533650"/>
            <a:gd name="connsiteX28-2397" fmla="*/ 38100 w 2634839"/>
            <a:gd name="connsiteY28-2398" fmla="*/ 63500 h 2533650"/>
            <a:gd name="connsiteX29-2399" fmla="*/ 0 w 2634839"/>
            <a:gd name="connsiteY29-2400" fmla="*/ 0 h 2533650"/>
            <a:gd name="connsiteX0-2401" fmla="*/ 0 w 2634896"/>
            <a:gd name="connsiteY0-2402" fmla="*/ 0 h 2533650"/>
            <a:gd name="connsiteX1-2403" fmla="*/ 6350 w 2634896"/>
            <a:gd name="connsiteY1-2404" fmla="*/ 2520950 h 2533650"/>
            <a:gd name="connsiteX2-2405" fmla="*/ 2628900 w 2634896"/>
            <a:gd name="connsiteY2-2406" fmla="*/ 2533650 h 2533650"/>
            <a:gd name="connsiteX3-2407" fmla="*/ 2628900 w 2634896"/>
            <a:gd name="connsiteY3-2408" fmla="*/ 1752600 h 2533650"/>
            <a:gd name="connsiteX4-2409" fmla="*/ 2603500 w 2634896"/>
            <a:gd name="connsiteY4-2410" fmla="*/ 1689423 h 2533650"/>
            <a:gd name="connsiteX5-2411" fmla="*/ 2587480 w 2634896"/>
            <a:gd name="connsiteY5-2412" fmla="*/ 1673709 h 2533650"/>
            <a:gd name="connsiteX6-2413" fmla="*/ 2632221 w 2634896"/>
            <a:gd name="connsiteY6-2414" fmla="*/ 1692760 h 2533650"/>
            <a:gd name="connsiteX7-2415" fmla="*/ 2495550 w 2634896"/>
            <a:gd name="connsiteY7-2416" fmla="*/ 1661008 h 2533650"/>
            <a:gd name="connsiteX8-2417" fmla="*/ 2298700 w 2634896"/>
            <a:gd name="connsiteY8-2418" fmla="*/ 1600200 h 2533650"/>
            <a:gd name="connsiteX9-2419" fmla="*/ 2051050 w 2634896"/>
            <a:gd name="connsiteY9-2420" fmla="*/ 1530350 h 2533650"/>
            <a:gd name="connsiteX10-2421" fmla="*/ 2032000 w 2634896"/>
            <a:gd name="connsiteY10-2422" fmla="*/ 1524000 h 2533650"/>
            <a:gd name="connsiteX11-2423" fmla="*/ 1752600 w 2634896"/>
            <a:gd name="connsiteY11-2424" fmla="*/ 1454150 h 2533650"/>
            <a:gd name="connsiteX12-2425" fmla="*/ 1524000 w 2634896"/>
            <a:gd name="connsiteY12-2426" fmla="*/ 1346200 h 2533650"/>
            <a:gd name="connsiteX13-2427" fmla="*/ 1352550 w 2634896"/>
            <a:gd name="connsiteY13-2428" fmla="*/ 1289050 h 2533650"/>
            <a:gd name="connsiteX14-2429" fmla="*/ 1162050 w 2634896"/>
            <a:gd name="connsiteY14-2430" fmla="*/ 1193800 h 2533650"/>
            <a:gd name="connsiteX15-2431" fmla="*/ 1066800 w 2634896"/>
            <a:gd name="connsiteY15-2432" fmla="*/ 1136650 h 2533650"/>
            <a:gd name="connsiteX16-2433" fmla="*/ 844550 w 2634896"/>
            <a:gd name="connsiteY16-2434" fmla="*/ 996950 h 2533650"/>
            <a:gd name="connsiteX17-2435" fmla="*/ 723900 w 2634896"/>
            <a:gd name="connsiteY17-2436" fmla="*/ 901700 h 2533650"/>
            <a:gd name="connsiteX18-2437" fmla="*/ 584200 w 2634896"/>
            <a:gd name="connsiteY18-2438" fmla="*/ 793750 h 2533650"/>
            <a:gd name="connsiteX19-2439" fmla="*/ 514350 w 2634896"/>
            <a:gd name="connsiteY19-2440" fmla="*/ 685800 h 2533650"/>
            <a:gd name="connsiteX20-2441" fmla="*/ 425450 w 2634896"/>
            <a:gd name="connsiteY20-2442" fmla="*/ 609600 h 2533650"/>
            <a:gd name="connsiteX21-2443" fmla="*/ 330200 w 2634896"/>
            <a:gd name="connsiteY21-2444" fmla="*/ 514350 h 2533650"/>
            <a:gd name="connsiteX22-2445" fmla="*/ 234950 w 2634896"/>
            <a:gd name="connsiteY22-2446" fmla="*/ 387350 h 2533650"/>
            <a:gd name="connsiteX23-2447" fmla="*/ 171450 w 2634896"/>
            <a:gd name="connsiteY23-2448" fmla="*/ 279400 h 2533650"/>
            <a:gd name="connsiteX24-2449" fmla="*/ 107950 w 2634896"/>
            <a:gd name="connsiteY24-2450" fmla="*/ 158750 h 2533650"/>
            <a:gd name="connsiteX25-2451" fmla="*/ 69850 w 2634896"/>
            <a:gd name="connsiteY25-2452" fmla="*/ 146050 h 2533650"/>
            <a:gd name="connsiteX26-2453" fmla="*/ 63500 w 2634896"/>
            <a:gd name="connsiteY26-2454" fmla="*/ 107950 h 2533650"/>
            <a:gd name="connsiteX27-2455" fmla="*/ 38100 w 2634896"/>
            <a:gd name="connsiteY27-2456" fmla="*/ 101600 h 2533650"/>
            <a:gd name="connsiteX28-2457" fmla="*/ 38100 w 2634896"/>
            <a:gd name="connsiteY28-2458" fmla="*/ 63500 h 2533650"/>
            <a:gd name="connsiteX29-2459" fmla="*/ 0 w 2634896"/>
            <a:gd name="connsiteY29-2460" fmla="*/ 0 h 2533650"/>
            <a:gd name="connsiteX0-2461" fmla="*/ 0 w 2634896"/>
            <a:gd name="connsiteY0-2462" fmla="*/ 0 h 2533650"/>
            <a:gd name="connsiteX1-2463" fmla="*/ 6350 w 2634896"/>
            <a:gd name="connsiteY1-2464" fmla="*/ 2520950 h 2533650"/>
            <a:gd name="connsiteX2-2465" fmla="*/ 2628900 w 2634896"/>
            <a:gd name="connsiteY2-2466" fmla="*/ 2533650 h 2533650"/>
            <a:gd name="connsiteX3-2467" fmla="*/ 2628900 w 2634896"/>
            <a:gd name="connsiteY3-2468" fmla="*/ 1752600 h 2533650"/>
            <a:gd name="connsiteX4-2469" fmla="*/ 2603500 w 2634896"/>
            <a:gd name="connsiteY4-2470" fmla="*/ 1689423 h 2533650"/>
            <a:gd name="connsiteX5-2471" fmla="*/ 2587480 w 2634896"/>
            <a:gd name="connsiteY5-2472" fmla="*/ 1673709 h 2533650"/>
            <a:gd name="connsiteX6-2473" fmla="*/ 2632221 w 2634896"/>
            <a:gd name="connsiteY6-2474" fmla="*/ 1692760 h 2533650"/>
            <a:gd name="connsiteX7-2475" fmla="*/ 2495550 w 2634896"/>
            <a:gd name="connsiteY7-2476" fmla="*/ 1661008 h 2533650"/>
            <a:gd name="connsiteX8-2477" fmla="*/ 2298700 w 2634896"/>
            <a:gd name="connsiteY8-2478" fmla="*/ 1600200 h 2533650"/>
            <a:gd name="connsiteX9-2479" fmla="*/ 2051050 w 2634896"/>
            <a:gd name="connsiteY9-2480" fmla="*/ 1530350 h 2533650"/>
            <a:gd name="connsiteX10-2481" fmla="*/ 2032000 w 2634896"/>
            <a:gd name="connsiteY10-2482" fmla="*/ 1524000 h 2533650"/>
            <a:gd name="connsiteX11-2483" fmla="*/ 1752600 w 2634896"/>
            <a:gd name="connsiteY11-2484" fmla="*/ 1442096 h 2533650"/>
            <a:gd name="connsiteX12-2485" fmla="*/ 1524000 w 2634896"/>
            <a:gd name="connsiteY12-2486" fmla="*/ 1346200 h 2533650"/>
            <a:gd name="connsiteX13-2487" fmla="*/ 1352550 w 2634896"/>
            <a:gd name="connsiteY13-2488" fmla="*/ 1289050 h 2533650"/>
            <a:gd name="connsiteX14-2489" fmla="*/ 1162050 w 2634896"/>
            <a:gd name="connsiteY14-2490" fmla="*/ 1193800 h 2533650"/>
            <a:gd name="connsiteX15-2491" fmla="*/ 1066800 w 2634896"/>
            <a:gd name="connsiteY15-2492" fmla="*/ 1136650 h 2533650"/>
            <a:gd name="connsiteX16-2493" fmla="*/ 844550 w 2634896"/>
            <a:gd name="connsiteY16-2494" fmla="*/ 996950 h 2533650"/>
            <a:gd name="connsiteX17-2495" fmla="*/ 723900 w 2634896"/>
            <a:gd name="connsiteY17-2496" fmla="*/ 901700 h 2533650"/>
            <a:gd name="connsiteX18-2497" fmla="*/ 584200 w 2634896"/>
            <a:gd name="connsiteY18-2498" fmla="*/ 793750 h 2533650"/>
            <a:gd name="connsiteX19-2499" fmla="*/ 514350 w 2634896"/>
            <a:gd name="connsiteY19-2500" fmla="*/ 685800 h 2533650"/>
            <a:gd name="connsiteX20-2501" fmla="*/ 425450 w 2634896"/>
            <a:gd name="connsiteY20-2502" fmla="*/ 609600 h 2533650"/>
            <a:gd name="connsiteX21-2503" fmla="*/ 330200 w 2634896"/>
            <a:gd name="connsiteY21-2504" fmla="*/ 514350 h 2533650"/>
            <a:gd name="connsiteX22-2505" fmla="*/ 234950 w 2634896"/>
            <a:gd name="connsiteY22-2506" fmla="*/ 387350 h 2533650"/>
            <a:gd name="connsiteX23-2507" fmla="*/ 171450 w 2634896"/>
            <a:gd name="connsiteY23-2508" fmla="*/ 279400 h 2533650"/>
            <a:gd name="connsiteX24-2509" fmla="*/ 107950 w 2634896"/>
            <a:gd name="connsiteY24-2510" fmla="*/ 158750 h 2533650"/>
            <a:gd name="connsiteX25-2511" fmla="*/ 69850 w 2634896"/>
            <a:gd name="connsiteY25-2512" fmla="*/ 146050 h 2533650"/>
            <a:gd name="connsiteX26-2513" fmla="*/ 63500 w 2634896"/>
            <a:gd name="connsiteY26-2514" fmla="*/ 107950 h 2533650"/>
            <a:gd name="connsiteX27-2515" fmla="*/ 38100 w 2634896"/>
            <a:gd name="connsiteY27-2516" fmla="*/ 101600 h 2533650"/>
            <a:gd name="connsiteX28-2517" fmla="*/ 38100 w 2634896"/>
            <a:gd name="connsiteY28-2518" fmla="*/ 63500 h 2533650"/>
            <a:gd name="connsiteX29-2519" fmla="*/ 0 w 2634896"/>
            <a:gd name="connsiteY29-2520" fmla="*/ 0 h 2533650"/>
            <a:gd name="connsiteX0-2521" fmla="*/ 0 w 2634896"/>
            <a:gd name="connsiteY0-2522" fmla="*/ 0 h 2533650"/>
            <a:gd name="connsiteX1-2523" fmla="*/ 6350 w 2634896"/>
            <a:gd name="connsiteY1-2524" fmla="*/ 2520950 h 2533650"/>
            <a:gd name="connsiteX2-2525" fmla="*/ 2628900 w 2634896"/>
            <a:gd name="connsiteY2-2526" fmla="*/ 2533650 h 2533650"/>
            <a:gd name="connsiteX3-2527" fmla="*/ 2628900 w 2634896"/>
            <a:gd name="connsiteY3-2528" fmla="*/ 1752600 h 2533650"/>
            <a:gd name="connsiteX4-2529" fmla="*/ 2603500 w 2634896"/>
            <a:gd name="connsiteY4-2530" fmla="*/ 1689423 h 2533650"/>
            <a:gd name="connsiteX5-2531" fmla="*/ 2587480 w 2634896"/>
            <a:gd name="connsiteY5-2532" fmla="*/ 1673709 h 2533650"/>
            <a:gd name="connsiteX6-2533" fmla="*/ 2632221 w 2634896"/>
            <a:gd name="connsiteY6-2534" fmla="*/ 1692760 h 2533650"/>
            <a:gd name="connsiteX7-2535" fmla="*/ 2495550 w 2634896"/>
            <a:gd name="connsiteY7-2536" fmla="*/ 1661008 h 2533650"/>
            <a:gd name="connsiteX8-2537" fmla="*/ 2298700 w 2634896"/>
            <a:gd name="connsiteY8-2538" fmla="*/ 1600200 h 2533650"/>
            <a:gd name="connsiteX9-2539" fmla="*/ 2051050 w 2634896"/>
            <a:gd name="connsiteY9-2540" fmla="*/ 1530350 h 2533650"/>
            <a:gd name="connsiteX10-2541" fmla="*/ 2032000 w 2634896"/>
            <a:gd name="connsiteY10-2542" fmla="*/ 1524000 h 2533650"/>
            <a:gd name="connsiteX11-2543" fmla="*/ 1752600 w 2634896"/>
            <a:gd name="connsiteY11-2544" fmla="*/ 1442096 h 2533650"/>
            <a:gd name="connsiteX12-2545" fmla="*/ 1524000 w 2634896"/>
            <a:gd name="connsiteY12-2546" fmla="*/ 1346200 h 2533650"/>
            <a:gd name="connsiteX13-2547" fmla="*/ 1367697 w 2634896"/>
            <a:gd name="connsiteY13-2548" fmla="*/ 1270968 h 2533650"/>
            <a:gd name="connsiteX14-2549" fmla="*/ 1162050 w 2634896"/>
            <a:gd name="connsiteY14-2550" fmla="*/ 1193800 h 2533650"/>
            <a:gd name="connsiteX15-2551" fmla="*/ 1066800 w 2634896"/>
            <a:gd name="connsiteY15-2552" fmla="*/ 1136650 h 2533650"/>
            <a:gd name="connsiteX16-2553" fmla="*/ 844550 w 2634896"/>
            <a:gd name="connsiteY16-2554" fmla="*/ 996950 h 2533650"/>
            <a:gd name="connsiteX17-2555" fmla="*/ 723900 w 2634896"/>
            <a:gd name="connsiteY17-2556" fmla="*/ 901700 h 2533650"/>
            <a:gd name="connsiteX18-2557" fmla="*/ 584200 w 2634896"/>
            <a:gd name="connsiteY18-2558" fmla="*/ 793750 h 2533650"/>
            <a:gd name="connsiteX19-2559" fmla="*/ 514350 w 2634896"/>
            <a:gd name="connsiteY19-2560" fmla="*/ 685800 h 2533650"/>
            <a:gd name="connsiteX20-2561" fmla="*/ 425450 w 2634896"/>
            <a:gd name="connsiteY20-2562" fmla="*/ 609600 h 2533650"/>
            <a:gd name="connsiteX21-2563" fmla="*/ 330200 w 2634896"/>
            <a:gd name="connsiteY21-2564" fmla="*/ 514350 h 2533650"/>
            <a:gd name="connsiteX22-2565" fmla="*/ 234950 w 2634896"/>
            <a:gd name="connsiteY22-2566" fmla="*/ 387350 h 2533650"/>
            <a:gd name="connsiteX23-2567" fmla="*/ 171450 w 2634896"/>
            <a:gd name="connsiteY23-2568" fmla="*/ 279400 h 2533650"/>
            <a:gd name="connsiteX24-2569" fmla="*/ 107950 w 2634896"/>
            <a:gd name="connsiteY24-2570" fmla="*/ 158750 h 2533650"/>
            <a:gd name="connsiteX25-2571" fmla="*/ 69850 w 2634896"/>
            <a:gd name="connsiteY25-2572" fmla="*/ 146050 h 2533650"/>
            <a:gd name="connsiteX26-2573" fmla="*/ 63500 w 2634896"/>
            <a:gd name="connsiteY26-2574" fmla="*/ 107950 h 2533650"/>
            <a:gd name="connsiteX27-2575" fmla="*/ 38100 w 2634896"/>
            <a:gd name="connsiteY27-2576" fmla="*/ 101600 h 2533650"/>
            <a:gd name="connsiteX28-2577" fmla="*/ 38100 w 2634896"/>
            <a:gd name="connsiteY28-2578" fmla="*/ 63500 h 2533650"/>
            <a:gd name="connsiteX29-2579" fmla="*/ 0 w 2634896"/>
            <a:gd name="connsiteY29-2580" fmla="*/ 0 h 2533650"/>
            <a:gd name="connsiteX0-2581" fmla="*/ 0 w 2634896"/>
            <a:gd name="connsiteY0-2582" fmla="*/ 0 h 2533650"/>
            <a:gd name="connsiteX1-2583" fmla="*/ 6350 w 2634896"/>
            <a:gd name="connsiteY1-2584" fmla="*/ 2520950 h 2533650"/>
            <a:gd name="connsiteX2-2585" fmla="*/ 2628900 w 2634896"/>
            <a:gd name="connsiteY2-2586" fmla="*/ 2533650 h 2533650"/>
            <a:gd name="connsiteX3-2587" fmla="*/ 2628900 w 2634896"/>
            <a:gd name="connsiteY3-2588" fmla="*/ 1752600 h 2533650"/>
            <a:gd name="connsiteX4-2589" fmla="*/ 2603500 w 2634896"/>
            <a:gd name="connsiteY4-2590" fmla="*/ 1689423 h 2533650"/>
            <a:gd name="connsiteX5-2591" fmla="*/ 2587480 w 2634896"/>
            <a:gd name="connsiteY5-2592" fmla="*/ 1673709 h 2533650"/>
            <a:gd name="connsiteX6-2593" fmla="*/ 2632221 w 2634896"/>
            <a:gd name="connsiteY6-2594" fmla="*/ 1692760 h 2533650"/>
            <a:gd name="connsiteX7-2595" fmla="*/ 2495550 w 2634896"/>
            <a:gd name="connsiteY7-2596" fmla="*/ 1661008 h 2533650"/>
            <a:gd name="connsiteX8-2597" fmla="*/ 2298700 w 2634896"/>
            <a:gd name="connsiteY8-2598" fmla="*/ 1600200 h 2533650"/>
            <a:gd name="connsiteX9-2599" fmla="*/ 2051050 w 2634896"/>
            <a:gd name="connsiteY9-2600" fmla="*/ 1530350 h 2533650"/>
            <a:gd name="connsiteX10-2601" fmla="*/ 2032000 w 2634896"/>
            <a:gd name="connsiteY10-2602" fmla="*/ 1524000 h 2533650"/>
            <a:gd name="connsiteX11-2603" fmla="*/ 1752600 w 2634896"/>
            <a:gd name="connsiteY11-2604" fmla="*/ 1442096 h 2533650"/>
            <a:gd name="connsiteX12-2605" fmla="*/ 1524000 w 2634896"/>
            <a:gd name="connsiteY12-2606" fmla="*/ 1346200 h 2533650"/>
            <a:gd name="connsiteX13-2607" fmla="*/ 1367697 w 2634896"/>
            <a:gd name="connsiteY13-2608" fmla="*/ 1270968 h 2533650"/>
            <a:gd name="connsiteX14-2609" fmla="*/ 1162050 w 2634896"/>
            <a:gd name="connsiteY14-2610" fmla="*/ 1172704 h 2533650"/>
            <a:gd name="connsiteX15-2611" fmla="*/ 1066800 w 2634896"/>
            <a:gd name="connsiteY15-2612" fmla="*/ 1136650 h 2533650"/>
            <a:gd name="connsiteX16-2613" fmla="*/ 844550 w 2634896"/>
            <a:gd name="connsiteY16-2614" fmla="*/ 996950 h 2533650"/>
            <a:gd name="connsiteX17-2615" fmla="*/ 723900 w 2634896"/>
            <a:gd name="connsiteY17-2616" fmla="*/ 901700 h 2533650"/>
            <a:gd name="connsiteX18-2617" fmla="*/ 584200 w 2634896"/>
            <a:gd name="connsiteY18-2618" fmla="*/ 793750 h 2533650"/>
            <a:gd name="connsiteX19-2619" fmla="*/ 514350 w 2634896"/>
            <a:gd name="connsiteY19-2620" fmla="*/ 685800 h 2533650"/>
            <a:gd name="connsiteX20-2621" fmla="*/ 425450 w 2634896"/>
            <a:gd name="connsiteY20-2622" fmla="*/ 609600 h 2533650"/>
            <a:gd name="connsiteX21-2623" fmla="*/ 330200 w 2634896"/>
            <a:gd name="connsiteY21-2624" fmla="*/ 514350 h 2533650"/>
            <a:gd name="connsiteX22-2625" fmla="*/ 234950 w 2634896"/>
            <a:gd name="connsiteY22-2626" fmla="*/ 387350 h 2533650"/>
            <a:gd name="connsiteX23-2627" fmla="*/ 171450 w 2634896"/>
            <a:gd name="connsiteY23-2628" fmla="*/ 279400 h 2533650"/>
            <a:gd name="connsiteX24-2629" fmla="*/ 107950 w 2634896"/>
            <a:gd name="connsiteY24-2630" fmla="*/ 158750 h 2533650"/>
            <a:gd name="connsiteX25-2631" fmla="*/ 69850 w 2634896"/>
            <a:gd name="connsiteY25-2632" fmla="*/ 146050 h 2533650"/>
            <a:gd name="connsiteX26-2633" fmla="*/ 63500 w 2634896"/>
            <a:gd name="connsiteY26-2634" fmla="*/ 107950 h 2533650"/>
            <a:gd name="connsiteX27-2635" fmla="*/ 38100 w 2634896"/>
            <a:gd name="connsiteY27-2636" fmla="*/ 101600 h 2533650"/>
            <a:gd name="connsiteX28-2637" fmla="*/ 38100 w 2634896"/>
            <a:gd name="connsiteY28-2638" fmla="*/ 63500 h 2533650"/>
            <a:gd name="connsiteX29-2639" fmla="*/ 0 w 2634896"/>
            <a:gd name="connsiteY29-2640" fmla="*/ 0 h 2533650"/>
            <a:gd name="connsiteX0-2641" fmla="*/ 0 w 2634896"/>
            <a:gd name="connsiteY0-2642" fmla="*/ 0 h 2533650"/>
            <a:gd name="connsiteX1-2643" fmla="*/ 6350 w 2634896"/>
            <a:gd name="connsiteY1-2644" fmla="*/ 2520950 h 2533650"/>
            <a:gd name="connsiteX2-2645" fmla="*/ 2628900 w 2634896"/>
            <a:gd name="connsiteY2-2646" fmla="*/ 2533650 h 2533650"/>
            <a:gd name="connsiteX3-2647" fmla="*/ 2628900 w 2634896"/>
            <a:gd name="connsiteY3-2648" fmla="*/ 1752600 h 2533650"/>
            <a:gd name="connsiteX4-2649" fmla="*/ 2603500 w 2634896"/>
            <a:gd name="connsiteY4-2650" fmla="*/ 1689423 h 2533650"/>
            <a:gd name="connsiteX5-2651" fmla="*/ 2587480 w 2634896"/>
            <a:gd name="connsiteY5-2652" fmla="*/ 1673709 h 2533650"/>
            <a:gd name="connsiteX6-2653" fmla="*/ 2632221 w 2634896"/>
            <a:gd name="connsiteY6-2654" fmla="*/ 1692760 h 2533650"/>
            <a:gd name="connsiteX7-2655" fmla="*/ 2495550 w 2634896"/>
            <a:gd name="connsiteY7-2656" fmla="*/ 1661008 h 2533650"/>
            <a:gd name="connsiteX8-2657" fmla="*/ 2298700 w 2634896"/>
            <a:gd name="connsiteY8-2658" fmla="*/ 1600200 h 2533650"/>
            <a:gd name="connsiteX9-2659" fmla="*/ 2051050 w 2634896"/>
            <a:gd name="connsiteY9-2660" fmla="*/ 1530350 h 2533650"/>
            <a:gd name="connsiteX10-2661" fmla="*/ 2032000 w 2634896"/>
            <a:gd name="connsiteY10-2662" fmla="*/ 1524000 h 2533650"/>
            <a:gd name="connsiteX11-2663" fmla="*/ 1752600 w 2634896"/>
            <a:gd name="connsiteY11-2664" fmla="*/ 1442096 h 2533650"/>
            <a:gd name="connsiteX12-2665" fmla="*/ 1524000 w 2634896"/>
            <a:gd name="connsiteY12-2666" fmla="*/ 1346200 h 2533650"/>
            <a:gd name="connsiteX13-2667" fmla="*/ 1367697 w 2634896"/>
            <a:gd name="connsiteY13-2668" fmla="*/ 1270968 h 2533650"/>
            <a:gd name="connsiteX14-2669" fmla="*/ 1162050 w 2634896"/>
            <a:gd name="connsiteY14-2670" fmla="*/ 1172704 h 2533650"/>
            <a:gd name="connsiteX15-2671" fmla="*/ 1063770 w 2634896"/>
            <a:gd name="connsiteY15-2672" fmla="*/ 1112540 h 2533650"/>
            <a:gd name="connsiteX16-2673" fmla="*/ 844550 w 2634896"/>
            <a:gd name="connsiteY16-2674" fmla="*/ 996950 h 2533650"/>
            <a:gd name="connsiteX17-2675" fmla="*/ 723900 w 2634896"/>
            <a:gd name="connsiteY17-2676" fmla="*/ 901700 h 2533650"/>
            <a:gd name="connsiteX18-2677" fmla="*/ 584200 w 2634896"/>
            <a:gd name="connsiteY18-2678" fmla="*/ 793750 h 2533650"/>
            <a:gd name="connsiteX19-2679" fmla="*/ 514350 w 2634896"/>
            <a:gd name="connsiteY19-2680" fmla="*/ 685800 h 2533650"/>
            <a:gd name="connsiteX20-2681" fmla="*/ 425450 w 2634896"/>
            <a:gd name="connsiteY20-2682" fmla="*/ 609600 h 2533650"/>
            <a:gd name="connsiteX21-2683" fmla="*/ 330200 w 2634896"/>
            <a:gd name="connsiteY21-2684" fmla="*/ 514350 h 2533650"/>
            <a:gd name="connsiteX22-2685" fmla="*/ 234950 w 2634896"/>
            <a:gd name="connsiteY22-2686" fmla="*/ 387350 h 2533650"/>
            <a:gd name="connsiteX23-2687" fmla="*/ 171450 w 2634896"/>
            <a:gd name="connsiteY23-2688" fmla="*/ 279400 h 2533650"/>
            <a:gd name="connsiteX24-2689" fmla="*/ 107950 w 2634896"/>
            <a:gd name="connsiteY24-2690" fmla="*/ 158750 h 2533650"/>
            <a:gd name="connsiteX25-2691" fmla="*/ 69850 w 2634896"/>
            <a:gd name="connsiteY25-2692" fmla="*/ 146050 h 2533650"/>
            <a:gd name="connsiteX26-2693" fmla="*/ 63500 w 2634896"/>
            <a:gd name="connsiteY26-2694" fmla="*/ 107950 h 2533650"/>
            <a:gd name="connsiteX27-2695" fmla="*/ 38100 w 2634896"/>
            <a:gd name="connsiteY27-2696" fmla="*/ 101600 h 2533650"/>
            <a:gd name="connsiteX28-2697" fmla="*/ 38100 w 2634896"/>
            <a:gd name="connsiteY28-2698" fmla="*/ 63500 h 2533650"/>
            <a:gd name="connsiteX29-2699" fmla="*/ 0 w 2634896"/>
            <a:gd name="connsiteY29-2700" fmla="*/ 0 h 2533650"/>
            <a:gd name="connsiteX0-2701" fmla="*/ 0 w 2634896"/>
            <a:gd name="connsiteY0-2702" fmla="*/ 0 h 2533650"/>
            <a:gd name="connsiteX1-2703" fmla="*/ 6350 w 2634896"/>
            <a:gd name="connsiteY1-2704" fmla="*/ 2520950 h 2533650"/>
            <a:gd name="connsiteX2-2705" fmla="*/ 2628900 w 2634896"/>
            <a:gd name="connsiteY2-2706" fmla="*/ 2533650 h 2533650"/>
            <a:gd name="connsiteX3-2707" fmla="*/ 2628900 w 2634896"/>
            <a:gd name="connsiteY3-2708" fmla="*/ 1752600 h 2533650"/>
            <a:gd name="connsiteX4-2709" fmla="*/ 2603500 w 2634896"/>
            <a:gd name="connsiteY4-2710" fmla="*/ 1689423 h 2533650"/>
            <a:gd name="connsiteX5-2711" fmla="*/ 2587480 w 2634896"/>
            <a:gd name="connsiteY5-2712" fmla="*/ 1673709 h 2533650"/>
            <a:gd name="connsiteX6-2713" fmla="*/ 2632221 w 2634896"/>
            <a:gd name="connsiteY6-2714" fmla="*/ 1692760 h 2533650"/>
            <a:gd name="connsiteX7-2715" fmla="*/ 2495550 w 2634896"/>
            <a:gd name="connsiteY7-2716" fmla="*/ 1661008 h 2533650"/>
            <a:gd name="connsiteX8-2717" fmla="*/ 2298700 w 2634896"/>
            <a:gd name="connsiteY8-2718" fmla="*/ 1600200 h 2533650"/>
            <a:gd name="connsiteX9-2719" fmla="*/ 2051050 w 2634896"/>
            <a:gd name="connsiteY9-2720" fmla="*/ 1530350 h 2533650"/>
            <a:gd name="connsiteX10-2721" fmla="*/ 2032000 w 2634896"/>
            <a:gd name="connsiteY10-2722" fmla="*/ 1524000 h 2533650"/>
            <a:gd name="connsiteX11-2723" fmla="*/ 1752600 w 2634896"/>
            <a:gd name="connsiteY11-2724" fmla="*/ 1442096 h 2533650"/>
            <a:gd name="connsiteX12-2725" fmla="*/ 1524000 w 2634896"/>
            <a:gd name="connsiteY12-2726" fmla="*/ 1346200 h 2533650"/>
            <a:gd name="connsiteX13-2727" fmla="*/ 1367697 w 2634896"/>
            <a:gd name="connsiteY13-2728" fmla="*/ 1270968 h 2533650"/>
            <a:gd name="connsiteX14-2729" fmla="*/ 1162050 w 2634896"/>
            <a:gd name="connsiteY14-2730" fmla="*/ 1172704 h 2533650"/>
            <a:gd name="connsiteX15-2731" fmla="*/ 1063770 w 2634896"/>
            <a:gd name="connsiteY15-2732" fmla="*/ 1112540 h 2533650"/>
            <a:gd name="connsiteX16-2733" fmla="*/ 853639 w 2634896"/>
            <a:gd name="connsiteY16-2734" fmla="*/ 966813 h 2533650"/>
            <a:gd name="connsiteX17-2735" fmla="*/ 723900 w 2634896"/>
            <a:gd name="connsiteY17-2736" fmla="*/ 901700 h 2533650"/>
            <a:gd name="connsiteX18-2737" fmla="*/ 584200 w 2634896"/>
            <a:gd name="connsiteY18-2738" fmla="*/ 793750 h 2533650"/>
            <a:gd name="connsiteX19-2739" fmla="*/ 514350 w 2634896"/>
            <a:gd name="connsiteY19-2740" fmla="*/ 685800 h 2533650"/>
            <a:gd name="connsiteX20-2741" fmla="*/ 425450 w 2634896"/>
            <a:gd name="connsiteY20-2742" fmla="*/ 609600 h 2533650"/>
            <a:gd name="connsiteX21-2743" fmla="*/ 330200 w 2634896"/>
            <a:gd name="connsiteY21-2744" fmla="*/ 514350 h 2533650"/>
            <a:gd name="connsiteX22-2745" fmla="*/ 234950 w 2634896"/>
            <a:gd name="connsiteY22-2746" fmla="*/ 387350 h 2533650"/>
            <a:gd name="connsiteX23-2747" fmla="*/ 171450 w 2634896"/>
            <a:gd name="connsiteY23-2748" fmla="*/ 279400 h 2533650"/>
            <a:gd name="connsiteX24-2749" fmla="*/ 107950 w 2634896"/>
            <a:gd name="connsiteY24-2750" fmla="*/ 158750 h 2533650"/>
            <a:gd name="connsiteX25-2751" fmla="*/ 69850 w 2634896"/>
            <a:gd name="connsiteY25-2752" fmla="*/ 146050 h 2533650"/>
            <a:gd name="connsiteX26-2753" fmla="*/ 63500 w 2634896"/>
            <a:gd name="connsiteY26-2754" fmla="*/ 107950 h 2533650"/>
            <a:gd name="connsiteX27-2755" fmla="*/ 38100 w 2634896"/>
            <a:gd name="connsiteY27-2756" fmla="*/ 101600 h 2533650"/>
            <a:gd name="connsiteX28-2757" fmla="*/ 38100 w 2634896"/>
            <a:gd name="connsiteY28-2758" fmla="*/ 63500 h 2533650"/>
            <a:gd name="connsiteX29-2759" fmla="*/ 0 w 2634896"/>
            <a:gd name="connsiteY29-2760" fmla="*/ 0 h 2533650"/>
            <a:gd name="connsiteX0-2761" fmla="*/ 0 w 2634896"/>
            <a:gd name="connsiteY0-2762" fmla="*/ 0 h 2533650"/>
            <a:gd name="connsiteX1-2763" fmla="*/ 6350 w 2634896"/>
            <a:gd name="connsiteY1-2764" fmla="*/ 2520950 h 2533650"/>
            <a:gd name="connsiteX2-2765" fmla="*/ 2628900 w 2634896"/>
            <a:gd name="connsiteY2-2766" fmla="*/ 2533650 h 2533650"/>
            <a:gd name="connsiteX3-2767" fmla="*/ 2628900 w 2634896"/>
            <a:gd name="connsiteY3-2768" fmla="*/ 1752600 h 2533650"/>
            <a:gd name="connsiteX4-2769" fmla="*/ 2603500 w 2634896"/>
            <a:gd name="connsiteY4-2770" fmla="*/ 1689423 h 2533650"/>
            <a:gd name="connsiteX5-2771" fmla="*/ 2587480 w 2634896"/>
            <a:gd name="connsiteY5-2772" fmla="*/ 1673709 h 2533650"/>
            <a:gd name="connsiteX6-2773" fmla="*/ 2632221 w 2634896"/>
            <a:gd name="connsiteY6-2774" fmla="*/ 1692760 h 2533650"/>
            <a:gd name="connsiteX7-2775" fmla="*/ 2495550 w 2634896"/>
            <a:gd name="connsiteY7-2776" fmla="*/ 1661008 h 2533650"/>
            <a:gd name="connsiteX8-2777" fmla="*/ 2298700 w 2634896"/>
            <a:gd name="connsiteY8-2778" fmla="*/ 1600200 h 2533650"/>
            <a:gd name="connsiteX9-2779" fmla="*/ 2051050 w 2634896"/>
            <a:gd name="connsiteY9-2780" fmla="*/ 1530350 h 2533650"/>
            <a:gd name="connsiteX10-2781" fmla="*/ 2032000 w 2634896"/>
            <a:gd name="connsiteY10-2782" fmla="*/ 1524000 h 2533650"/>
            <a:gd name="connsiteX11-2783" fmla="*/ 1752600 w 2634896"/>
            <a:gd name="connsiteY11-2784" fmla="*/ 1442096 h 2533650"/>
            <a:gd name="connsiteX12-2785" fmla="*/ 1524000 w 2634896"/>
            <a:gd name="connsiteY12-2786" fmla="*/ 1346200 h 2533650"/>
            <a:gd name="connsiteX13-2787" fmla="*/ 1367697 w 2634896"/>
            <a:gd name="connsiteY13-2788" fmla="*/ 1270968 h 2533650"/>
            <a:gd name="connsiteX14-2789" fmla="*/ 1162050 w 2634896"/>
            <a:gd name="connsiteY14-2790" fmla="*/ 1172704 h 2533650"/>
            <a:gd name="connsiteX15-2791" fmla="*/ 1063770 w 2634896"/>
            <a:gd name="connsiteY15-2792" fmla="*/ 1112540 h 2533650"/>
            <a:gd name="connsiteX16-2793" fmla="*/ 853639 w 2634896"/>
            <a:gd name="connsiteY16-2794" fmla="*/ 966813 h 2533650"/>
            <a:gd name="connsiteX17-2795" fmla="*/ 717841 w 2634896"/>
            <a:gd name="connsiteY17-2796" fmla="*/ 865535 h 2533650"/>
            <a:gd name="connsiteX18-2797" fmla="*/ 584200 w 2634896"/>
            <a:gd name="connsiteY18-2798" fmla="*/ 793750 h 2533650"/>
            <a:gd name="connsiteX19-2799" fmla="*/ 514350 w 2634896"/>
            <a:gd name="connsiteY19-2800" fmla="*/ 685800 h 2533650"/>
            <a:gd name="connsiteX20-2801" fmla="*/ 425450 w 2634896"/>
            <a:gd name="connsiteY20-2802" fmla="*/ 609600 h 2533650"/>
            <a:gd name="connsiteX21-2803" fmla="*/ 330200 w 2634896"/>
            <a:gd name="connsiteY21-2804" fmla="*/ 514350 h 2533650"/>
            <a:gd name="connsiteX22-2805" fmla="*/ 234950 w 2634896"/>
            <a:gd name="connsiteY22-2806" fmla="*/ 387350 h 2533650"/>
            <a:gd name="connsiteX23-2807" fmla="*/ 171450 w 2634896"/>
            <a:gd name="connsiteY23-2808" fmla="*/ 279400 h 2533650"/>
            <a:gd name="connsiteX24-2809" fmla="*/ 107950 w 2634896"/>
            <a:gd name="connsiteY24-2810" fmla="*/ 158750 h 2533650"/>
            <a:gd name="connsiteX25-2811" fmla="*/ 69850 w 2634896"/>
            <a:gd name="connsiteY25-2812" fmla="*/ 146050 h 2533650"/>
            <a:gd name="connsiteX26-2813" fmla="*/ 63500 w 2634896"/>
            <a:gd name="connsiteY26-2814" fmla="*/ 107950 h 2533650"/>
            <a:gd name="connsiteX27-2815" fmla="*/ 38100 w 2634896"/>
            <a:gd name="connsiteY27-2816" fmla="*/ 101600 h 2533650"/>
            <a:gd name="connsiteX28-2817" fmla="*/ 38100 w 2634896"/>
            <a:gd name="connsiteY28-2818" fmla="*/ 63500 h 2533650"/>
            <a:gd name="connsiteX29-2819" fmla="*/ 0 w 2634896"/>
            <a:gd name="connsiteY29-2820" fmla="*/ 0 h 2533650"/>
            <a:gd name="connsiteX0-2821" fmla="*/ 0 w 2634896"/>
            <a:gd name="connsiteY0-2822" fmla="*/ 0 h 2533650"/>
            <a:gd name="connsiteX1-2823" fmla="*/ 6350 w 2634896"/>
            <a:gd name="connsiteY1-2824" fmla="*/ 2520950 h 2533650"/>
            <a:gd name="connsiteX2-2825" fmla="*/ 2628900 w 2634896"/>
            <a:gd name="connsiteY2-2826" fmla="*/ 2533650 h 2533650"/>
            <a:gd name="connsiteX3-2827" fmla="*/ 2628900 w 2634896"/>
            <a:gd name="connsiteY3-2828" fmla="*/ 1752600 h 2533650"/>
            <a:gd name="connsiteX4-2829" fmla="*/ 2603500 w 2634896"/>
            <a:gd name="connsiteY4-2830" fmla="*/ 1689423 h 2533650"/>
            <a:gd name="connsiteX5-2831" fmla="*/ 2587480 w 2634896"/>
            <a:gd name="connsiteY5-2832" fmla="*/ 1673709 h 2533650"/>
            <a:gd name="connsiteX6-2833" fmla="*/ 2632221 w 2634896"/>
            <a:gd name="connsiteY6-2834" fmla="*/ 1692760 h 2533650"/>
            <a:gd name="connsiteX7-2835" fmla="*/ 2495550 w 2634896"/>
            <a:gd name="connsiteY7-2836" fmla="*/ 1661008 h 2533650"/>
            <a:gd name="connsiteX8-2837" fmla="*/ 2298700 w 2634896"/>
            <a:gd name="connsiteY8-2838" fmla="*/ 1600200 h 2533650"/>
            <a:gd name="connsiteX9-2839" fmla="*/ 2051050 w 2634896"/>
            <a:gd name="connsiteY9-2840" fmla="*/ 1530350 h 2533650"/>
            <a:gd name="connsiteX10-2841" fmla="*/ 2032000 w 2634896"/>
            <a:gd name="connsiteY10-2842" fmla="*/ 1524000 h 2533650"/>
            <a:gd name="connsiteX11-2843" fmla="*/ 1752600 w 2634896"/>
            <a:gd name="connsiteY11-2844" fmla="*/ 1442096 h 2533650"/>
            <a:gd name="connsiteX12-2845" fmla="*/ 1524000 w 2634896"/>
            <a:gd name="connsiteY12-2846" fmla="*/ 1346200 h 2533650"/>
            <a:gd name="connsiteX13-2847" fmla="*/ 1367697 w 2634896"/>
            <a:gd name="connsiteY13-2848" fmla="*/ 1270968 h 2533650"/>
            <a:gd name="connsiteX14-2849" fmla="*/ 1162050 w 2634896"/>
            <a:gd name="connsiteY14-2850" fmla="*/ 1172704 h 2533650"/>
            <a:gd name="connsiteX15-2851" fmla="*/ 1063770 w 2634896"/>
            <a:gd name="connsiteY15-2852" fmla="*/ 1112540 h 2533650"/>
            <a:gd name="connsiteX16-2853" fmla="*/ 853639 w 2634896"/>
            <a:gd name="connsiteY16-2854" fmla="*/ 966813 h 2533650"/>
            <a:gd name="connsiteX17-2855" fmla="*/ 717841 w 2634896"/>
            <a:gd name="connsiteY17-2856" fmla="*/ 865535 h 2533650"/>
            <a:gd name="connsiteX18-2857" fmla="*/ 581170 w 2634896"/>
            <a:gd name="connsiteY18-2858" fmla="*/ 760599 h 2533650"/>
            <a:gd name="connsiteX19-2859" fmla="*/ 514350 w 2634896"/>
            <a:gd name="connsiteY19-2860" fmla="*/ 685800 h 2533650"/>
            <a:gd name="connsiteX20-2861" fmla="*/ 425450 w 2634896"/>
            <a:gd name="connsiteY20-2862" fmla="*/ 609600 h 2533650"/>
            <a:gd name="connsiteX21-2863" fmla="*/ 330200 w 2634896"/>
            <a:gd name="connsiteY21-2864" fmla="*/ 514350 h 2533650"/>
            <a:gd name="connsiteX22-2865" fmla="*/ 234950 w 2634896"/>
            <a:gd name="connsiteY22-2866" fmla="*/ 387350 h 2533650"/>
            <a:gd name="connsiteX23-2867" fmla="*/ 171450 w 2634896"/>
            <a:gd name="connsiteY23-2868" fmla="*/ 279400 h 2533650"/>
            <a:gd name="connsiteX24-2869" fmla="*/ 107950 w 2634896"/>
            <a:gd name="connsiteY24-2870" fmla="*/ 158750 h 2533650"/>
            <a:gd name="connsiteX25-2871" fmla="*/ 69850 w 2634896"/>
            <a:gd name="connsiteY25-2872" fmla="*/ 146050 h 2533650"/>
            <a:gd name="connsiteX26-2873" fmla="*/ 63500 w 2634896"/>
            <a:gd name="connsiteY26-2874" fmla="*/ 107950 h 2533650"/>
            <a:gd name="connsiteX27-2875" fmla="*/ 38100 w 2634896"/>
            <a:gd name="connsiteY27-2876" fmla="*/ 101600 h 2533650"/>
            <a:gd name="connsiteX28-2877" fmla="*/ 38100 w 2634896"/>
            <a:gd name="connsiteY28-2878" fmla="*/ 63500 h 2533650"/>
            <a:gd name="connsiteX29-2879" fmla="*/ 0 w 2634896"/>
            <a:gd name="connsiteY29-2880" fmla="*/ 0 h 2533650"/>
            <a:gd name="connsiteX0-2881" fmla="*/ 0 w 2634896"/>
            <a:gd name="connsiteY0-2882" fmla="*/ 0 h 2533650"/>
            <a:gd name="connsiteX1-2883" fmla="*/ 6350 w 2634896"/>
            <a:gd name="connsiteY1-2884" fmla="*/ 2520950 h 2533650"/>
            <a:gd name="connsiteX2-2885" fmla="*/ 2628900 w 2634896"/>
            <a:gd name="connsiteY2-2886" fmla="*/ 2533650 h 2533650"/>
            <a:gd name="connsiteX3-2887" fmla="*/ 2628900 w 2634896"/>
            <a:gd name="connsiteY3-2888" fmla="*/ 1752600 h 2533650"/>
            <a:gd name="connsiteX4-2889" fmla="*/ 2603500 w 2634896"/>
            <a:gd name="connsiteY4-2890" fmla="*/ 1689423 h 2533650"/>
            <a:gd name="connsiteX5-2891" fmla="*/ 2587480 w 2634896"/>
            <a:gd name="connsiteY5-2892" fmla="*/ 1673709 h 2533650"/>
            <a:gd name="connsiteX6-2893" fmla="*/ 2632221 w 2634896"/>
            <a:gd name="connsiteY6-2894" fmla="*/ 1692760 h 2533650"/>
            <a:gd name="connsiteX7-2895" fmla="*/ 2495550 w 2634896"/>
            <a:gd name="connsiteY7-2896" fmla="*/ 1661008 h 2533650"/>
            <a:gd name="connsiteX8-2897" fmla="*/ 2298700 w 2634896"/>
            <a:gd name="connsiteY8-2898" fmla="*/ 1600200 h 2533650"/>
            <a:gd name="connsiteX9-2899" fmla="*/ 2051050 w 2634896"/>
            <a:gd name="connsiteY9-2900" fmla="*/ 1530350 h 2533650"/>
            <a:gd name="connsiteX10-2901" fmla="*/ 2032000 w 2634896"/>
            <a:gd name="connsiteY10-2902" fmla="*/ 1524000 h 2533650"/>
            <a:gd name="connsiteX11-2903" fmla="*/ 1752600 w 2634896"/>
            <a:gd name="connsiteY11-2904" fmla="*/ 1442096 h 2533650"/>
            <a:gd name="connsiteX12-2905" fmla="*/ 1524000 w 2634896"/>
            <a:gd name="connsiteY12-2906" fmla="*/ 1346200 h 2533650"/>
            <a:gd name="connsiteX13-2907" fmla="*/ 1367697 w 2634896"/>
            <a:gd name="connsiteY13-2908" fmla="*/ 1270968 h 2533650"/>
            <a:gd name="connsiteX14-2909" fmla="*/ 1162050 w 2634896"/>
            <a:gd name="connsiteY14-2910" fmla="*/ 1172704 h 2533650"/>
            <a:gd name="connsiteX15-2911" fmla="*/ 1063770 w 2634896"/>
            <a:gd name="connsiteY15-2912" fmla="*/ 1112540 h 2533650"/>
            <a:gd name="connsiteX16-2913" fmla="*/ 853639 w 2634896"/>
            <a:gd name="connsiteY16-2914" fmla="*/ 966813 h 2533650"/>
            <a:gd name="connsiteX17-2915" fmla="*/ 717841 w 2634896"/>
            <a:gd name="connsiteY17-2916" fmla="*/ 865535 h 2533650"/>
            <a:gd name="connsiteX18-2917" fmla="*/ 581170 w 2634896"/>
            <a:gd name="connsiteY18-2918" fmla="*/ 760599 h 2533650"/>
            <a:gd name="connsiteX19-2919" fmla="*/ 514350 w 2634896"/>
            <a:gd name="connsiteY19-2920" fmla="*/ 685800 h 2533650"/>
            <a:gd name="connsiteX20-2921" fmla="*/ 425450 w 2634896"/>
            <a:gd name="connsiteY20-2922" fmla="*/ 591517 h 2533650"/>
            <a:gd name="connsiteX21-2923" fmla="*/ 330200 w 2634896"/>
            <a:gd name="connsiteY21-2924" fmla="*/ 514350 h 2533650"/>
            <a:gd name="connsiteX22-2925" fmla="*/ 234950 w 2634896"/>
            <a:gd name="connsiteY22-2926" fmla="*/ 387350 h 2533650"/>
            <a:gd name="connsiteX23-2927" fmla="*/ 171450 w 2634896"/>
            <a:gd name="connsiteY23-2928" fmla="*/ 279400 h 2533650"/>
            <a:gd name="connsiteX24-2929" fmla="*/ 107950 w 2634896"/>
            <a:gd name="connsiteY24-2930" fmla="*/ 158750 h 2533650"/>
            <a:gd name="connsiteX25-2931" fmla="*/ 69850 w 2634896"/>
            <a:gd name="connsiteY25-2932" fmla="*/ 146050 h 2533650"/>
            <a:gd name="connsiteX26-2933" fmla="*/ 63500 w 2634896"/>
            <a:gd name="connsiteY26-2934" fmla="*/ 107950 h 2533650"/>
            <a:gd name="connsiteX27-2935" fmla="*/ 38100 w 2634896"/>
            <a:gd name="connsiteY27-2936" fmla="*/ 101600 h 2533650"/>
            <a:gd name="connsiteX28-2937" fmla="*/ 38100 w 2634896"/>
            <a:gd name="connsiteY28-2938" fmla="*/ 63500 h 2533650"/>
            <a:gd name="connsiteX29-2939" fmla="*/ 0 w 2634896"/>
            <a:gd name="connsiteY29-2940" fmla="*/ 0 h 2533650"/>
            <a:gd name="connsiteX0-2941" fmla="*/ 0 w 2634896"/>
            <a:gd name="connsiteY0-2942" fmla="*/ 0 h 2533650"/>
            <a:gd name="connsiteX1-2943" fmla="*/ 6350 w 2634896"/>
            <a:gd name="connsiteY1-2944" fmla="*/ 2520950 h 2533650"/>
            <a:gd name="connsiteX2-2945" fmla="*/ 2628900 w 2634896"/>
            <a:gd name="connsiteY2-2946" fmla="*/ 2533650 h 2533650"/>
            <a:gd name="connsiteX3-2947" fmla="*/ 2628900 w 2634896"/>
            <a:gd name="connsiteY3-2948" fmla="*/ 1752600 h 2533650"/>
            <a:gd name="connsiteX4-2949" fmla="*/ 2603500 w 2634896"/>
            <a:gd name="connsiteY4-2950" fmla="*/ 1689423 h 2533650"/>
            <a:gd name="connsiteX5-2951" fmla="*/ 2587480 w 2634896"/>
            <a:gd name="connsiteY5-2952" fmla="*/ 1673709 h 2533650"/>
            <a:gd name="connsiteX6-2953" fmla="*/ 2632221 w 2634896"/>
            <a:gd name="connsiteY6-2954" fmla="*/ 1692760 h 2533650"/>
            <a:gd name="connsiteX7-2955" fmla="*/ 2495550 w 2634896"/>
            <a:gd name="connsiteY7-2956" fmla="*/ 1661008 h 2533650"/>
            <a:gd name="connsiteX8-2957" fmla="*/ 2298700 w 2634896"/>
            <a:gd name="connsiteY8-2958" fmla="*/ 1600200 h 2533650"/>
            <a:gd name="connsiteX9-2959" fmla="*/ 2051050 w 2634896"/>
            <a:gd name="connsiteY9-2960" fmla="*/ 1530350 h 2533650"/>
            <a:gd name="connsiteX10-2961" fmla="*/ 2032000 w 2634896"/>
            <a:gd name="connsiteY10-2962" fmla="*/ 1524000 h 2533650"/>
            <a:gd name="connsiteX11-2963" fmla="*/ 1752600 w 2634896"/>
            <a:gd name="connsiteY11-2964" fmla="*/ 1442096 h 2533650"/>
            <a:gd name="connsiteX12-2965" fmla="*/ 1524000 w 2634896"/>
            <a:gd name="connsiteY12-2966" fmla="*/ 1346200 h 2533650"/>
            <a:gd name="connsiteX13-2967" fmla="*/ 1367697 w 2634896"/>
            <a:gd name="connsiteY13-2968" fmla="*/ 1270968 h 2533650"/>
            <a:gd name="connsiteX14-2969" fmla="*/ 1162050 w 2634896"/>
            <a:gd name="connsiteY14-2970" fmla="*/ 1172704 h 2533650"/>
            <a:gd name="connsiteX15-2971" fmla="*/ 1063770 w 2634896"/>
            <a:gd name="connsiteY15-2972" fmla="*/ 1112540 h 2533650"/>
            <a:gd name="connsiteX16-2973" fmla="*/ 853639 w 2634896"/>
            <a:gd name="connsiteY16-2974" fmla="*/ 966813 h 2533650"/>
            <a:gd name="connsiteX17-2975" fmla="*/ 717841 w 2634896"/>
            <a:gd name="connsiteY17-2976" fmla="*/ 865535 h 2533650"/>
            <a:gd name="connsiteX18-2977" fmla="*/ 581170 w 2634896"/>
            <a:gd name="connsiteY18-2978" fmla="*/ 760599 h 2533650"/>
            <a:gd name="connsiteX19-2979" fmla="*/ 514350 w 2634896"/>
            <a:gd name="connsiteY19-2980" fmla="*/ 685800 h 2533650"/>
            <a:gd name="connsiteX20-2981" fmla="*/ 425450 w 2634896"/>
            <a:gd name="connsiteY20-2982" fmla="*/ 591517 h 2533650"/>
            <a:gd name="connsiteX21-2983" fmla="*/ 342317 w 2634896"/>
            <a:gd name="connsiteY21-2984" fmla="*/ 487227 h 2533650"/>
            <a:gd name="connsiteX22-2985" fmla="*/ 234950 w 2634896"/>
            <a:gd name="connsiteY22-2986" fmla="*/ 387350 h 2533650"/>
            <a:gd name="connsiteX23-2987" fmla="*/ 171450 w 2634896"/>
            <a:gd name="connsiteY23-2988" fmla="*/ 279400 h 2533650"/>
            <a:gd name="connsiteX24-2989" fmla="*/ 107950 w 2634896"/>
            <a:gd name="connsiteY24-2990" fmla="*/ 158750 h 2533650"/>
            <a:gd name="connsiteX25-2991" fmla="*/ 69850 w 2634896"/>
            <a:gd name="connsiteY25-2992" fmla="*/ 146050 h 2533650"/>
            <a:gd name="connsiteX26-2993" fmla="*/ 63500 w 2634896"/>
            <a:gd name="connsiteY26-2994" fmla="*/ 107950 h 2533650"/>
            <a:gd name="connsiteX27-2995" fmla="*/ 38100 w 2634896"/>
            <a:gd name="connsiteY27-2996" fmla="*/ 101600 h 2533650"/>
            <a:gd name="connsiteX28-2997" fmla="*/ 38100 w 2634896"/>
            <a:gd name="connsiteY28-2998" fmla="*/ 63500 h 2533650"/>
            <a:gd name="connsiteX29-2999" fmla="*/ 0 w 2634896"/>
            <a:gd name="connsiteY29-3000" fmla="*/ 0 h 2533650"/>
            <a:gd name="connsiteX0-3001" fmla="*/ 0 w 2634896"/>
            <a:gd name="connsiteY0-3002" fmla="*/ 0 h 2533650"/>
            <a:gd name="connsiteX1-3003" fmla="*/ 6350 w 2634896"/>
            <a:gd name="connsiteY1-3004" fmla="*/ 2520950 h 2533650"/>
            <a:gd name="connsiteX2-3005" fmla="*/ 2628900 w 2634896"/>
            <a:gd name="connsiteY2-3006" fmla="*/ 2533650 h 2533650"/>
            <a:gd name="connsiteX3-3007" fmla="*/ 2628900 w 2634896"/>
            <a:gd name="connsiteY3-3008" fmla="*/ 1752600 h 2533650"/>
            <a:gd name="connsiteX4-3009" fmla="*/ 2603500 w 2634896"/>
            <a:gd name="connsiteY4-3010" fmla="*/ 1689423 h 2533650"/>
            <a:gd name="connsiteX5-3011" fmla="*/ 2587480 w 2634896"/>
            <a:gd name="connsiteY5-3012" fmla="*/ 1673709 h 2533650"/>
            <a:gd name="connsiteX6-3013" fmla="*/ 2632221 w 2634896"/>
            <a:gd name="connsiteY6-3014" fmla="*/ 1692760 h 2533650"/>
            <a:gd name="connsiteX7-3015" fmla="*/ 2495550 w 2634896"/>
            <a:gd name="connsiteY7-3016" fmla="*/ 1661008 h 2533650"/>
            <a:gd name="connsiteX8-3017" fmla="*/ 2298700 w 2634896"/>
            <a:gd name="connsiteY8-3018" fmla="*/ 1600200 h 2533650"/>
            <a:gd name="connsiteX9-3019" fmla="*/ 2051050 w 2634896"/>
            <a:gd name="connsiteY9-3020" fmla="*/ 1530350 h 2533650"/>
            <a:gd name="connsiteX10-3021" fmla="*/ 2032000 w 2634896"/>
            <a:gd name="connsiteY10-3022" fmla="*/ 1524000 h 2533650"/>
            <a:gd name="connsiteX11-3023" fmla="*/ 1752600 w 2634896"/>
            <a:gd name="connsiteY11-3024" fmla="*/ 1442096 h 2533650"/>
            <a:gd name="connsiteX12-3025" fmla="*/ 1524000 w 2634896"/>
            <a:gd name="connsiteY12-3026" fmla="*/ 1346200 h 2533650"/>
            <a:gd name="connsiteX13-3027" fmla="*/ 1367697 w 2634896"/>
            <a:gd name="connsiteY13-3028" fmla="*/ 1270968 h 2533650"/>
            <a:gd name="connsiteX14-3029" fmla="*/ 1162050 w 2634896"/>
            <a:gd name="connsiteY14-3030" fmla="*/ 1172704 h 2533650"/>
            <a:gd name="connsiteX15-3031" fmla="*/ 1063770 w 2634896"/>
            <a:gd name="connsiteY15-3032" fmla="*/ 1112540 h 2533650"/>
            <a:gd name="connsiteX16-3033" fmla="*/ 853639 w 2634896"/>
            <a:gd name="connsiteY16-3034" fmla="*/ 966813 h 2533650"/>
            <a:gd name="connsiteX17-3035" fmla="*/ 717841 w 2634896"/>
            <a:gd name="connsiteY17-3036" fmla="*/ 865535 h 2533650"/>
            <a:gd name="connsiteX18-3037" fmla="*/ 581170 w 2634896"/>
            <a:gd name="connsiteY18-3038" fmla="*/ 760599 h 2533650"/>
            <a:gd name="connsiteX19-3039" fmla="*/ 514350 w 2634896"/>
            <a:gd name="connsiteY19-3040" fmla="*/ 685800 h 2533650"/>
            <a:gd name="connsiteX20-3041" fmla="*/ 425450 w 2634896"/>
            <a:gd name="connsiteY20-3042" fmla="*/ 591517 h 2533650"/>
            <a:gd name="connsiteX21-3043" fmla="*/ 342317 w 2634896"/>
            <a:gd name="connsiteY21-3044" fmla="*/ 487227 h 2533650"/>
            <a:gd name="connsiteX22-3045" fmla="*/ 256156 w 2634896"/>
            <a:gd name="connsiteY22-3046" fmla="*/ 375295 h 2533650"/>
            <a:gd name="connsiteX23-3047" fmla="*/ 171450 w 2634896"/>
            <a:gd name="connsiteY23-3048" fmla="*/ 279400 h 2533650"/>
            <a:gd name="connsiteX24-3049" fmla="*/ 107950 w 2634896"/>
            <a:gd name="connsiteY24-3050" fmla="*/ 158750 h 2533650"/>
            <a:gd name="connsiteX25-3051" fmla="*/ 69850 w 2634896"/>
            <a:gd name="connsiteY25-3052" fmla="*/ 146050 h 2533650"/>
            <a:gd name="connsiteX26-3053" fmla="*/ 63500 w 2634896"/>
            <a:gd name="connsiteY26-3054" fmla="*/ 107950 h 2533650"/>
            <a:gd name="connsiteX27-3055" fmla="*/ 38100 w 2634896"/>
            <a:gd name="connsiteY27-3056" fmla="*/ 101600 h 2533650"/>
            <a:gd name="connsiteX28-3057" fmla="*/ 38100 w 2634896"/>
            <a:gd name="connsiteY28-3058" fmla="*/ 63500 h 2533650"/>
            <a:gd name="connsiteX29-3059" fmla="*/ 0 w 2634896"/>
            <a:gd name="connsiteY29-3060" fmla="*/ 0 h 2533650"/>
            <a:gd name="connsiteX0-3061" fmla="*/ 0 w 2634896"/>
            <a:gd name="connsiteY0-3062" fmla="*/ 0 h 2533650"/>
            <a:gd name="connsiteX1-3063" fmla="*/ 6350 w 2634896"/>
            <a:gd name="connsiteY1-3064" fmla="*/ 2520950 h 2533650"/>
            <a:gd name="connsiteX2-3065" fmla="*/ 2628900 w 2634896"/>
            <a:gd name="connsiteY2-3066" fmla="*/ 2533650 h 2533650"/>
            <a:gd name="connsiteX3-3067" fmla="*/ 2628900 w 2634896"/>
            <a:gd name="connsiteY3-3068" fmla="*/ 1752600 h 2533650"/>
            <a:gd name="connsiteX4-3069" fmla="*/ 2603500 w 2634896"/>
            <a:gd name="connsiteY4-3070" fmla="*/ 1689423 h 2533650"/>
            <a:gd name="connsiteX5-3071" fmla="*/ 2587480 w 2634896"/>
            <a:gd name="connsiteY5-3072" fmla="*/ 1673709 h 2533650"/>
            <a:gd name="connsiteX6-3073" fmla="*/ 2632221 w 2634896"/>
            <a:gd name="connsiteY6-3074" fmla="*/ 1692760 h 2533650"/>
            <a:gd name="connsiteX7-3075" fmla="*/ 2495550 w 2634896"/>
            <a:gd name="connsiteY7-3076" fmla="*/ 1661008 h 2533650"/>
            <a:gd name="connsiteX8-3077" fmla="*/ 2298700 w 2634896"/>
            <a:gd name="connsiteY8-3078" fmla="*/ 1600200 h 2533650"/>
            <a:gd name="connsiteX9-3079" fmla="*/ 2051050 w 2634896"/>
            <a:gd name="connsiteY9-3080" fmla="*/ 1530350 h 2533650"/>
            <a:gd name="connsiteX10-3081" fmla="*/ 2032000 w 2634896"/>
            <a:gd name="connsiteY10-3082" fmla="*/ 1524000 h 2533650"/>
            <a:gd name="connsiteX11-3083" fmla="*/ 1752600 w 2634896"/>
            <a:gd name="connsiteY11-3084" fmla="*/ 1442096 h 2533650"/>
            <a:gd name="connsiteX12-3085" fmla="*/ 1524000 w 2634896"/>
            <a:gd name="connsiteY12-3086" fmla="*/ 1346200 h 2533650"/>
            <a:gd name="connsiteX13-3087" fmla="*/ 1367697 w 2634896"/>
            <a:gd name="connsiteY13-3088" fmla="*/ 1270968 h 2533650"/>
            <a:gd name="connsiteX14-3089" fmla="*/ 1162050 w 2634896"/>
            <a:gd name="connsiteY14-3090" fmla="*/ 1172704 h 2533650"/>
            <a:gd name="connsiteX15-3091" fmla="*/ 1063770 w 2634896"/>
            <a:gd name="connsiteY15-3092" fmla="*/ 1112540 h 2533650"/>
            <a:gd name="connsiteX16-3093" fmla="*/ 853639 w 2634896"/>
            <a:gd name="connsiteY16-3094" fmla="*/ 966813 h 2533650"/>
            <a:gd name="connsiteX17-3095" fmla="*/ 717841 w 2634896"/>
            <a:gd name="connsiteY17-3096" fmla="*/ 865535 h 2533650"/>
            <a:gd name="connsiteX18-3097" fmla="*/ 581170 w 2634896"/>
            <a:gd name="connsiteY18-3098" fmla="*/ 760599 h 2533650"/>
            <a:gd name="connsiteX19-3099" fmla="*/ 514350 w 2634896"/>
            <a:gd name="connsiteY19-3100" fmla="*/ 685800 h 2533650"/>
            <a:gd name="connsiteX20-3101" fmla="*/ 425450 w 2634896"/>
            <a:gd name="connsiteY20-3102" fmla="*/ 591517 h 2533650"/>
            <a:gd name="connsiteX21-3103" fmla="*/ 342317 w 2634896"/>
            <a:gd name="connsiteY21-3104" fmla="*/ 487227 h 2533650"/>
            <a:gd name="connsiteX22-3105" fmla="*/ 256156 w 2634896"/>
            <a:gd name="connsiteY22-3106" fmla="*/ 375295 h 2533650"/>
            <a:gd name="connsiteX23-3107" fmla="*/ 180538 w 2634896"/>
            <a:gd name="connsiteY23-3108" fmla="*/ 276387 h 2533650"/>
            <a:gd name="connsiteX24-3109" fmla="*/ 107950 w 2634896"/>
            <a:gd name="connsiteY24-3110" fmla="*/ 158750 h 2533650"/>
            <a:gd name="connsiteX25-3111" fmla="*/ 69850 w 2634896"/>
            <a:gd name="connsiteY25-3112" fmla="*/ 146050 h 2533650"/>
            <a:gd name="connsiteX26-3113" fmla="*/ 63500 w 2634896"/>
            <a:gd name="connsiteY26-3114" fmla="*/ 107950 h 2533650"/>
            <a:gd name="connsiteX27-3115" fmla="*/ 38100 w 2634896"/>
            <a:gd name="connsiteY27-3116" fmla="*/ 101600 h 2533650"/>
            <a:gd name="connsiteX28-3117" fmla="*/ 38100 w 2634896"/>
            <a:gd name="connsiteY28-3118" fmla="*/ 63500 h 2533650"/>
            <a:gd name="connsiteX29-3119" fmla="*/ 0 w 2634896"/>
            <a:gd name="connsiteY29-3120" fmla="*/ 0 h 2533650"/>
            <a:gd name="connsiteX0-3121" fmla="*/ 0 w 2634896"/>
            <a:gd name="connsiteY0-3122" fmla="*/ 0 h 2533650"/>
            <a:gd name="connsiteX1-3123" fmla="*/ 6350 w 2634896"/>
            <a:gd name="connsiteY1-3124" fmla="*/ 2520950 h 2533650"/>
            <a:gd name="connsiteX2-3125" fmla="*/ 2628900 w 2634896"/>
            <a:gd name="connsiteY2-3126" fmla="*/ 2533650 h 2533650"/>
            <a:gd name="connsiteX3-3127" fmla="*/ 2628900 w 2634896"/>
            <a:gd name="connsiteY3-3128" fmla="*/ 1752600 h 2533650"/>
            <a:gd name="connsiteX4-3129" fmla="*/ 2603500 w 2634896"/>
            <a:gd name="connsiteY4-3130" fmla="*/ 1689423 h 2533650"/>
            <a:gd name="connsiteX5-3131" fmla="*/ 2587480 w 2634896"/>
            <a:gd name="connsiteY5-3132" fmla="*/ 1673709 h 2533650"/>
            <a:gd name="connsiteX6-3133" fmla="*/ 2632221 w 2634896"/>
            <a:gd name="connsiteY6-3134" fmla="*/ 1692760 h 2533650"/>
            <a:gd name="connsiteX7-3135" fmla="*/ 2495550 w 2634896"/>
            <a:gd name="connsiteY7-3136" fmla="*/ 1661008 h 2533650"/>
            <a:gd name="connsiteX8-3137" fmla="*/ 2298700 w 2634896"/>
            <a:gd name="connsiteY8-3138" fmla="*/ 1600200 h 2533650"/>
            <a:gd name="connsiteX9-3139" fmla="*/ 2051050 w 2634896"/>
            <a:gd name="connsiteY9-3140" fmla="*/ 1530350 h 2533650"/>
            <a:gd name="connsiteX10-3141" fmla="*/ 2032000 w 2634896"/>
            <a:gd name="connsiteY10-3142" fmla="*/ 1524000 h 2533650"/>
            <a:gd name="connsiteX11-3143" fmla="*/ 1752600 w 2634896"/>
            <a:gd name="connsiteY11-3144" fmla="*/ 1442096 h 2533650"/>
            <a:gd name="connsiteX12-3145" fmla="*/ 1524000 w 2634896"/>
            <a:gd name="connsiteY12-3146" fmla="*/ 1346200 h 2533650"/>
            <a:gd name="connsiteX13-3147" fmla="*/ 1367697 w 2634896"/>
            <a:gd name="connsiteY13-3148" fmla="*/ 1270968 h 2533650"/>
            <a:gd name="connsiteX14-3149" fmla="*/ 1162050 w 2634896"/>
            <a:gd name="connsiteY14-3150" fmla="*/ 1172704 h 2533650"/>
            <a:gd name="connsiteX15-3151" fmla="*/ 1063770 w 2634896"/>
            <a:gd name="connsiteY15-3152" fmla="*/ 1112540 h 2533650"/>
            <a:gd name="connsiteX16-3153" fmla="*/ 853639 w 2634896"/>
            <a:gd name="connsiteY16-3154" fmla="*/ 966813 h 2533650"/>
            <a:gd name="connsiteX17-3155" fmla="*/ 717841 w 2634896"/>
            <a:gd name="connsiteY17-3156" fmla="*/ 865535 h 2533650"/>
            <a:gd name="connsiteX18-3157" fmla="*/ 581170 w 2634896"/>
            <a:gd name="connsiteY18-3158" fmla="*/ 760599 h 2533650"/>
            <a:gd name="connsiteX19-3159" fmla="*/ 514350 w 2634896"/>
            <a:gd name="connsiteY19-3160" fmla="*/ 685800 h 2533650"/>
            <a:gd name="connsiteX20-3161" fmla="*/ 425450 w 2634896"/>
            <a:gd name="connsiteY20-3162" fmla="*/ 591517 h 2533650"/>
            <a:gd name="connsiteX21-3163" fmla="*/ 342317 w 2634896"/>
            <a:gd name="connsiteY21-3164" fmla="*/ 487227 h 2533650"/>
            <a:gd name="connsiteX22-3165" fmla="*/ 256156 w 2634896"/>
            <a:gd name="connsiteY22-3166" fmla="*/ 375295 h 2533650"/>
            <a:gd name="connsiteX23-3167" fmla="*/ 180538 w 2634896"/>
            <a:gd name="connsiteY23-3168" fmla="*/ 276387 h 2533650"/>
            <a:gd name="connsiteX24-3169" fmla="*/ 107950 w 2634896"/>
            <a:gd name="connsiteY24-3170" fmla="*/ 158750 h 2533650"/>
            <a:gd name="connsiteX25-3171" fmla="*/ 94085 w 2634896"/>
            <a:gd name="connsiteY25-3172" fmla="*/ 124954 h 2533650"/>
            <a:gd name="connsiteX26-3173" fmla="*/ 63500 w 2634896"/>
            <a:gd name="connsiteY26-3174" fmla="*/ 107950 h 2533650"/>
            <a:gd name="connsiteX27-3175" fmla="*/ 38100 w 2634896"/>
            <a:gd name="connsiteY27-3176" fmla="*/ 101600 h 2533650"/>
            <a:gd name="connsiteX28-3177" fmla="*/ 38100 w 2634896"/>
            <a:gd name="connsiteY28-3178" fmla="*/ 63500 h 2533650"/>
            <a:gd name="connsiteX29-3179" fmla="*/ 0 w 2634896"/>
            <a:gd name="connsiteY29-3180" fmla="*/ 0 h 2533650"/>
            <a:gd name="connsiteX0-3181" fmla="*/ 0 w 2634896"/>
            <a:gd name="connsiteY0-3182" fmla="*/ 0 h 2533650"/>
            <a:gd name="connsiteX1-3183" fmla="*/ 6350 w 2634896"/>
            <a:gd name="connsiteY1-3184" fmla="*/ 2520950 h 2533650"/>
            <a:gd name="connsiteX2-3185" fmla="*/ 2628900 w 2634896"/>
            <a:gd name="connsiteY2-3186" fmla="*/ 2533650 h 2533650"/>
            <a:gd name="connsiteX3-3187" fmla="*/ 2628900 w 2634896"/>
            <a:gd name="connsiteY3-3188" fmla="*/ 1752600 h 2533650"/>
            <a:gd name="connsiteX4-3189" fmla="*/ 2603500 w 2634896"/>
            <a:gd name="connsiteY4-3190" fmla="*/ 1689423 h 2533650"/>
            <a:gd name="connsiteX5-3191" fmla="*/ 2587480 w 2634896"/>
            <a:gd name="connsiteY5-3192" fmla="*/ 1673709 h 2533650"/>
            <a:gd name="connsiteX6-3193" fmla="*/ 2632221 w 2634896"/>
            <a:gd name="connsiteY6-3194" fmla="*/ 1692760 h 2533650"/>
            <a:gd name="connsiteX7-3195" fmla="*/ 2495550 w 2634896"/>
            <a:gd name="connsiteY7-3196" fmla="*/ 1661008 h 2533650"/>
            <a:gd name="connsiteX8-3197" fmla="*/ 2298700 w 2634896"/>
            <a:gd name="connsiteY8-3198" fmla="*/ 1600200 h 2533650"/>
            <a:gd name="connsiteX9-3199" fmla="*/ 2051050 w 2634896"/>
            <a:gd name="connsiteY9-3200" fmla="*/ 1530350 h 2533650"/>
            <a:gd name="connsiteX10-3201" fmla="*/ 2032000 w 2634896"/>
            <a:gd name="connsiteY10-3202" fmla="*/ 1524000 h 2533650"/>
            <a:gd name="connsiteX11-3203" fmla="*/ 1752600 w 2634896"/>
            <a:gd name="connsiteY11-3204" fmla="*/ 1442096 h 2533650"/>
            <a:gd name="connsiteX12-3205" fmla="*/ 1524000 w 2634896"/>
            <a:gd name="connsiteY12-3206" fmla="*/ 1346200 h 2533650"/>
            <a:gd name="connsiteX13-3207" fmla="*/ 1367697 w 2634896"/>
            <a:gd name="connsiteY13-3208" fmla="*/ 1270968 h 2533650"/>
            <a:gd name="connsiteX14-3209" fmla="*/ 1162050 w 2634896"/>
            <a:gd name="connsiteY14-3210" fmla="*/ 1172704 h 2533650"/>
            <a:gd name="connsiteX15-3211" fmla="*/ 1063770 w 2634896"/>
            <a:gd name="connsiteY15-3212" fmla="*/ 1112540 h 2533650"/>
            <a:gd name="connsiteX16-3213" fmla="*/ 853639 w 2634896"/>
            <a:gd name="connsiteY16-3214" fmla="*/ 966813 h 2533650"/>
            <a:gd name="connsiteX17-3215" fmla="*/ 717841 w 2634896"/>
            <a:gd name="connsiteY17-3216" fmla="*/ 865535 h 2533650"/>
            <a:gd name="connsiteX18-3217" fmla="*/ 581170 w 2634896"/>
            <a:gd name="connsiteY18-3218" fmla="*/ 760599 h 2533650"/>
            <a:gd name="connsiteX19-3219" fmla="*/ 514350 w 2634896"/>
            <a:gd name="connsiteY19-3220" fmla="*/ 685800 h 2533650"/>
            <a:gd name="connsiteX20-3221" fmla="*/ 425450 w 2634896"/>
            <a:gd name="connsiteY20-3222" fmla="*/ 591517 h 2533650"/>
            <a:gd name="connsiteX21-3223" fmla="*/ 342317 w 2634896"/>
            <a:gd name="connsiteY21-3224" fmla="*/ 487227 h 2533650"/>
            <a:gd name="connsiteX22-3225" fmla="*/ 256156 w 2634896"/>
            <a:gd name="connsiteY22-3226" fmla="*/ 375295 h 2533650"/>
            <a:gd name="connsiteX23-3227" fmla="*/ 180538 w 2634896"/>
            <a:gd name="connsiteY23-3228" fmla="*/ 276387 h 2533650"/>
            <a:gd name="connsiteX24-3229" fmla="*/ 107950 w 2634896"/>
            <a:gd name="connsiteY24-3230" fmla="*/ 158750 h 2533650"/>
            <a:gd name="connsiteX25-3231" fmla="*/ 94085 w 2634896"/>
            <a:gd name="connsiteY25-3232" fmla="*/ 124954 h 2533650"/>
            <a:gd name="connsiteX26-3233" fmla="*/ 63500 w 2634896"/>
            <a:gd name="connsiteY26-3234" fmla="*/ 107950 h 2533650"/>
            <a:gd name="connsiteX27-3235" fmla="*/ 68393 w 2634896"/>
            <a:gd name="connsiteY27-3236" fmla="*/ 74477 h 2533650"/>
            <a:gd name="connsiteX28-3237" fmla="*/ 38100 w 2634896"/>
            <a:gd name="connsiteY28-3238" fmla="*/ 63500 h 2533650"/>
            <a:gd name="connsiteX29-3239" fmla="*/ 0 w 2634896"/>
            <a:gd name="connsiteY29-3240" fmla="*/ 0 h 2533650"/>
            <a:gd name="connsiteX0-3241" fmla="*/ 0 w 2634896"/>
            <a:gd name="connsiteY0-3242" fmla="*/ 0 h 2533650"/>
            <a:gd name="connsiteX1-3243" fmla="*/ 6350 w 2634896"/>
            <a:gd name="connsiteY1-3244" fmla="*/ 2520950 h 2533650"/>
            <a:gd name="connsiteX2-3245" fmla="*/ 2628900 w 2634896"/>
            <a:gd name="connsiteY2-3246" fmla="*/ 2533650 h 2533650"/>
            <a:gd name="connsiteX3-3247" fmla="*/ 2628900 w 2634896"/>
            <a:gd name="connsiteY3-3248" fmla="*/ 1752600 h 2533650"/>
            <a:gd name="connsiteX4-3249" fmla="*/ 2603500 w 2634896"/>
            <a:gd name="connsiteY4-3250" fmla="*/ 1689423 h 2533650"/>
            <a:gd name="connsiteX5-3251" fmla="*/ 2587480 w 2634896"/>
            <a:gd name="connsiteY5-3252" fmla="*/ 1673709 h 2533650"/>
            <a:gd name="connsiteX6-3253" fmla="*/ 2632221 w 2634896"/>
            <a:gd name="connsiteY6-3254" fmla="*/ 1692760 h 2533650"/>
            <a:gd name="connsiteX7-3255" fmla="*/ 2495550 w 2634896"/>
            <a:gd name="connsiteY7-3256" fmla="*/ 1661008 h 2533650"/>
            <a:gd name="connsiteX8-3257" fmla="*/ 2298700 w 2634896"/>
            <a:gd name="connsiteY8-3258" fmla="*/ 1600200 h 2533650"/>
            <a:gd name="connsiteX9-3259" fmla="*/ 2051050 w 2634896"/>
            <a:gd name="connsiteY9-3260" fmla="*/ 1530350 h 2533650"/>
            <a:gd name="connsiteX10-3261" fmla="*/ 2032000 w 2634896"/>
            <a:gd name="connsiteY10-3262" fmla="*/ 1524000 h 2533650"/>
            <a:gd name="connsiteX11-3263" fmla="*/ 1752600 w 2634896"/>
            <a:gd name="connsiteY11-3264" fmla="*/ 1442096 h 2533650"/>
            <a:gd name="connsiteX12-3265" fmla="*/ 1524000 w 2634896"/>
            <a:gd name="connsiteY12-3266" fmla="*/ 1346200 h 2533650"/>
            <a:gd name="connsiteX13-3267" fmla="*/ 1367697 w 2634896"/>
            <a:gd name="connsiteY13-3268" fmla="*/ 1270968 h 2533650"/>
            <a:gd name="connsiteX14-3269" fmla="*/ 1162050 w 2634896"/>
            <a:gd name="connsiteY14-3270" fmla="*/ 1172704 h 2533650"/>
            <a:gd name="connsiteX15-3271" fmla="*/ 1063770 w 2634896"/>
            <a:gd name="connsiteY15-3272" fmla="*/ 1112540 h 2533650"/>
            <a:gd name="connsiteX16-3273" fmla="*/ 853639 w 2634896"/>
            <a:gd name="connsiteY16-3274" fmla="*/ 966813 h 2533650"/>
            <a:gd name="connsiteX17-3275" fmla="*/ 717841 w 2634896"/>
            <a:gd name="connsiteY17-3276" fmla="*/ 865535 h 2533650"/>
            <a:gd name="connsiteX18-3277" fmla="*/ 581170 w 2634896"/>
            <a:gd name="connsiteY18-3278" fmla="*/ 760599 h 2533650"/>
            <a:gd name="connsiteX19-3279" fmla="*/ 514350 w 2634896"/>
            <a:gd name="connsiteY19-3280" fmla="*/ 685800 h 2533650"/>
            <a:gd name="connsiteX20-3281" fmla="*/ 425450 w 2634896"/>
            <a:gd name="connsiteY20-3282" fmla="*/ 591517 h 2533650"/>
            <a:gd name="connsiteX21-3283" fmla="*/ 342317 w 2634896"/>
            <a:gd name="connsiteY21-3284" fmla="*/ 487227 h 2533650"/>
            <a:gd name="connsiteX22-3285" fmla="*/ 256156 w 2634896"/>
            <a:gd name="connsiteY22-3286" fmla="*/ 375295 h 2533650"/>
            <a:gd name="connsiteX23-3287" fmla="*/ 180538 w 2634896"/>
            <a:gd name="connsiteY23-3288" fmla="*/ 276387 h 2533650"/>
            <a:gd name="connsiteX24-3289" fmla="*/ 107950 w 2634896"/>
            <a:gd name="connsiteY24-3290" fmla="*/ 158750 h 2533650"/>
            <a:gd name="connsiteX25-3291" fmla="*/ 94085 w 2634896"/>
            <a:gd name="connsiteY25-3292" fmla="*/ 124954 h 2533650"/>
            <a:gd name="connsiteX26-3293" fmla="*/ 63500 w 2634896"/>
            <a:gd name="connsiteY26-3294" fmla="*/ 107950 h 2533650"/>
            <a:gd name="connsiteX27-3295" fmla="*/ 68393 w 2634896"/>
            <a:gd name="connsiteY27-3296" fmla="*/ 74477 h 2533650"/>
            <a:gd name="connsiteX28-3297" fmla="*/ 56276 w 2634896"/>
            <a:gd name="connsiteY28-3298" fmla="*/ 48431 h 2533650"/>
            <a:gd name="connsiteX29-3299" fmla="*/ 0 w 2634896"/>
            <a:gd name="connsiteY29-3300" fmla="*/ 0 h 2533650"/>
            <a:gd name="connsiteX0-3301" fmla="*/ 24058 w 2628660"/>
            <a:gd name="connsiteY0-3302" fmla="*/ 0 h 2548719"/>
            <a:gd name="connsiteX1-3303" fmla="*/ 114 w 2628660"/>
            <a:gd name="connsiteY1-3304" fmla="*/ 2536019 h 2548719"/>
            <a:gd name="connsiteX2-3305" fmla="*/ 2622664 w 2628660"/>
            <a:gd name="connsiteY2-3306" fmla="*/ 2548719 h 2548719"/>
            <a:gd name="connsiteX3-3307" fmla="*/ 2622664 w 2628660"/>
            <a:gd name="connsiteY3-3308" fmla="*/ 1767669 h 2548719"/>
            <a:gd name="connsiteX4-3309" fmla="*/ 2597264 w 2628660"/>
            <a:gd name="connsiteY4-3310" fmla="*/ 1704492 h 2548719"/>
            <a:gd name="connsiteX5-3311" fmla="*/ 2581244 w 2628660"/>
            <a:gd name="connsiteY5-3312" fmla="*/ 1688778 h 2548719"/>
            <a:gd name="connsiteX6-3313" fmla="*/ 2625985 w 2628660"/>
            <a:gd name="connsiteY6-3314" fmla="*/ 1707829 h 2548719"/>
            <a:gd name="connsiteX7-3315" fmla="*/ 2489314 w 2628660"/>
            <a:gd name="connsiteY7-3316" fmla="*/ 1676077 h 2548719"/>
            <a:gd name="connsiteX8-3317" fmla="*/ 2292464 w 2628660"/>
            <a:gd name="connsiteY8-3318" fmla="*/ 1615269 h 2548719"/>
            <a:gd name="connsiteX9-3319" fmla="*/ 2044814 w 2628660"/>
            <a:gd name="connsiteY9-3320" fmla="*/ 1545419 h 2548719"/>
            <a:gd name="connsiteX10-3321" fmla="*/ 2025764 w 2628660"/>
            <a:gd name="connsiteY10-3322" fmla="*/ 1539069 h 2548719"/>
            <a:gd name="connsiteX11-3323" fmla="*/ 1746364 w 2628660"/>
            <a:gd name="connsiteY11-3324" fmla="*/ 1457165 h 2548719"/>
            <a:gd name="connsiteX12-3325" fmla="*/ 1517764 w 2628660"/>
            <a:gd name="connsiteY12-3326" fmla="*/ 1361269 h 2548719"/>
            <a:gd name="connsiteX13-3327" fmla="*/ 1361461 w 2628660"/>
            <a:gd name="connsiteY13-3328" fmla="*/ 1286037 h 2548719"/>
            <a:gd name="connsiteX14-3329" fmla="*/ 1155814 w 2628660"/>
            <a:gd name="connsiteY14-3330" fmla="*/ 1187773 h 2548719"/>
            <a:gd name="connsiteX15-3331" fmla="*/ 1057534 w 2628660"/>
            <a:gd name="connsiteY15-3332" fmla="*/ 1127609 h 2548719"/>
            <a:gd name="connsiteX16-3333" fmla="*/ 847403 w 2628660"/>
            <a:gd name="connsiteY16-3334" fmla="*/ 981882 h 2548719"/>
            <a:gd name="connsiteX17-3335" fmla="*/ 711605 w 2628660"/>
            <a:gd name="connsiteY17-3336" fmla="*/ 880604 h 2548719"/>
            <a:gd name="connsiteX18-3337" fmla="*/ 574934 w 2628660"/>
            <a:gd name="connsiteY18-3338" fmla="*/ 775668 h 2548719"/>
            <a:gd name="connsiteX19-3339" fmla="*/ 508114 w 2628660"/>
            <a:gd name="connsiteY19-3340" fmla="*/ 700869 h 2548719"/>
            <a:gd name="connsiteX20-3341" fmla="*/ 419214 w 2628660"/>
            <a:gd name="connsiteY20-3342" fmla="*/ 606586 h 2548719"/>
            <a:gd name="connsiteX21-3343" fmla="*/ 336081 w 2628660"/>
            <a:gd name="connsiteY21-3344" fmla="*/ 502296 h 2548719"/>
            <a:gd name="connsiteX22-3345" fmla="*/ 249920 w 2628660"/>
            <a:gd name="connsiteY22-3346" fmla="*/ 390364 h 2548719"/>
            <a:gd name="connsiteX23-3347" fmla="*/ 174302 w 2628660"/>
            <a:gd name="connsiteY23-3348" fmla="*/ 291456 h 2548719"/>
            <a:gd name="connsiteX24-3349" fmla="*/ 101714 w 2628660"/>
            <a:gd name="connsiteY24-3350" fmla="*/ 173819 h 2548719"/>
            <a:gd name="connsiteX25-3351" fmla="*/ 87849 w 2628660"/>
            <a:gd name="connsiteY25-3352" fmla="*/ 140023 h 2548719"/>
            <a:gd name="connsiteX26-3353" fmla="*/ 57264 w 2628660"/>
            <a:gd name="connsiteY26-3354" fmla="*/ 123019 h 2548719"/>
            <a:gd name="connsiteX27-3355" fmla="*/ 62157 w 2628660"/>
            <a:gd name="connsiteY27-3356" fmla="*/ 89546 h 2548719"/>
            <a:gd name="connsiteX28-3357" fmla="*/ 50040 w 2628660"/>
            <a:gd name="connsiteY28-3358" fmla="*/ 63500 h 2548719"/>
            <a:gd name="connsiteX29-3359" fmla="*/ 24058 w 2628660"/>
            <a:gd name="connsiteY29-3360" fmla="*/ 0 h 2548719"/>
            <a:gd name="connsiteX0-3361" fmla="*/ 0 w 2604602"/>
            <a:gd name="connsiteY0-3362" fmla="*/ 0 h 2548719"/>
            <a:gd name="connsiteX1-3363" fmla="*/ 3320 w 2604602"/>
            <a:gd name="connsiteY1-3364" fmla="*/ 2548075 h 2548719"/>
            <a:gd name="connsiteX2-3365" fmla="*/ 2598606 w 2604602"/>
            <a:gd name="connsiteY2-3366" fmla="*/ 2548719 h 2548719"/>
            <a:gd name="connsiteX3-3367" fmla="*/ 2598606 w 2604602"/>
            <a:gd name="connsiteY3-3368" fmla="*/ 1767669 h 2548719"/>
            <a:gd name="connsiteX4-3369" fmla="*/ 2573206 w 2604602"/>
            <a:gd name="connsiteY4-3370" fmla="*/ 1704492 h 2548719"/>
            <a:gd name="connsiteX5-3371" fmla="*/ 2557186 w 2604602"/>
            <a:gd name="connsiteY5-3372" fmla="*/ 1688778 h 2548719"/>
            <a:gd name="connsiteX6-3373" fmla="*/ 2601927 w 2604602"/>
            <a:gd name="connsiteY6-3374" fmla="*/ 1707829 h 2548719"/>
            <a:gd name="connsiteX7-3375" fmla="*/ 2465256 w 2604602"/>
            <a:gd name="connsiteY7-3376" fmla="*/ 1676077 h 2548719"/>
            <a:gd name="connsiteX8-3377" fmla="*/ 2268406 w 2604602"/>
            <a:gd name="connsiteY8-3378" fmla="*/ 1615269 h 2548719"/>
            <a:gd name="connsiteX9-3379" fmla="*/ 2020756 w 2604602"/>
            <a:gd name="connsiteY9-3380" fmla="*/ 1545419 h 2548719"/>
            <a:gd name="connsiteX10-3381" fmla="*/ 2001706 w 2604602"/>
            <a:gd name="connsiteY10-3382" fmla="*/ 1539069 h 2548719"/>
            <a:gd name="connsiteX11-3383" fmla="*/ 1722306 w 2604602"/>
            <a:gd name="connsiteY11-3384" fmla="*/ 1457165 h 2548719"/>
            <a:gd name="connsiteX12-3385" fmla="*/ 1493706 w 2604602"/>
            <a:gd name="connsiteY12-3386" fmla="*/ 1361269 h 2548719"/>
            <a:gd name="connsiteX13-3387" fmla="*/ 1337403 w 2604602"/>
            <a:gd name="connsiteY13-3388" fmla="*/ 1286037 h 2548719"/>
            <a:gd name="connsiteX14-3389" fmla="*/ 1131756 w 2604602"/>
            <a:gd name="connsiteY14-3390" fmla="*/ 1187773 h 2548719"/>
            <a:gd name="connsiteX15-3391" fmla="*/ 1033476 w 2604602"/>
            <a:gd name="connsiteY15-3392" fmla="*/ 1127609 h 2548719"/>
            <a:gd name="connsiteX16-3393" fmla="*/ 823345 w 2604602"/>
            <a:gd name="connsiteY16-3394" fmla="*/ 981882 h 2548719"/>
            <a:gd name="connsiteX17-3395" fmla="*/ 687547 w 2604602"/>
            <a:gd name="connsiteY17-3396" fmla="*/ 880604 h 2548719"/>
            <a:gd name="connsiteX18-3397" fmla="*/ 550876 w 2604602"/>
            <a:gd name="connsiteY18-3398" fmla="*/ 775668 h 2548719"/>
            <a:gd name="connsiteX19-3399" fmla="*/ 484056 w 2604602"/>
            <a:gd name="connsiteY19-3400" fmla="*/ 700869 h 2548719"/>
            <a:gd name="connsiteX20-3401" fmla="*/ 395156 w 2604602"/>
            <a:gd name="connsiteY20-3402" fmla="*/ 606586 h 2548719"/>
            <a:gd name="connsiteX21-3403" fmla="*/ 312023 w 2604602"/>
            <a:gd name="connsiteY21-3404" fmla="*/ 502296 h 2548719"/>
            <a:gd name="connsiteX22-3405" fmla="*/ 225862 w 2604602"/>
            <a:gd name="connsiteY22-3406" fmla="*/ 390364 h 2548719"/>
            <a:gd name="connsiteX23-3407" fmla="*/ 150244 w 2604602"/>
            <a:gd name="connsiteY23-3408" fmla="*/ 291456 h 2548719"/>
            <a:gd name="connsiteX24-3409" fmla="*/ 77656 w 2604602"/>
            <a:gd name="connsiteY24-3410" fmla="*/ 173819 h 2548719"/>
            <a:gd name="connsiteX25-3411" fmla="*/ 63791 w 2604602"/>
            <a:gd name="connsiteY25-3412" fmla="*/ 140023 h 2548719"/>
            <a:gd name="connsiteX26-3413" fmla="*/ 33206 w 2604602"/>
            <a:gd name="connsiteY26-3414" fmla="*/ 123019 h 2548719"/>
            <a:gd name="connsiteX27-3415" fmla="*/ 38099 w 2604602"/>
            <a:gd name="connsiteY27-3416" fmla="*/ 89546 h 2548719"/>
            <a:gd name="connsiteX28-3417" fmla="*/ 25982 w 2604602"/>
            <a:gd name="connsiteY28-3418" fmla="*/ 63500 h 2548719"/>
            <a:gd name="connsiteX29-3419" fmla="*/ 0 w 2604602"/>
            <a:gd name="connsiteY29-3420" fmla="*/ 0 h 2548719"/>
            <a:gd name="connsiteX0-3421" fmla="*/ 0 w 2604602"/>
            <a:gd name="connsiteY0-3422" fmla="*/ 0 h 2548719"/>
            <a:gd name="connsiteX1-3423" fmla="*/ 3320 w 2604602"/>
            <a:gd name="connsiteY1-3424" fmla="*/ 2548075 h 2548719"/>
            <a:gd name="connsiteX2-3425" fmla="*/ 2598606 w 2604602"/>
            <a:gd name="connsiteY2-3426" fmla="*/ 2548719 h 2548719"/>
            <a:gd name="connsiteX3-3427" fmla="*/ 2598606 w 2604602"/>
            <a:gd name="connsiteY3-3428" fmla="*/ 1767669 h 2548719"/>
            <a:gd name="connsiteX4-3429" fmla="*/ 2573206 w 2604602"/>
            <a:gd name="connsiteY4-3430" fmla="*/ 1704492 h 2548719"/>
            <a:gd name="connsiteX5-3431" fmla="*/ 2557186 w 2604602"/>
            <a:gd name="connsiteY5-3432" fmla="*/ 1688778 h 2548719"/>
            <a:gd name="connsiteX6-3433" fmla="*/ 2601927 w 2604602"/>
            <a:gd name="connsiteY6-3434" fmla="*/ 1707829 h 2548719"/>
            <a:gd name="connsiteX7-3435" fmla="*/ 2465256 w 2604602"/>
            <a:gd name="connsiteY7-3436" fmla="*/ 1676077 h 2548719"/>
            <a:gd name="connsiteX8-3437" fmla="*/ 2268406 w 2604602"/>
            <a:gd name="connsiteY8-3438" fmla="*/ 1615269 h 2548719"/>
            <a:gd name="connsiteX9-3439" fmla="*/ 2020756 w 2604602"/>
            <a:gd name="connsiteY9-3440" fmla="*/ 1545419 h 2548719"/>
            <a:gd name="connsiteX10-3441" fmla="*/ 2001706 w 2604602"/>
            <a:gd name="connsiteY10-3442" fmla="*/ 1539069 h 2548719"/>
            <a:gd name="connsiteX11-3443" fmla="*/ 1722306 w 2604602"/>
            <a:gd name="connsiteY11-3444" fmla="*/ 1457165 h 2548719"/>
            <a:gd name="connsiteX12-3445" fmla="*/ 1493706 w 2604602"/>
            <a:gd name="connsiteY12-3446" fmla="*/ 1361269 h 2548719"/>
            <a:gd name="connsiteX13-3447" fmla="*/ 1337403 w 2604602"/>
            <a:gd name="connsiteY13-3448" fmla="*/ 1286037 h 2548719"/>
            <a:gd name="connsiteX14-3449" fmla="*/ 1131756 w 2604602"/>
            <a:gd name="connsiteY14-3450" fmla="*/ 1187773 h 2548719"/>
            <a:gd name="connsiteX15-3451" fmla="*/ 1033476 w 2604602"/>
            <a:gd name="connsiteY15-3452" fmla="*/ 1127609 h 2548719"/>
            <a:gd name="connsiteX16-3453" fmla="*/ 823345 w 2604602"/>
            <a:gd name="connsiteY16-3454" fmla="*/ 981882 h 2548719"/>
            <a:gd name="connsiteX17-3455" fmla="*/ 687547 w 2604602"/>
            <a:gd name="connsiteY17-3456" fmla="*/ 880604 h 2548719"/>
            <a:gd name="connsiteX18-3457" fmla="*/ 550876 w 2604602"/>
            <a:gd name="connsiteY18-3458" fmla="*/ 775668 h 2548719"/>
            <a:gd name="connsiteX19-3459" fmla="*/ 484056 w 2604602"/>
            <a:gd name="connsiteY19-3460" fmla="*/ 700869 h 2548719"/>
            <a:gd name="connsiteX20-3461" fmla="*/ 395156 w 2604602"/>
            <a:gd name="connsiteY20-3462" fmla="*/ 606586 h 2548719"/>
            <a:gd name="connsiteX21-3463" fmla="*/ 312023 w 2604602"/>
            <a:gd name="connsiteY21-3464" fmla="*/ 502296 h 2548719"/>
            <a:gd name="connsiteX22-3465" fmla="*/ 225862 w 2604602"/>
            <a:gd name="connsiteY22-3466" fmla="*/ 390364 h 2548719"/>
            <a:gd name="connsiteX23-3467" fmla="*/ 150244 w 2604602"/>
            <a:gd name="connsiteY23-3468" fmla="*/ 291456 h 2548719"/>
            <a:gd name="connsiteX24-3469" fmla="*/ 77656 w 2604602"/>
            <a:gd name="connsiteY24-3470" fmla="*/ 173819 h 2548719"/>
            <a:gd name="connsiteX25-3471" fmla="*/ 63791 w 2604602"/>
            <a:gd name="connsiteY25-3472" fmla="*/ 140023 h 2548719"/>
            <a:gd name="connsiteX26-3473" fmla="*/ 51382 w 2604602"/>
            <a:gd name="connsiteY26-3474" fmla="*/ 120005 h 2548719"/>
            <a:gd name="connsiteX27-3475" fmla="*/ 38099 w 2604602"/>
            <a:gd name="connsiteY27-3476" fmla="*/ 89546 h 2548719"/>
            <a:gd name="connsiteX28-3477" fmla="*/ 25982 w 2604602"/>
            <a:gd name="connsiteY28-3478" fmla="*/ 63500 h 2548719"/>
            <a:gd name="connsiteX29-3479" fmla="*/ 0 w 2604602"/>
            <a:gd name="connsiteY29-3480" fmla="*/ 0 h 2548719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  <a:cxn ang="0">
              <a:pos x="connsiteX21-43" y="connsiteY21-44"/>
            </a:cxn>
            <a:cxn ang="0">
              <a:pos x="connsiteX22-45" y="connsiteY22-46"/>
            </a:cxn>
            <a:cxn ang="0">
              <a:pos x="connsiteX23-47" y="connsiteY23-48"/>
            </a:cxn>
            <a:cxn ang="0">
              <a:pos x="connsiteX24-49" y="connsiteY24-50"/>
            </a:cxn>
            <a:cxn ang="0">
              <a:pos x="connsiteX25-51" y="connsiteY25-52"/>
            </a:cxn>
            <a:cxn ang="0">
              <a:pos x="connsiteX26-53" y="connsiteY26-54"/>
            </a:cxn>
            <a:cxn ang="0">
              <a:pos x="connsiteX27-55" y="connsiteY27-56"/>
            </a:cxn>
            <a:cxn ang="0">
              <a:pos x="connsiteX28-57" y="connsiteY28-58"/>
            </a:cxn>
            <a:cxn ang="0">
              <a:pos x="connsiteX29-59" y="connsiteY29-60"/>
            </a:cxn>
          </a:cxnLst>
          <a:rect l="l" t="t" r="r" b="b"/>
          <a:pathLst>
            <a:path w="2604602" h="2548719">
              <a:moveTo>
                <a:pt x="0" y="0"/>
              </a:moveTo>
              <a:cubicBezTo>
                <a:pt x="2117" y="840317"/>
                <a:pt x="1203" y="1707758"/>
                <a:pt x="3320" y="2548075"/>
              </a:cubicBezTo>
              <a:lnTo>
                <a:pt x="2598606" y="2548719"/>
              </a:lnTo>
              <a:cubicBezTo>
                <a:pt x="2598606" y="2298952"/>
                <a:pt x="2602839" y="1908373"/>
                <a:pt x="2598606" y="1767669"/>
              </a:cubicBezTo>
              <a:cubicBezTo>
                <a:pt x="2594373" y="1626965"/>
                <a:pt x="2580109" y="1717640"/>
                <a:pt x="2573206" y="1704492"/>
              </a:cubicBezTo>
              <a:cubicBezTo>
                <a:pt x="2566303" y="1691344"/>
                <a:pt x="2552399" y="1688222"/>
                <a:pt x="2557186" y="1688778"/>
              </a:cubicBezTo>
              <a:cubicBezTo>
                <a:pt x="2561973" y="1689334"/>
                <a:pt x="2617249" y="1709946"/>
                <a:pt x="2601927" y="1707829"/>
              </a:cubicBezTo>
              <a:cubicBezTo>
                <a:pt x="2586605" y="1705712"/>
                <a:pt x="2520843" y="1691504"/>
                <a:pt x="2465256" y="1676077"/>
              </a:cubicBezTo>
              <a:cubicBezTo>
                <a:pt x="2409669" y="1660650"/>
                <a:pt x="2327673" y="1619502"/>
                <a:pt x="2268406" y="1615269"/>
              </a:cubicBezTo>
              <a:lnTo>
                <a:pt x="2020756" y="1545419"/>
              </a:lnTo>
              <a:cubicBezTo>
                <a:pt x="1976306" y="1532719"/>
                <a:pt x="2051448" y="1553778"/>
                <a:pt x="2001706" y="1539069"/>
              </a:cubicBezTo>
              <a:cubicBezTo>
                <a:pt x="1951964" y="1524360"/>
                <a:pt x="1806973" y="1486798"/>
                <a:pt x="1722306" y="1457165"/>
              </a:cubicBezTo>
              <a:cubicBezTo>
                <a:pt x="1637639" y="1427532"/>
                <a:pt x="1557857" y="1389790"/>
                <a:pt x="1493706" y="1361269"/>
              </a:cubicBezTo>
              <a:cubicBezTo>
                <a:pt x="1429555" y="1332748"/>
                <a:pt x="1397728" y="1314953"/>
                <a:pt x="1337403" y="1286037"/>
              </a:cubicBezTo>
              <a:cubicBezTo>
                <a:pt x="1277078" y="1257121"/>
                <a:pt x="1182411" y="1214178"/>
                <a:pt x="1131756" y="1187773"/>
              </a:cubicBezTo>
              <a:cubicBezTo>
                <a:pt x="1081102" y="1161368"/>
                <a:pt x="1084878" y="1161924"/>
                <a:pt x="1033476" y="1127609"/>
              </a:cubicBezTo>
              <a:cubicBezTo>
                <a:pt x="982074" y="1093294"/>
                <a:pt x="881000" y="1023049"/>
                <a:pt x="823345" y="981882"/>
              </a:cubicBezTo>
              <a:cubicBezTo>
                <a:pt x="765690" y="940715"/>
                <a:pt x="732958" y="914973"/>
                <a:pt x="687547" y="880604"/>
              </a:cubicBezTo>
              <a:cubicBezTo>
                <a:pt x="642136" y="846235"/>
                <a:pt x="584791" y="805624"/>
                <a:pt x="550876" y="775668"/>
              </a:cubicBezTo>
              <a:cubicBezTo>
                <a:pt x="516961" y="745712"/>
                <a:pt x="510009" y="729049"/>
                <a:pt x="484056" y="700869"/>
              </a:cubicBezTo>
              <a:cubicBezTo>
                <a:pt x="458103" y="672689"/>
                <a:pt x="423828" y="639681"/>
                <a:pt x="395156" y="606586"/>
              </a:cubicBezTo>
              <a:cubicBezTo>
                <a:pt x="366484" y="573491"/>
                <a:pt x="340239" y="538333"/>
                <a:pt x="312023" y="502296"/>
              </a:cubicBezTo>
              <a:cubicBezTo>
                <a:pt x="283807" y="466259"/>
                <a:pt x="252825" y="425504"/>
                <a:pt x="225862" y="390364"/>
              </a:cubicBezTo>
              <a:cubicBezTo>
                <a:pt x="198899" y="355224"/>
                <a:pt x="174945" y="327547"/>
                <a:pt x="150244" y="291456"/>
              </a:cubicBezTo>
              <a:cubicBezTo>
                <a:pt x="125543" y="255365"/>
                <a:pt x="92065" y="199058"/>
                <a:pt x="77656" y="173819"/>
              </a:cubicBezTo>
              <a:cubicBezTo>
                <a:pt x="63247" y="148580"/>
                <a:pt x="68170" y="148992"/>
                <a:pt x="63791" y="140023"/>
              </a:cubicBezTo>
              <a:cubicBezTo>
                <a:pt x="59412" y="131054"/>
                <a:pt x="55664" y="128418"/>
                <a:pt x="51382" y="120005"/>
              </a:cubicBezTo>
              <a:cubicBezTo>
                <a:pt x="47100" y="111592"/>
                <a:pt x="49789" y="101236"/>
                <a:pt x="38099" y="89546"/>
              </a:cubicBezTo>
              <a:cubicBezTo>
                <a:pt x="28515" y="79962"/>
                <a:pt x="35973" y="72658"/>
                <a:pt x="25982" y="63500"/>
              </a:cubicBezTo>
              <a:cubicBezTo>
                <a:pt x="8329" y="47318"/>
                <a:pt x="4233" y="29633"/>
                <a:pt x="0" y="0"/>
              </a:cubicBezTo>
              <a:close/>
            </a:path>
          </a:pathLst>
        </a:custGeom>
        <a:solidFill>
          <a:schemeClr val="accent2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316292</xdr:colOff>
      <xdr:row>162</xdr:row>
      <xdr:rowOff>94948</xdr:rowOff>
    </xdr:from>
    <xdr:to>
      <xdr:col>21</xdr:col>
      <xdr:colOff>6351</xdr:colOff>
      <xdr:row>168</xdr:row>
      <xdr:rowOff>69850</xdr:rowOff>
    </xdr:to>
    <xdr:sp macro="" textlink="">
      <xdr:nvSpPr>
        <xdr:cNvPr id="84" name="任意多边形: 形状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14432280" y="28898215"/>
          <a:ext cx="1061720" cy="1042035"/>
        </a:xfrm>
        <a:custGeom>
          <a:avLst/>
          <a:gdLst>
            <a:gd name="connsiteX0" fmla="*/ 0 w 1035050"/>
            <a:gd name="connsiteY0" fmla="*/ 196850 h 1047750"/>
            <a:gd name="connsiteX1" fmla="*/ 0 w 1035050"/>
            <a:gd name="connsiteY1" fmla="*/ 1041400 h 1047750"/>
            <a:gd name="connsiteX2" fmla="*/ 1035050 w 1035050"/>
            <a:gd name="connsiteY2" fmla="*/ 1047750 h 1047750"/>
            <a:gd name="connsiteX3" fmla="*/ 1016000 w 1035050"/>
            <a:gd name="connsiteY3" fmla="*/ 0 h 1047750"/>
            <a:gd name="connsiteX4" fmla="*/ 730250 w 1035050"/>
            <a:gd name="connsiteY4" fmla="*/ 127000 h 1047750"/>
            <a:gd name="connsiteX5" fmla="*/ 406400 w 1035050"/>
            <a:gd name="connsiteY5" fmla="*/ 279400 h 1047750"/>
            <a:gd name="connsiteX6" fmla="*/ 0 w 1035050"/>
            <a:gd name="connsiteY6" fmla="*/ 196850 h 1047750"/>
            <a:gd name="connsiteX0-1" fmla="*/ 0 w 1035050"/>
            <a:gd name="connsiteY0-2" fmla="*/ 190823 h 1041723"/>
            <a:gd name="connsiteX1-3" fmla="*/ 0 w 1035050"/>
            <a:gd name="connsiteY1-4" fmla="*/ 1035373 h 1041723"/>
            <a:gd name="connsiteX2-5" fmla="*/ 1035050 w 1035050"/>
            <a:gd name="connsiteY2-6" fmla="*/ 1041723 h 1041723"/>
            <a:gd name="connsiteX3-7" fmla="*/ 1034186 w 1035050"/>
            <a:gd name="connsiteY3-8" fmla="*/ 0 h 1041723"/>
            <a:gd name="connsiteX4-9" fmla="*/ 730250 w 1035050"/>
            <a:gd name="connsiteY4-10" fmla="*/ 120973 h 1041723"/>
            <a:gd name="connsiteX5-11" fmla="*/ 406400 w 1035050"/>
            <a:gd name="connsiteY5-12" fmla="*/ 273373 h 1041723"/>
            <a:gd name="connsiteX6-13" fmla="*/ 0 w 1035050"/>
            <a:gd name="connsiteY6-14" fmla="*/ 190823 h 1041723"/>
            <a:gd name="connsiteX0-15" fmla="*/ 0 w 1035050"/>
            <a:gd name="connsiteY0-16" fmla="*/ 190823 h 1041723"/>
            <a:gd name="connsiteX1-17" fmla="*/ 27278 w 1035050"/>
            <a:gd name="connsiteY1-18" fmla="*/ 1038387 h 1041723"/>
            <a:gd name="connsiteX2-19" fmla="*/ 1035050 w 1035050"/>
            <a:gd name="connsiteY2-20" fmla="*/ 1041723 h 1041723"/>
            <a:gd name="connsiteX3-21" fmla="*/ 1034186 w 1035050"/>
            <a:gd name="connsiteY3-22" fmla="*/ 0 h 1041723"/>
            <a:gd name="connsiteX4-23" fmla="*/ 730250 w 1035050"/>
            <a:gd name="connsiteY4-24" fmla="*/ 120973 h 1041723"/>
            <a:gd name="connsiteX5-25" fmla="*/ 406400 w 1035050"/>
            <a:gd name="connsiteY5-26" fmla="*/ 273373 h 1041723"/>
            <a:gd name="connsiteX6-27" fmla="*/ 0 w 1035050"/>
            <a:gd name="connsiteY6-28" fmla="*/ 190823 h 1041723"/>
            <a:gd name="connsiteX0-29" fmla="*/ 0 w 1010802"/>
            <a:gd name="connsiteY0-30" fmla="*/ 208903 h 1041723"/>
            <a:gd name="connsiteX1-31" fmla="*/ 3030 w 1010802"/>
            <a:gd name="connsiteY1-32" fmla="*/ 1038387 h 1041723"/>
            <a:gd name="connsiteX2-33" fmla="*/ 1010802 w 1010802"/>
            <a:gd name="connsiteY2-34" fmla="*/ 1041723 h 1041723"/>
            <a:gd name="connsiteX3-35" fmla="*/ 1009938 w 1010802"/>
            <a:gd name="connsiteY3-36" fmla="*/ 0 h 1041723"/>
            <a:gd name="connsiteX4-37" fmla="*/ 706002 w 1010802"/>
            <a:gd name="connsiteY4-38" fmla="*/ 120973 h 1041723"/>
            <a:gd name="connsiteX5-39" fmla="*/ 382152 w 1010802"/>
            <a:gd name="connsiteY5-40" fmla="*/ 273373 h 1041723"/>
            <a:gd name="connsiteX6-41" fmla="*/ 0 w 1010802"/>
            <a:gd name="connsiteY6-42" fmla="*/ 208903 h 1041723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</a:cxnLst>
          <a:rect l="l" t="t" r="r" b="b"/>
          <a:pathLst>
            <a:path w="1010802" h="1041723">
              <a:moveTo>
                <a:pt x="0" y="208903"/>
              </a:moveTo>
              <a:lnTo>
                <a:pt x="3030" y="1038387"/>
              </a:lnTo>
              <a:lnTo>
                <a:pt x="1010802" y="1041723"/>
              </a:lnTo>
              <a:lnTo>
                <a:pt x="1009938" y="0"/>
              </a:lnTo>
              <a:lnTo>
                <a:pt x="706002" y="120973"/>
              </a:lnTo>
              <a:lnTo>
                <a:pt x="382152" y="273373"/>
              </a:lnTo>
              <a:lnTo>
                <a:pt x="0" y="208903"/>
              </a:lnTo>
              <a:close/>
            </a:path>
          </a:pathLst>
        </a:custGeom>
        <a:solidFill>
          <a:schemeClr val="accent1">
            <a:alpha val="2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488950</xdr:colOff>
      <xdr:row>6</xdr:row>
      <xdr:rowOff>139700</xdr:rowOff>
    </xdr:from>
    <xdr:to>
      <xdr:col>18</xdr:col>
      <xdr:colOff>88900</xdr:colOff>
      <xdr:row>29</xdr:row>
      <xdr:rowOff>114300</xdr:rowOff>
    </xdr:to>
    <xdr:graphicFrame macro="">
      <xdr:nvGraphicFramePr>
        <xdr:cNvPr id="86" name="图表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444500</xdr:colOff>
      <xdr:row>31</xdr:row>
      <xdr:rowOff>114300</xdr:rowOff>
    </xdr:from>
    <xdr:to>
      <xdr:col>18</xdr:col>
      <xdr:colOff>44450</xdr:colOff>
      <xdr:row>54</xdr:row>
      <xdr:rowOff>88900</xdr:rowOff>
    </xdr:to>
    <xdr:graphicFrame macro="">
      <xdr:nvGraphicFramePr>
        <xdr:cNvPr id="87" name="图表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533400</xdr:colOff>
      <xdr:row>77</xdr:row>
      <xdr:rowOff>57150</xdr:rowOff>
    </xdr:from>
    <xdr:to>
      <xdr:col>18</xdr:col>
      <xdr:colOff>133350</xdr:colOff>
      <xdr:row>100</xdr:row>
      <xdr:rowOff>32543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571500</xdr:colOff>
      <xdr:row>110</xdr:row>
      <xdr:rowOff>12700</xdr:rowOff>
    </xdr:from>
    <xdr:ext cx="508000" cy="55753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4814550" y="19570700"/>
          <a:ext cx="508000" cy="557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2800"/>
        </a:p>
      </xdr:txBody>
    </xdr:sp>
    <xdr:clientData/>
  </xdr:oneCellAnchor>
  <xdr:oneCellAnchor>
    <xdr:from>
      <xdr:col>21</xdr:col>
      <xdr:colOff>647700</xdr:colOff>
      <xdr:row>111</xdr:row>
      <xdr:rowOff>120650</xdr:rowOff>
    </xdr:from>
    <xdr:ext cx="508000" cy="557530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6262350" y="19856450"/>
          <a:ext cx="508000" cy="55753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oneCellAnchor>
  <xdr:oneCellAnchor>
    <xdr:from>
      <xdr:col>20</xdr:col>
      <xdr:colOff>228600</xdr:colOff>
      <xdr:row>167</xdr:row>
      <xdr:rowOff>0</xdr:rowOff>
    </xdr:from>
    <xdr:ext cx="309880" cy="273685"/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5157450" y="29692600"/>
          <a:ext cx="309880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23</xdr:col>
      <xdr:colOff>469900</xdr:colOff>
      <xdr:row>167</xdr:row>
      <xdr:rowOff>6350</xdr:rowOff>
    </xdr:from>
    <xdr:ext cx="309880" cy="273685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17456150" y="29698950"/>
          <a:ext cx="309880" cy="27368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</xdr:row>
      <xdr:rowOff>133350</xdr:rowOff>
    </xdr:from>
    <xdr:to>
      <xdr:col>11</xdr:col>
      <xdr:colOff>609600</xdr:colOff>
      <xdr:row>25</xdr:row>
      <xdr:rowOff>108585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26</xdr:row>
      <xdr:rowOff>114300</xdr:rowOff>
    </xdr:from>
    <xdr:to>
      <xdr:col>11</xdr:col>
      <xdr:colOff>647700</xdr:colOff>
      <xdr:row>49</xdr:row>
      <xdr:rowOff>89535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171256-0FDD-4760-8B3A-9E35F84F1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50</xdr:row>
      <xdr:rowOff>25400</xdr:rowOff>
    </xdr:from>
    <xdr:to>
      <xdr:col>11</xdr:col>
      <xdr:colOff>641350</xdr:colOff>
      <xdr:row>73</xdr:row>
      <xdr:rowOff>635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32518C-462A-4C4C-AB01-3CDCB92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101600</xdr:colOff>
      <xdr:row>73</xdr:row>
      <xdr:rowOff>107950</xdr:rowOff>
    </xdr:from>
    <xdr:to>
      <xdr:col>11</xdr:col>
      <xdr:colOff>641350</xdr:colOff>
      <xdr:row>96</xdr:row>
      <xdr:rowOff>83185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8FD3C33-B043-4011-A95B-6FB397144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146050</xdr:colOff>
      <xdr:row>2</xdr:row>
      <xdr:rowOff>139700</xdr:rowOff>
    </xdr:from>
    <xdr:to>
      <xdr:col>23</xdr:col>
      <xdr:colOff>25400</xdr:colOff>
      <xdr:row>25</xdr:row>
      <xdr:rowOff>114935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387CF38-CF53-408C-A94D-01AB6E87D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26</xdr:row>
      <xdr:rowOff>139700</xdr:rowOff>
    </xdr:from>
    <xdr:to>
      <xdr:col>23</xdr:col>
      <xdr:colOff>76200</xdr:colOff>
      <xdr:row>49</xdr:row>
      <xdr:rowOff>114935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D1F07AA-EBF1-4FF9-8980-7BF425586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228600</xdr:colOff>
      <xdr:row>50</xdr:row>
      <xdr:rowOff>44450</xdr:rowOff>
    </xdr:from>
    <xdr:to>
      <xdr:col>23</xdr:col>
      <xdr:colOff>107950</xdr:colOff>
      <xdr:row>73</xdr:row>
      <xdr:rowOff>19685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BE393E4-7BAD-4D26-847E-E6948B00C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184150</xdr:colOff>
      <xdr:row>73</xdr:row>
      <xdr:rowOff>107950</xdr:rowOff>
    </xdr:from>
    <xdr:to>
      <xdr:col>23</xdr:col>
      <xdr:colOff>63500</xdr:colOff>
      <xdr:row>96</xdr:row>
      <xdr:rowOff>83185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A755832-2FED-409F-A833-6AB615A7D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228600</xdr:colOff>
      <xdr:row>97</xdr:row>
      <xdr:rowOff>69850</xdr:rowOff>
    </xdr:from>
    <xdr:to>
      <xdr:col>23</xdr:col>
      <xdr:colOff>107950</xdr:colOff>
      <xdr:row>120</xdr:row>
      <xdr:rowOff>45085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E013D17-D3F8-4B39-8C84-91E15B88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</xdr:row>
      <xdr:rowOff>50800</xdr:rowOff>
    </xdr:from>
    <xdr:to>
      <xdr:col>11</xdr:col>
      <xdr:colOff>527050</xdr:colOff>
      <xdr:row>25</xdr:row>
      <xdr:rowOff>26035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31C835-27B4-4301-A528-3B5445F02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26</xdr:row>
      <xdr:rowOff>25400</xdr:rowOff>
    </xdr:from>
    <xdr:to>
      <xdr:col>11</xdr:col>
      <xdr:colOff>552450</xdr:colOff>
      <xdr:row>49</xdr:row>
      <xdr:rowOff>635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7F4CC5-DCA6-44A9-ADD9-A417E78E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49</xdr:row>
      <xdr:rowOff>127000</xdr:rowOff>
    </xdr:from>
    <xdr:to>
      <xdr:col>11</xdr:col>
      <xdr:colOff>552450</xdr:colOff>
      <xdr:row>72</xdr:row>
      <xdr:rowOff>102235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3F42FB5-E2F3-4E17-9285-28D4DBB0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120650</xdr:colOff>
      <xdr:row>2</xdr:row>
      <xdr:rowOff>44450</xdr:rowOff>
    </xdr:from>
    <xdr:to>
      <xdr:col>23</xdr:col>
      <xdr:colOff>0</xdr:colOff>
      <xdr:row>25</xdr:row>
      <xdr:rowOff>19685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BEFD785-59B2-4260-AEFE-F3C935E08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26</xdr:row>
      <xdr:rowOff>25400</xdr:rowOff>
    </xdr:from>
    <xdr:to>
      <xdr:col>23</xdr:col>
      <xdr:colOff>31750</xdr:colOff>
      <xdr:row>49</xdr:row>
      <xdr:rowOff>635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263CCB6-A1A1-4D7E-820B-247AFD233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177800</xdr:colOff>
      <xdr:row>49</xdr:row>
      <xdr:rowOff>158750</xdr:rowOff>
    </xdr:from>
    <xdr:to>
      <xdr:col>23</xdr:col>
      <xdr:colOff>57150</xdr:colOff>
      <xdr:row>72</xdr:row>
      <xdr:rowOff>133985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B0B080E-736C-46DE-8539-E37EF20A9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203200</xdr:colOff>
      <xdr:row>73</xdr:row>
      <xdr:rowOff>133350</xdr:rowOff>
    </xdr:from>
    <xdr:to>
      <xdr:col>23</xdr:col>
      <xdr:colOff>82550</xdr:colOff>
      <xdr:row>96</xdr:row>
      <xdr:rowOff>108585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C591B94-52E7-4A69-8C02-62585C0C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</xdr:colOff>
      <xdr:row>74</xdr:row>
      <xdr:rowOff>38100</xdr:rowOff>
    </xdr:from>
    <xdr:to>
      <xdr:col>11</xdr:col>
      <xdr:colOff>558800</xdr:colOff>
      <xdr:row>97</xdr:row>
      <xdr:rowOff>13335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7AD0DC0-71C2-4A72-9990-08A1C5673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120650</xdr:rowOff>
    </xdr:from>
    <xdr:to>
      <xdr:col>11</xdr:col>
      <xdr:colOff>120650</xdr:colOff>
      <xdr:row>24</xdr:row>
      <xdr:rowOff>95885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BB716F-E876-4F72-A859-20E58207F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25</xdr:row>
      <xdr:rowOff>120650</xdr:rowOff>
    </xdr:from>
    <xdr:to>
      <xdr:col>11</xdr:col>
      <xdr:colOff>120650</xdr:colOff>
      <xdr:row>48</xdr:row>
      <xdr:rowOff>95885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6C397E-627C-4D25-928C-9B387C7B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25</xdr:row>
      <xdr:rowOff>139700</xdr:rowOff>
    </xdr:from>
    <xdr:to>
      <xdr:col>22</xdr:col>
      <xdr:colOff>469900</xdr:colOff>
      <xdr:row>48</xdr:row>
      <xdr:rowOff>114935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9D87EE-4640-4330-9AAD-5EEFF9D0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</xdr:row>
      <xdr:rowOff>95250</xdr:rowOff>
    </xdr:from>
    <xdr:to>
      <xdr:col>22</xdr:col>
      <xdr:colOff>469900</xdr:colOff>
      <xdr:row>24</xdr:row>
      <xdr:rowOff>70485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EBC2875-B819-405A-9CF2-0D59BC39E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387350</xdr:colOff>
      <xdr:row>101</xdr:row>
      <xdr:rowOff>139700</xdr:rowOff>
    </xdr:from>
    <xdr:to>
      <xdr:col>24</xdr:col>
      <xdr:colOff>336550</xdr:colOff>
      <xdr:row>117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98D4E1F-0C03-95A8-9FA9-56D9E65BE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19</xdr:row>
      <xdr:rowOff>38100</xdr:rowOff>
    </xdr:from>
    <xdr:to>
      <xdr:col>17</xdr:col>
      <xdr:colOff>311150</xdr:colOff>
      <xdr:row>33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EA0B9D4-C37C-486A-F885-14C24E96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2</xdr:row>
      <xdr:rowOff>6350</xdr:rowOff>
    </xdr:from>
    <xdr:to>
      <xdr:col>11</xdr:col>
      <xdr:colOff>292100</xdr:colOff>
      <xdr:row>24</xdr:row>
      <xdr:rowOff>159385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33FB58-0F6C-4AA8-B12E-EBC0FB3B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25</xdr:row>
      <xdr:rowOff>139700</xdr:rowOff>
    </xdr:from>
    <xdr:to>
      <xdr:col>11</xdr:col>
      <xdr:colOff>298450</xdr:colOff>
      <xdr:row>48</xdr:row>
      <xdr:rowOff>114935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1F7D02-E783-46D5-923A-DA001E81F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425450</xdr:colOff>
      <xdr:row>49</xdr:row>
      <xdr:rowOff>101600</xdr:rowOff>
    </xdr:from>
    <xdr:to>
      <xdr:col>11</xdr:col>
      <xdr:colOff>304800</xdr:colOff>
      <xdr:row>72</xdr:row>
      <xdr:rowOff>76835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081FC4-23C8-4C98-820B-DBDC3D2D2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73</xdr:row>
      <xdr:rowOff>127000</xdr:rowOff>
    </xdr:from>
    <xdr:to>
      <xdr:col>11</xdr:col>
      <xdr:colOff>311150</xdr:colOff>
      <xdr:row>96</xdr:row>
      <xdr:rowOff>102235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322BA0-6EBA-461E-AD5F-88E0069F2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97</xdr:row>
      <xdr:rowOff>120650</xdr:rowOff>
    </xdr:from>
    <xdr:to>
      <xdr:col>11</xdr:col>
      <xdr:colOff>317500</xdr:colOff>
      <xdr:row>120</xdr:row>
      <xdr:rowOff>95885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0358BFE-5A88-43A8-B9F6-3B7A38F71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311150</xdr:colOff>
      <xdr:row>2</xdr:row>
      <xdr:rowOff>25400</xdr:rowOff>
    </xdr:from>
    <xdr:to>
      <xdr:col>23</xdr:col>
      <xdr:colOff>190500</xdr:colOff>
      <xdr:row>25</xdr:row>
      <xdr:rowOff>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35E1A98-28DD-4E74-B5A1-4C1EB8E21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336550</xdr:colOff>
      <xdr:row>25</xdr:row>
      <xdr:rowOff>158750</xdr:rowOff>
    </xdr:from>
    <xdr:to>
      <xdr:col>23</xdr:col>
      <xdr:colOff>215900</xdr:colOff>
      <xdr:row>48</xdr:row>
      <xdr:rowOff>133985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2032510-0503-4C20-A39D-76EC8C0FF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349250</xdr:colOff>
      <xdr:row>49</xdr:row>
      <xdr:rowOff>146050</xdr:rowOff>
    </xdr:from>
    <xdr:to>
      <xdr:col>23</xdr:col>
      <xdr:colOff>228600</xdr:colOff>
      <xdr:row>72</xdr:row>
      <xdr:rowOff>121285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FF138C6-C14F-454A-8920-9AFA20CD4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349250</xdr:colOff>
      <xdr:row>73</xdr:row>
      <xdr:rowOff>95250</xdr:rowOff>
    </xdr:from>
    <xdr:to>
      <xdr:col>23</xdr:col>
      <xdr:colOff>228600</xdr:colOff>
      <xdr:row>96</xdr:row>
      <xdr:rowOff>70485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5FE6D67-3717-4072-B566-5996B823B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361950</xdr:colOff>
      <xdr:row>97</xdr:row>
      <xdr:rowOff>120650</xdr:rowOff>
    </xdr:from>
    <xdr:to>
      <xdr:col>23</xdr:col>
      <xdr:colOff>241300</xdr:colOff>
      <xdr:row>120</xdr:row>
      <xdr:rowOff>95885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CA5BAF5-C0D9-4A3E-9E03-229E4E7DD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381000</xdr:colOff>
      <xdr:row>122</xdr:row>
      <xdr:rowOff>0</xdr:rowOff>
    </xdr:from>
    <xdr:to>
      <xdr:col>23</xdr:col>
      <xdr:colOff>260350</xdr:colOff>
      <xdr:row>144</xdr:row>
      <xdr:rowOff>153035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875D800-2AEE-4D0C-A6FC-E0E687E1B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438150</xdr:colOff>
      <xdr:row>122</xdr:row>
      <xdr:rowOff>12700</xdr:rowOff>
    </xdr:from>
    <xdr:to>
      <xdr:col>11</xdr:col>
      <xdr:colOff>317500</xdr:colOff>
      <xdr:row>144</xdr:row>
      <xdr:rowOff>165735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B0B248B-E177-4895-98A9-85AF8F7D4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2"/>
  <sheetViews>
    <sheetView topLeftCell="D1" zoomScale="150" zoomScaleNormal="150" workbookViewId="0">
      <selection activeCell="Q24" sqref="Q24"/>
    </sheetView>
  </sheetViews>
  <sheetFormatPr defaultColWidth="9" defaultRowHeight="14" x14ac:dyDescent="0.3"/>
  <cols>
    <col min="2" max="2" width="11.08203125" customWidth="1"/>
    <col min="3" max="3" width="11.1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f>1/(1+1*A2)</f>
        <v>1</v>
      </c>
      <c r="C2">
        <f>2/(1+2*A2)</f>
        <v>2</v>
      </c>
    </row>
    <row r="3" spans="1:3" x14ac:dyDescent="0.3">
      <c r="A3" s="3">
        <v>0.01</v>
      </c>
      <c r="B3">
        <f t="shared" ref="B3:B66" si="0">1/(1+1*A3)</f>
        <v>0.99009900990099009</v>
      </c>
      <c r="C3">
        <f t="shared" ref="C3:C66" si="1">2/(1+2*A3)</f>
        <v>1.9607843137254901</v>
      </c>
    </row>
    <row r="4" spans="1:3" x14ac:dyDescent="0.3">
      <c r="A4" s="3">
        <v>0.02</v>
      </c>
      <c r="B4">
        <f t="shared" si="0"/>
        <v>0.98039215686274506</v>
      </c>
      <c r="C4">
        <f t="shared" si="1"/>
        <v>1.9230769230769229</v>
      </c>
    </row>
    <row r="5" spans="1:3" x14ac:dyDescent="0.3">
      <c r="A5" s="3">
        <v>0.03</v>
      </c>
      <c r="B5">
        <f t="shared" si="0"/>
        <v>0.970873786407767</v>
      </c>
      <c r="C5">
        <f t="shared" si="1"/>
        <v>1.8867924528301885</v>
      </c>
    </row>
    <row r="6" spans="1:3" x14ac:dyDescent="0.3">
      <c r="A6" s="3">
        <v>0.04</v>
      </c>
      <c r="B6">
        <f t="shared" si="0"/>
        <v>0.96153846153846145</v>
      </c>
      <c r="C6">
        <f t="shared" si="1"/>
        <v>1.8518518518518516</v>
      </c>
    </row>
    <row r="7" spans="1:3" x14ac:dyDescent="0.3">
      <c r="A7" s="3">
        <v>0.05</v>
      </c>
      <c r="B7">
        <f t="shared" si="0"/>
        <v>0.95238095238095233</v>
      </c>
      <c r="C7">
        <f t="shared" si="1"/>
        <v>1.8181818181818181</v>
      </c>
    </row>
    <row r="8" spans="1:3" x14ac:dyDescent="0.3">
      <c r="A8" s="3">
        <v>0.06</v>
      </c>
      <c r="B8">
        <f t="shared" si="0"/>
        <v>0.94339622641509424</v>
      </c>
      <c r="C8">
        <f t="shared" si="1"/>
        <v>1.7857142857142856</v>
      </c>
    </row>
    <row r="9" spans="1:3" x14ac:dyDescent="0.3">
      <c r="A9" s="3">
        <v>7.0000000000000007E-2</v>
      </c>
      <c r="B9">
        <f t="shared" si="0"/>
        <v>0.93457943925233644</v>
      </c>
      <c r="C9">
        <f t="shared" si="1"/>
        <v>1.7543859649122806</v>
      </c>
    </row>
    <row r="10" spans="1:3" x14ac:dyDescent="0.3">
      <c r="A10" s="3">
        <v>0.08</v>
      </c>
      <c r="B10">
        <f t="shared" si="0"/>
        <v>0.92592592592592582</v>
      </c>
      <c r="C10">
        <f t="shared" si="1"/>
        <v>1.7241379310344829</v>
      </c>
    </row>
    <row r="11" spans="1:3" x14ac:dyDescent="0.3">
      <c r="A11" s="3">
        <v>0.09</v>
      </c>
      <c r="B11">
        <f t="shared" si="0"/>
        <v>0.9174311926605504</v>
      </c>
      <c r="C11">
        <f t="shared" si="1"/>
        <v>1.6949152542372883</v>
      </c>
    </row>
    <row r="12" spans="1:3" x14ac:dyDescent="0.3">
      <c r="A12" s="3">
        <v>0.1</v>
      </c>
      <c r="B12">
        <f t="shared" si="0"/>
        <v>0.90909090909090906</v>
      </c>
      <c r="C12">
        <f t="shared" si="1"/>
        <v>1.6666666666666667</v>
      </c>
    </row>
    <row r="13" spans="1:3" x14ac:dyDescent="0.3">
      <c r="A13" s="3">
        <v>0.11</v>
      </c>
      <c r="B13">
        <f t="shared" si="0"/>
        <v>0.9009009009009008</v>
      </c>
      <c r="C13">
        <f t="shared" si="1"/>
        <v>1.639344262295082</v>
      </c>
    </row>
    <row r="14" spans="1:3" x14ac:dyDescent="0.3">
      <c r="A14" s="3">
        <v>0.12</v>
      </c>
      <c r="B14">
        <f t="shared" si="0"/>
        <v>0.89285714285714279</v>
      </c>
      <c r="C14">
        <f t="shared" si="1"/>
        <v>1.6129032258064517</v>
      </c>
    </row>
    <row r="15" spans="1:3" x14ac:dyDescent="0.3">
      <c r="A15" s="3">
        <v>0.13</v>
      </c>
      <c r="B15">
        <f t="shared" si="0"/>
        <v>0.88495575221238942</v>
      </c>
      <c r="C15">
        <f t="shared" si="1"/>
        <v>1.5873015873015872</v>
      </c>
    </row>
    <row r="16" spans="1:3" x14ac:dyDescent="0.3">
      <c r="A16" s="3">
        <v>0.14000000000000001</v>
      </c>
      <c r="B16">
        <f t="shared" si="0"/>
        <v>0.8771929824561403</v>
      </c>
      <c r="C16">
        <f t="shared" si="1"/>
        <v>1.5625</v>
      </c>
    </row>
    <row r="17" spans="1:3" x14ac:dyDescent="0.3">
      <c r="A17" s="3">
        <v>0.15</v>
      </c>
      <c r="B17">
        <f t="shared" si="0"/>
        <v>0.86956521739130443</v>
      </c>
      <c r="C17">
        <f t="shared" si="1"/>
        <v>1.5384615384615383</v>
      </c>
    </row>
    <row r="18" spans="1:3" x14ac:dyDescent="0.3">
      <c r="A18" s="3">
        <v>0.16</v>
      </c>
      <c r="B18">
        <f t="shared" si="0"/>
        <v>0.86206896551724144</v>
      </c>
      <c r="C18">
        <f t="shared" si="1"/>
        <v>1.5151515151515151</v>
      </c>
    </row>
    <row r="19" spans="1:3" x14ac:dyDescent="0.3">
      <c r="A19" s="3">
        <v>0.17</v>
      </c>
      <c r="B19">
        <f t="shared" si="0"/>
        <v>0.85470085470085477</v>
      </c>
      <c r="C19">
        <f t="shared" si="1"/>
        <v>1.4925373134328357</v>
      </c>
    </row>
    <row r="20" spans="1:3" x14ac:dyDescent="0.3">
      <c r="A20" s="3">
        <v>0.18</v>
      </c>
      <c r="B20">
        <f t="shared" si="0"/>
        <v>0.84745762711864414</v>
      </c>
      <c r="C20">
        <f t="shared" si="1"/>
        <v>1.4705882352941178</v>
      </c>
    </row>
    <row r="21" spans="1:3" x14ac:dyDescent="0.3">
      <c r="A21" s="3">
        <v>0.19</v>
      </c>
      <c r="B21">
        <f t="shared" si="0"/>
        <v>0.84033613445378152</v>
      </c>
      <c r="C21">
        <f t="shared" si="1"/>
        <v>1.4492753623188408</v>
      </c>
    </row>
    <row r="22" spans="1:3" x14ac:dyDescent="0.3">
      <c r="A22" s="3">
        <v>0.2</v>
      </c>
      <c r="B22">
        <f t="shared" si="0"/>
        <v>0.83333333333333337</v>
      </c>
      <c r="C22">
        <f t="shared" si="1"/>
        <v>1.4285714285714286</v>
      </c>
    </row>
    <row r="23" spans="1:3" x14ac:dyDescent="0.3">
      <c r="A23" s="3">
        <v>0.21</v>
      </c>
      <c r="B23">
        <f t="shared" si="0"/>
        <v>0.82644628099173556</v>
      </c>
      <c r="C23">
        <f t="shared" si="1"/>
        <v>1.4084507042253522</v>
      </c>
    </row>
    <row r="24" spans="1:3" x14ac:dyDescent="0.3">
      <c r="A24" s="3">
        <v>0.22</v>
      </c>
      <c r="B24">
        <f t="shared" si="0"/>
        <v>0.81967213114754101</v>
      </c>
      <c r="C24">
        <f t="shared" si="1"/>
        <v>1.3888888888888888</v>
      </c>
    </row>
    <row r="25" spans="1:3" x14ac:dyDescent="0.3">
      <c r="A25" s="3">
        <v>0.23</v>
      </c>
      <c r="B25">
        <f t="shared" si="0"/>
        <v>0.81300813008130079</v>
      </c>
      <c r="C25">
        <f t="shared" si="1"/>
        <v>1.3698630136986301</v>
      </c>
    </row>
    <row r="26" spans="1:3" x14ac:dyDescent="0.3">
      <c r="A26" s="3">
        <v>0.24</v>
      </c>
      <c r="B26">
        <f t="shared" si="0"/>
        <v>0.80645161290322587</v>
      </c>
      <c r="C26">
        <f t="shared" si="1"/>
        <v>1.3513513513513513</v>
      </c>
    </row>
    <row r="27" spans="1:3" x14ac:dyDescent="0.3">
      <c r="A27" s="3">
        <v>0.25</v>
      </c>
      <c r="B27">
        <f t="shared" si="0"/>
        <v>0.8</v>
      </c>
      <c r="C27">
        <f t="shared" si="1"/>
        <v>1.3333333333333333</v>
      </c>
    </row>
    <row r="28" spans="1:3" x14ac:dyDescent="0.3">
      <c r="A28" s="3">
        <v>0.26</v>
      </c>
      <c r="B28">
        <f t="shared" si="0"/>
        <v>0.79365079365079361</v>
      </c>
      <c r="C28">
        <f t="shared" si="1"/>
        <v>1.3157894736842106</v>
      </c>
    </row>
    <row r="29" spans="1:3" x14ac:dyDescent="0.3">
      <c r="A29" s="3">
        <v>0.27</v>
      </c>
      <c r="B29">
        <f t="shared" si="0"/>
        <v>0.78740157480314954</v>
      </c>
      <c r="C29">
        <f t="shared" si="1"/>
        <v>1.2987012987012987</v>
      </c>
    </row>
    <row r="30" spans="1:3" x14ac:dyDescent="0.3">
      <c r="A30" s="3">
        <v>0.28000000000000003</v>
      </c>
      <c r="B30">
        <f t="shared" si="0"/>
        <v>0.78125</v>
      </c>
      <c r="C30">
        <f t="shared" si="1"/>
        <v>1.2820512820512819</v>
      </c>
    </row>
    <row r="31" spans="1:3" x14ac:dyDescent="0.3">
      <c r="A31" s="3">
        <v>0.28999999999999998</v>
      </c>
      <c r="B31">
        <f t="shared" si="0"/>
        <v>0.77519379844961234</v>
      </c>
      <c r="C31">
        <f t="shared" si="1"/>
        <v>1.2658227848101264</v>
      </c>
    </row>
    <row r="32" spans="1:3" x14ac:dyDescent="0.3">
      <c r="A32" s="3">
        <v>0.3</v>
      </c>
      <c r="B32">
        <f t="shared" si="0"/>
        <v>0.76923076923076916</v>
      </c>
      <c r="C32">
        <f t="shared" si="1"/>
        <v>1.25</v>
      </c>
    </row>
    <row r="33" spans="1:3" x14ac:dyDescent="0.3">
      <c r="A33" s="3">
        <v>0.31</v>
      </c>
      <c r="B33">
        <f t="shared" si="0"/>
        <v>0.76335877862595414</v>
      </c>
      <c r="C33">
        <f t="shared" si="1"/>
        <v>1.2345679012345678</v>
      </c>
    </row>
    <row r="34" spans="1:3" x14ac:dyDescent="0.3">
      <c r="A34" s="3">
        <v>0.32</v>
      </c>
      <c r="B34">
        <f t="shared" si="0"/>
        <v>0.75757575757575757</v>
      </c>
      <c r="C34">
        <f t="shared" si="1"/>
        <v>1.2195121951219512</v>
      </c>
    </row>
    <row r="35" spans="1:3" x14ac:dyDescent="0.3">
      <c r="A35" s="3">
        <v>0.33</v>
      </c>
      <c r="B35">
        <f t="shared" si="0"/>
        <v>0.75187969924812026</v>
      </c>
      <c r="C35">
        <f t="shared" si="1"/>
        <v>1.2048192771084336</v>
      </c>
    </row>
    <row r="36" spans="1:3" x14ac:dyDescent="0.3">
      <c r="A36" s="3">
        <v>0.34</v>
      </c>
      <c r="B36">
        <f t="shared" si="0"/>
        <v>0.74626865671641784</v>
      </c>
      <c r="C36">
        <f t="shared" si="1"/>
        <v>1.1904761904761905</v>
      </c>
    </row>
    <row r="37" spans="1:3" x14ac:dyDescent="0.3">
      <c r="A37" s="3">
        <v>0.35</v>
      </c>
      <c r="B37">
        <f t="shared" si="0"/>
        <v>0.7407407407407407</v>
      </c>
      <c r="C37">
        <f t="shared" si="1"/>
        <v>1.1764705882352942</v>
      </c>
    </row>
    <row r="38" spans="1:3" x14ac:dyDescent="0.3">
      <c r="A38" s="3">
        <v>0.36</v>
      </c>
      <c r="B38">
        <f t="shared" si="0"/>
        <v>0.73529411764705888</v>
      </c>
      <c r="C38">
        <f t="shared" si="1"/>
        <v>1.1627906976744187</v>
      </c>
    </row>
    <row r="39" spans="1:3" x14ac:dyDescent="0.3">
      <c r="A39" s="3">
        <v>0.37</v>
      </c>
      <c r="B39">
        <f t="shared" si="0"/>
        <v>0.72992700729927007</v>
      </c>
      <c r="C39">
        <f t="shared" si="1"/>
        <v>1.1494252873563218</v>
      </c>
    </row>
    <row r="40" spans="1:3" x14ac:dyDescent="0.3">
      <c r="A40" s="3">
        <v>0.38</v>
      </c>
      <c r="B40">
        <f t="shared" si="0"/>
        <v>0.7246376811594204</v>
      </c>
      <c r="C40">
        <f t="shared" si="1"/>
        <v>1.1363636363636365</v>
      </c>
    </row>
    <row r="41" spans="1:3" x14ac:dyDescent="0.3">
      <c r="A41" s="3">
        <v>0.39</v>
      </c>
      <c r="B41">
        <f t="shared" si="0"/>
        <v>0.71942446043165464</v>
      </c>
      <c r="C41">
        <f t="shared" si="1"/>
        <v>1.1235955056179776</v>
      </c>
    </row>
    <row r="42" spans="1:3" x14ac:dyDescent="0.3">
      <c r="A42" s="3">
        <v>0.4</v>
      </c>
      <c r="B42">
        <f t="shared" si="0"/>
        <v>0.7142857142857143</v>
      </c>
      <c r="C42">
        <f t="shared" si="1"/>
        <v>1.1111111111111112</v>
      </c>
    </row>
    <row r="43" spans="1:3" x14ac:dyDescent="0.3">
      <c r="A43" s="3">
        <v>0.41</v>
      </c>
      <c r="B43">
        <f t="shared" si="0"/>
        <v>0.70921985815602839</v>
      </c>
      <c r="C43">
        <f t="shared" si="1"/>
        <v>1.098901098901099</v>
      </c>
    </row>
    <row r="44" spans="1:3" x14ac:dyDescent="0.3">
      <c r="A44" s="3">
        <v>0.42</v>
      </c>
      <c r="B44">
        <f t="shared" si="0"/>
        <v>0.70422535211267612</v>
      </c>
      <c r="C44">
        <f t="shared" si="1"/>
        <v>1.0869565217391306</v>
      </c>
    </row>
    <row r="45" spans="1:3" x14ac:dyDescent="0.3">
      <c r="A45" s="3">
        <v>0.43</v>
      </c>
      <c r="B45">
        <f t="shared" si="0"/>
        <v>0.69930069930069938</v>
      </c>
      <c r="C45">
        <f t="shared" si="1"/>
        <v>1.0752688172043012</v>
      </c>
    </row>
    <row r="46" spans="1:3" x14ac:dyDescent="0.3">
      <c r="A46" s="3">
        <v>0.44</v>
      </c>
      <c r="B46">
        <f t="shared" si="0"/>
        <v>0.69444444444444442</v>
      </c>
      <c r="C46">
        <f t="shared" si="1"/>
        <v>1.0638297872340425</v>
      </c>
    </row>
    <row r="47" spans="1:3" x14ac:dyDescent="0.3">
      <c r="A47" s="3">
        <v>0.45</v>
      </c>
      <c r="B47">
        <f t="shared" si="0"/>
        <v>0.68965517241379315</v>
      </c>
      <c r="C47">
        <f t="shared" si="1"/>
        <v>1.0526315789473684</v>
      </c>
    </row>
    <row r="48" spans="1:3" x14ac:dyDescent="0.3">
      <c r="A48" s="3">
        <v>0.46</v>
      </c>
      <c r="B48">
        <f t="shared" si="0"/>
        <v>0.68493150684931503</v>
      </c>
      <c r="C48">
        <f t="shared" si="1"/>
        <v>1.0416666666666667</v>
      </c>
    </row>
    <row r="49" spans="1:3" x14ac:dyDescent="0.3">
      <c r="A49" s="3">
        <v>0.47</v>
      </c>
      <c r="B49">
        <f t="shared" si="0"/>
        <v>0.68027210884353739</v>
      </c>
      <c r="C49">
        <f t="shared" si="1"/>
        <v>1.0309278350515465</v>
      </c>
    </row>
    <row r="50" spans="1:3" x14ac:dyDescent="0.3">
      <c r="A50" s="3">
        <v>0.48</v>
      </c>
      <c r="B50">
        <f t="shared" si="0"/>
        <v>0.67567567567567566</v>
      </c>
      <c r="C50">
        <f t="shared" si="1"/>
        <v>1.0204081632653061</v>
      </c>
    </row>
    <row r="51" spans="1:3" x14ac:dyDescent="0.3">
      <c r="A51" s="3">
        <v>0.49</v>
      </c>
      <c r="B51">
        <f t="shared" si="0"/>
        <v>0.67114093959731547</v>
      </c>
      <c r="C51">
        <f t="shared" si="1"/>
        <v>1.0101010101010102</v>
      </c>
    </row>
    <row r="52" spans="1:3" x14ac:dyDescent="0.3">
      <c r="A52" s="3">
        <v>0.5</v>
      </c>
      <c r="B52">
        <f t="shared" si="0"/>
        <v>0.66666666666666663</v>
      </c>
      <c r="C52">
        <f t="shared" si="1"/>
        <v>1</v>
      </c>
    </row>
    <row r="53" spans="1:3" x14ac:dyDescent="0.3">
      <c r="A53" s="3">
        <v>0.51</v>
      </c>
      <c r="B53">
        <f t="shared" si="0"/>
        <v>0.66225165562913912</v>
      </c>
      <c r="C53">
        <f t="shared" si="1"/>
        <v>0.99009900990099009</v>
      </c>
    </row>
    <row r="54" spans="1:3" x14ac:dyDescent="0.3">
      <c r="A54" s="3">
        <v>0.52</v>
      </c>
      <c r="B54">
        <f t="shared" si="0"/>
        <v>0.65789473684210531</v>
      </c>
      <c r="C54">
        <f t="shared" si="1"/>
        <v>0.98039215686274506</v>
      </c>
    </row>
    <row r="55" spans="1:3" x14ac:dyDescent="0.3">
      <c r="A55" s="3">
        <v>0.53</v>
      </c>
      <c r="B55">
        <f t="shared" si="0"/>
        <v>0.65359477124183007</v>
      </c>
      <c r="C55">
        <f t="shared" si="1"/>
        <v>0.970873786407767</v>
      </c>
    </row>
    <row r="56" spans="1:3" x14ac:dyDescent="0.3">
      <c r="A56" s="3">
        <v>0.54</v>
      </c>
      <c r="B56">
        <f t="shared" si="0"/>
        <v>0.64935064935064934</v>
      </c>
      <c r="C56">
        <f t="shared" si="1"/>
        <v>0.96153846153846145</v>
      </c>
    </row>
    <row r="57" spans="1:3" x14ac:dyDescent="0.3">
      <c r="A57" s="3">
        <v>0.55000000000000004</v>
      </c>
      <c r="B57">
        <f t="shared" si="0"/>
        <v>0.64516129032258063</v>
      </c>
      <c r="C57">
        <f t="shared" si="1"/>
        <v>0.95238095238095233</v>
      </c>
    </row>
    <row r="58" spans="1:3" x14ac:dyDescent="0.3">
      <c r="A58" s="3">
        <v>0.56000000000000005</v>
      </c>
      <c r="B58">
        <f t="shared" si="0"/>
        <v>0.64102564102564097</v>
      </c>
      <c r="C58">
        <f t="shared" si="1"/>
        <v>0.94339622641509424</v>
      </c>
    </row>
    <row r="59" spans="1:3" x14ac:dyDescent="0.3">
      <c r="A59" s="3">
        <v>0.56999999999999995</v>
      </c>
      <c r="B59">
        <f t="shared" si="0"/>
        <v>0.63694267515923575</v>
      </c>
      <c r="C59">
        <f t="shared" si="1"/>
        <v>0.93457943925233655</v>
      </c>
    </row>
    <row r="60" spans="1:3" x14ac:dyDescent="0.3">
      <c r="A60" s="3">
        <v>0.57999999999999996</v>
      </c>
      <c r="B60">
        <f t="shared" si="0"/>
        <v>0.63291139240506322</v>
      </c>
      <c r="C60">
        <f t="shared" si="1"/>
        <v>0.92592592592592582</v>
      </c>
    </row>
    <row r="61" spans="1:3" x14ac:dyDescent="0.3">
      <c r="A61" s="3">
        <v>0.59</v>
      </c>
      <c r="B61">
        <f t="shared" si="0"/>
        <v>0.62893081761006298</v>
      </c>
      <c r="C61">
        <f t="shared" si="1"/>
        <v>0.91743119266055062</v>
      </c>
    </row>
    <row r="62" spans="1:3" x14ac:dyDescent="0.3">
      <c r="A62" s="3">
        <v>0.6</v>
      </c>
      <c r="B62">
        <f t="shared" si="0"/>
        <v>0.625</v>
      </c>
      <c r="C62">
        <f t="shared" si="1"/>
        <v>0.90909090909090906</v>
      </c>
    </row>
    <row r="63" spans="1:3" x14ac:dyDescent="0.3">
      <c r="A63" s="3">
        <v>0.61</v>
      </c>
      <c r="B63">
        <f t="shared" si="0"/>
        <v>0.62111801242236031</v>
      </c>
      <c r="C63">
        <f t="shared" si="1"/>
        <v>0.90090090090090102</v>
      </c>
    </row>
    <row r="64" spans="1:3" x14ac:dyDescent="0.3">
      <c r="A64" s="3">
        <v>0.62</v>
      </c>
      <c r="B64">
        <f t="shared" si="0"/>
        <v>0.61728395061728392</v>
      </c>
      <c r="C64">
        <f t="shared" si="1"/>
        <v>0.89285714285714279</v>
      </c>
    </row>
    <row r="65" spans="1:3" x14ac:dyDescent="0.3">
      <c r="A65" s="3">
        <v>0.63</v>
      </c>
      <c r="B65">
        <f t="shared" si="0"/>
        <v>0.61349693251533743</v>
      </c>
      <c r="C65">
        <f t="shared" si="1"/>
        <v>0.88495575221238942</v>
      </c>
    </row>
    <row r="66" spans="1:3" x14ac:dyDescent="0.3">
      <c r="A66" s="3">
        <v>0.64</v>
      </c>
      <c r="B66">
        <f t="shared" si="0"/>
        <v>0.6097560975609756</v>
      </c>
      <c r="C66">
        <f t="shared" si="1"/>
        <v>0.8771929824561403</v>
      </c>
    </row>
    <row r="67" spans="1:3" x14ac:dyDescent="0.3">
      <c r="A67" s="3">
        <v>0.65</v>
      </c>
      <c r="B67">
        <f t="shared" ref="B67:B130" si="2">1/(1+1*A67)</f>
        <v>0.60606060606060608</v>
      </c>
      <c r="C67">
        <f t="shared" ref="C67:C130" si="3">2/(1+2*A67)</f>
        <v>0.86956521739130443</v>
      </c>
    </row>
    <row r="68" spans="1:3" x14ac:dyDescent="0.3">
      <c r="A68" s="3">
        <v>0.66</v>
      </c>
      <c r="B68">
        <f t="shared" si="2"/>
        <v>0.60240963855421681</v>
      </c>
      <c r="C68">
        <f t="shared" si="3"/>
        <v>0.86206896551724133</v>
      </c>
    </row>
    <row r="69" spans="1:3" x14ac:dyDescent="0.3">
      <c r="A69" s="3">
        <v>0.67</v>
      </c>
      <c r="B69">
        <f t="shared" si="2"/>
        <v>0.5988023952095809</v>
      </c>
      <c r="C69">
        <f t="shared" si="3"/>
        <v>0.85470085470085477</v>
      </c>
    </row>
    <row r="70" spans="1:3" x14ac:dyDescent="0.3">
      <c r="A70" s="3">
        <v>0.68</v>
      </c>
      <c r="B70">
        <f t="shared" si="2"/>
        <v>0.59523809523809523</v>
      </c>
      <c r="C70">
        <f t="shared" si="3"/>
        <v>0.84745762711864392</v>
      </c>
    </row>
    <row r="71" spans="1:3" x14ac:dyDescent="0.3">
      <c r="A71" s="3">
        <v>0.69</v>
      </c>
      <c r="B71">
        <f t="shared" si="2"/>
        <v>0.59171597633136097</v>
      </c>
      <c r="C71">
        <f t="shared" si="3"/>
        <v>0.84033613445378152</v>
      </c>
    </row>
    <row r="72" spans="1:3" x14ac:dyDescent="0.3">
      <c r="A72" s="3">
        <v>0.7</v>
      </c>
      <c r="B72">
        <f t="shared" si="2"/>
        <v>0.58823529411764708</v>
      </c>
      <c r="C72">
        <f t="shared" si="3"/>
        <v>0.83333333333333337</v>
      </c>
    </row>
    <row r="73" spans="1:3" x14ac:dyDescent="0.3">
      <c r="A73" s="3">
        <v>0.71</v>
      </c>
      <c r="B73">
        <f t="shared" si="2"/>
        <v>0.58479532163742687</v>
      </c>
      <c r="C73">
        <f t="shared" si="3"/>
        <v>0.82644628099173556</v>
      </c>
    </row>
    <row r="74" spans="1:3" x14ac:dyDescent="0.3">
      <c r="A74" s="3">
        <v>0.72</v>
      </c>
      <c r="B74">
        <f t="shared" si="2"/>
        <v>0.58139534883720934</v>
      </c>
      <c r="C74">
        <f t="shared" si="3"/>
        <v>0.81967213114754101</v>
      </c>
    </row>
    <row r="75" spans="1:3" x14ac:dyDescent="0.3">
      <c r="A75" s="3">
        <v>0.73</v>
      </c>
      <c r="B75">
        <f t="shared" si="2"/>
        <v>0.5780346820809249</v>
      </c>
      <c r="C75">
        <f t="shared" si="3"/>
        <v>0.81300813008130079</v>
      </c>
    </row>
    <row r="76" spans="1:3" x14ac:dyDescent="0.3">
      <c r="A76" s="3">
        <v>0.74</v>
      </c>
      <c r="B76">
        <f t="shared" si="2"/>
        <v>0.57471264367816088</v>
      </c>
      <c r="C76">
        <f t="shared" si="3"/>
        <v>0.80645161290322587</v>
      </c>
    </row>
    <row r="77" spans="1:3" x14ac:dyDescent="0.3">
      <c r="A77" s="3">
        <v>0.75</v>
      </c>
      <c r="B77">
        <f t="shared" si="2"/>
        <v>0.5714285714285714</v>
      </c>
      <c r="C77">
        <f t="shared" si="3"/>
        <v>0.8</v>
      </c>
    </row>
    <row r="78" spans="1:3" x14ac:dyDescent="0.3">
      <c r="A78" s="3">
        <v>0.76</v>
      </c>
      <c r="B78">
        <f t="shared" si="2"/>
        <v>0.56818181818181823</v>
      </c>
      <c r="C78">
        <f t="shared" si="3"/>
        <v>0.79365079365079361</v>
      </c>
    </row>
    <row r="79" spans="1:3" x14ac:dyDescent="0.3">
      <c r="A79" s="3">
        <v>0.77</v>
      </c>
      <c r="B79">
        <f t="shared" si="2"/>
        <v>0.56497175141242939</v>
      </c>
      <c r="C79">
        <f t="shared" si="3"/>
        <v>0.78740157480314954</v>
      </c>
    </row>
    <row r="80" spans="1:3" x14ac:dyDescent="0.3">
      <c r="A80" s="3">
        <v>0.78</v>
      </c>
      <c r="B80">
        <f t="shared" si="2"/>
        <v>0.5617977528089888</v>
      </c>
      <c r="C80">
        <f t="shared" si="3"/>
        <v>0.78125</v>
      </c>
    </row>
    <row r="81" spans="1:3" x14ac:dyDescent="0.3">
      <c r="A81" s="3">
        <v>0.79</v>
      </c>
      <c r="B81">
        <f t="shared" si="2"/>
        <v>0.55865921787709494</v>
      </c>
      <c r="C81">
        <f t="shared" si="3"/>
        <v>0.77519379844961234</v>
      </c>
    </row>
    <row r="82" spans="1:3" x14ac:dyDescent="0.3">
      <c r="A82" s="3">
        <v>0.8</v>
      </c>
      <c r="B82">
        <f t="shared" si="2"/>
        <v>0.55555555555555558</v>
      </c>
      <c r="C82">
        <f t="shared" si="3"/>
        <v>0.76923076923076916</v>
      </c>
    </row>
    <row r="83" spans="1:3" x14ac:dyDescent="0.3">
      <c r="A83" s="3">
        <v>0.81</v>
      </c>
      <c r="B83">
        <f t="shared" si="2"/>
        <v>0.5524861878453039</v>
      </c>
      <c r="C83">
        <f t="shared" si="3"/>
        <v>0.76335877862595414</v>
      </c>
    </row>
    <row r="84" spans="1:3" x14ac:dyDescent="0.3">
      <c r="A84" s="3">
        <v>0.82</v>
      </c>
      <c r="B84">
        <f t="shared" si="2"/>
        <v>0.5494505494505495</v>
      </c>
      <c r="C84">
        <f t="shared" si="3"/>
        <v>0.75757575757575768</v>
      </c>
    </row>
    <row r="85" spans="1:3" x14ac:dyDescent="0.3">
      <c r="A85" s="3">
        <v>0.83</v>
      </c>
      <c r="B85">
        <f t="shared" si="2"/>
        <v>0.54644808743169393</v>
      </c>
      <c r="C85">
        <f t="shared" si="3"/>
        <v>0.75187969924812026</v>
      </c>
    </row>
    <row r="86" spans="1:3" x14ac:dyDescent="0.3">
      <c r="A86" s="3">
        <v>0.84</v>
      </c>
      <c r="B86">
        <f t="shared" si="2"/>
        <v>0.5434782608695653</v>
      </c>
      <c r="C86">
        <f t="shared" si="3"/>
        <v>0.74626865671641796</v>
      </c>
    </row>
    <row r="87" spans="1:3" x14ac:dyDescent="0.3">
      <c r="A87" s="3">
        <v>0.85</v>
      </c>
      <c r="B87">
        <f t="shared" si="2"/>
        <v>0.54054054054054046</v>
      </c>
      <c r="C87">
        <f t="shared" si="3"/>
        <v>0.7407407407407407</v>
      </c>
    </row>
    <row r="88" spans="1:3" x14ac:dyDescent="0.3">
      <c r="A88" s="3">
        <v>0.86</v>
      </c>
      <c r="B88">
        <f t="shared" si="2"/>
        <v>0.53763440860215062</v>
      </c>
      <c r="C88">
        <f t="shared" si="3"/>
        <v>0.73529411764705888</v>
      </c>
    </row>
    <row r="89" spans="1:3" x14ac:dyDescent="0.3">
      <c r="A89" s="3">
        <v>0.87</v>
      </c>
      <c r="B89">
        <f t="shared" si="2"/>
        <v>0.53475935828876997</v>
      </c>
      <c r="C89">
        <f t="shared" si="3"/>
        <v>0.72992700729927007</v>
      </c>
    </row>
    <row r="90" spans="1:3" x14ac:dyDescent="0.3">
      <c r="A90" s="3">
        <v>0.88</v>
      </c>
      <c r="B90">
        <f t="shared" si="2"/>
        <v>0.53191489361702127</v>
      </c>
      <c r="C90">
        <f t="shared" si="3"/>
        <v>0.7246376811594204</v>
      </c>
    </row>
    <row r="91" spans="1:3" x14ac:dyDescent="0.3">
      <c r="A91" s="3">
        <v>0.89</v>
      </c>
      <c r="B91">
        <f t="shared" si="2"/>
        <v>0.52910052910052907</v>
      </c>
      <c r="C91">
        <f t="shared" si="3"/>
        <v>0.71942446043165464</v>
      </c>
    </row>
    <row r="92" spans="1:3" x14ac:dyDescent="0.3">
      <c r="A92" s="3">
        <v>0.9</v>
      </c>
      <c r="B92">
        <f t="shared" si="2"/>
        <v>0.52631578947368418</v>
      </c>
      <c r="C92">
        <f t="shared" si="3"/>
        <v>0.7142857142857143</v>
      </c>
    </row>
    <row r="93" spans="1:3" x14ac:dyDescent="0.3">
      <c r="A93" s="3">
        <v>0.91</v>
      </c>
      <c r="B93">
        <f t="shared" si="2"/>
        <v>0.52356020942408377</v>
      </c>
      <c r="C93">
        <f t="shared" si="3"/>
        <v>0.70921985815602828</v>
      </c>
    </row>
    <row r="94" spans="1:3" x14ac:dyDescent="0.3">
      <c r="A94" s="3">
        <v>0.92</v>
      </c>
      <c r="B94">
        <f t="shared" si="2"/>
        <v>0.52083333333333337</v>
      </c>
      <c r="C94">
        <f t="shared" si="3"/>
        <v>0.70422535211267612</v>
      </c>
    </row>
    <row r="95" spans="1:3" x14ac:dyDescent="0.3">
      <c r="A95" s="3">
        <v>0.93</v>
      </c>
      <c r="B95">
        <f t="shared" si="2"/>
        <v>0.51813471502590669</v>
      </c>
      <c r="C95">
        <f t="shared" si="3"/>
        <v>0.69930069930069927</v>
      </c>
    </row>
    <row r="96" spans="1:3" x14ac:dyDescent="0.3">
      <c r="A96" s="3">
        <v>0.94</v>
      </c>
      <c r="B96">
        <f t="shared" si="2"/>
        <v>0.51546391752577325</v>
      </c>
      <c r="C96">
        <f t="shared" si="3"/>
        <v>0.69444444444444442</v>
      </c>
    </row>
    <row r="97" spans="1:3" x14ac:dyDescent="0.3">
      <c r="A97" s="3">
        <v>0.95</v>
      </c>
      <c r="B97">
        <f t="shared" si="2"/>
        <v>0.51282051282051289</v>
      </c>
      <c r="C97">
        <f t="shared" si="3"/>
        <v>0.68965517241379315</v>
      </c>
    </row>
    <row r="98" spans="1:3" x14ac:dyDescent="0.3">
      <c r="A98" s="3">
        <v>0.96</v>
      </c>
      <c r="B98">
        <f t="shared" si="2"/>
        <v>0.51020408163265307</v>
      </c>
      <c r="C98">
        <f t="shared" si="3"/>
        <v>0.68493150684931503</v>
      </c>
    </row>
    <row r="99" spans="1:3" x14ac:dyDescent="0.3">
      <c r="A99" s="3">
        <v>0.97</v>
      </c>
      <c r="B99">
        <f t="shared" si="2"/>
        <v>0.50761421319796951</v>
      </c>
      <c r="C99">
        <f t="shared" si="3"/>
        <v>0.68027210884353739</v>
      </c>
    </row>
    <row r="100" spans="1:3" x14ac:dyDescent="0.3">
      <c r="A100" s="3">
        <v>0.98</v>
      </c>
      <c r="B100">
        <f t="shared" si="2"/>
        <v>0.50505050505050508</v>
      </c>
      <c r="C100">
        <f t="shared" si="3"/>
        <v>0.67567567567567566</v>
      </c>
    </row>
    <row r="101" spans="1:3" x14ac:dyDescent="0.3">
      <c r="A101" s="3">
        <v>0.99</v>
      </c>
      <c r="B101">
        <f t="shared" si="2"/>
        <v>0.50251256281407031</v>
      </c>
      <c r="C101">
        <f t="shared" si="3"/>
        <v>0.67114093959731547</v>
      </c>
    </row>
    <row r="102" spans="1:3" x14ac:dyDescent="0.3">
      <c r="A102" s="3">
        <v>1</v>
      </c>
      <c r="B102">
        <f t="shared" si="2"/>
        <v>0.5</v>
      </c>
      <c r="C102">
        <f t="shared" si="3"/>
        <v>0.66666666666666663</v>
      </c>
    </row>
    <row r="103" spans="1:3" x14ac:dyDescent="0.3">
      <c r="A103" s="3">
        <v>1.01</v>
      </c>
      <c r="B103">
        <f t="shared" si="2"/>
        <v>0.49751243781094534</v>
      </c>
      <c r="C103">
        <f t="shared" si="3"/>
        <v>0.66225165562913912</v>
      </c>
    </row>
    <row r="104" spans="1:3" x14ac:dyDescent="0.3">
      <c r="A104" s="3">
        <v>1.02</v>
      </c>
      <c r="B104">
        <f t="shared" si="2"/>
        <v>0.49504950495049505</v>
      </c>
      <c r="C104">
        <f t="shared" si="3"/>
        <v>0.65789473684210531</v>
      </c>
    </row>
    <row r="105" spans="1:3" x14ac:dyDescent="0.3">
      <c r="A105" s="3">
        <v>1.03</v>
      </c>
      <c r="B105">
        <f t="shared" si="2"/>
        <v>0.4926108374384236</v>
      </c>
      <c r="C105">
        <f t="shared" si="3"/>
        <v>0.65359477124183007</v>
      </c>
    </row>
    <row r="106" spans="1:3" x14ac:dyDescent="0.3">
      <c r="A106" s="3">
        <v>1.04</v>
      </c>
      <c r="B106">
        <f t="shared" si="2"/>
        <v>0.49019607843137253</v>
      </c>
      <c r="C106">
        <f t="shared" si="3"/>
        <v>0.64935064935064934</v>
      </c>
    </row>
    <row r="107" spans="1:3" x14ac:dyDescent="0.3">
      <c r="A107" s="3">
        <v>1.05</v>
      </c>
      <c r="B107">
        <f t="shared" si="2"/>
        <v>0.48780487804878053</v>
      </c>
      <c r="C107">
        <f t="shared" si="3"/>
        <v>0.64516129032258063</v>
      </c>
    </row>
    <row r="108" spans="1:3" x14ac:dyDescent="0.3">
      <c r="A108" s="3">
        <v>1.06</v>
      </c>
      <c r="B108">
        <f t="shared" si="2"/>
        <v>0.4854368932038835</v>
      </c>
      <c r="C108">
        <f t="shared" si="3"/>
        <v>0.64102564102564097</v>
      </c>
    </row>
    <row r="109" spans="1:3" x14ac:dyDescent="0.3">
      <c r="A109" s="3">
        <v>1.07</v>
      </c>
      <c r="B109">
        <f t="shared" si="2"/>
        <v>0.48309178743961345</v>
      </c>
      <c r="C109">
        <f t="shared" si="3"/>
        <v>0.63694267515923564</v>
      </c>
    </row>
    <row r="110" spans="1:3" x14ac:dyDescent="0.3">
      <c r="A110" s="3">
        <v>1.08</v>
      </c>
      <c r="B110">
        <f t="shared" si="2"/>
        <v>0.48076923076923073</v>
      </c>
      <c r="C110">
        <f t="shared" si="3"/>
        <v>0.63291139240506322</v>
      </c>
    </row>
    <row r="111" spans="1:3" x14ac:dyDescent="0.3">
      <c r="A111" s="3">
        <v>1.0900000000000001</v>
      </c>
      <c r="B111">
        <f t="shared" si="2"/>
        <v>0.47846889952153115</v>
      </c>
      <c r="C111">
        <f t="shared" si="3"/>
        <v>0.62893081761006286</v>
      </c>
    </row>
    <row r="112" spans="1:3" x14ac:dyDescent="0.3">
      <c r="A112" s="3">
        <v>1.1000000000000001</v>
      </c>
      <c r="B112">
        <f t="shared" si="2"/>
        <v>0.47619047619047616</v>
      </c>
      <c r="C112">
        <f t="shared" si="3"/>
        <v>0.625</v>
      </c>
    </row>
    <row r="113" spans="1:3" x14ac:dyDescent="0.3">
      <c r="A113" s="3">
        <v>1.1100000000000001</v>
      </c>
      <c r="B113">
        <f t="shared" si="2"/>
        <v>0.47393364928909948</v>
      </c>
      <c r="C113">
        <f t="shared" si="3"/>
        <v>0.6211180124223602</v>
      </c>
    </row>
    <row r="114" spans="1:3" x14ac:dyDescent="0.3">
      <c r="A114" s="3">
        <v>1.1200000000000001</v>
      </c>
      <c r="B114">
        <f t="shared" si="2"/>
        <v>0.47169811320754712</v>
      </c>
      <c r="C114">
        <f t="shared" si="3"/>
        <v>0.61728395061728392</v>
      </c>
    </row>
    <row r="115" spans="1:3" x14ac:dyDescent="0.3">
      <c r="A115" s="3">
        <v>1.1299999999999999</v>
      </c>
      <c r="B115">
        <f t="shared" si="2"/>
        <v>0.46948356807511737</v>
      </c>
      <c r="C115">
        <f t="shared" si="3"/>
        <v>0.61349693251533743</v>
      </c>
    </row>
    <row r="116" spans="1:3" x14ac:dyDescent="0.3">
      <c r="A116" s="3">
        <v>1.1399999999999999</v>
      </c>
      <c r="B116">
        <f t="shared" si="2"/>
        <v>0.46728971962616828</v>
      </c>
      <c r="C116">
        <f t="shared" si="3"/>
        <v>0.6097560975609756</v>
      </c>
    </row>
    <row r="117" spans="1:3" x14ac:dyDescent="0.3">
      <c r="A117" s="3">
        <v>1.1499999999999999</v>
      </c>
      <c r="B117">
        <f t="shared" si="2"/>
        <v>0.46511627906976744</v>
      </c>
      <c r="C117">
        <f t="shared" si="3"/>
        <v>0.60606060606060608</v>
      </c>
    </row>
    <row r="118" spans="1:3" x14ac:dyDescent="0.3">
      <c r="A118" s="3">
        <v>1.1599999999999999</v>
      </c>
      <c r="B118">
        <f t="shared" si="2"/>
        <v>0.46296296296296291</v>
      </c>
      <c r="C118">
        <f t="shared" si="3"/>
        <v>0.60240963855421692</v>
      </c>
    </row>
    <row r="119" spans="1:3" x14ac:dyDescent="0.3">
      <c r="A119" s="3">
        <v>1.17</v>
      </c>
      <c r="B119">
        <f t="shared" si="2"/>
        <v>0.46082949308755761</v>
      </c>
      <c r="C119">
        <f t="shared" si="3"/>
        <v>0.5988023952095809</v>
      </c>
    </row>
    <row r="120" spans="1:3" x14ac:dyDescent="0.3">
      <c r="A120" s="3">
        <v>1.18</v>
      </c>
      <c r="B120">
        <f t="shared" si="2"/>
        <v>0.45871559633027531</v>
      </c>
      <c r="C120">
        <f t="shared" si="3"/>
        <v>0.59523809523809523</v>
      </c>
    </row>
    <row r="121" spans="1:3" x14ac:dyDescent="0.3">
      <c r="A121" s="3">
        <v>1.19</v>
      </c>
      <c r="B121">
        <f t="shared" si="2"/>
        <v>0.45662100456621008</v>
      </c>
      <c r="C121">
        <f t="shared" si="3"/>
        <v>0.59171597633136097</v>
      </c>
    </row>
    <row r="122" spans="1:3" x14ac:dyDescent="0.3">
      <c r="A122" s="3">
        <v>1.2</v>
      </c>
      <c r="B122">
        <f t="shared" si="2"/>
        <v>0.45454545454545453</v>
      </c>
      <c r="C122">
        <f t="shared" si="3"/>
        <v>0.58823529411764708</v>
      </c>
    </row>
    <row r="123" spans="1:3" x14ac:dyDescent="0.3">
      <c r="A123" s="3">
        <v>1.21</v>
      </c>
      <c r="B123">
        <f t="shared" si="2"/>
        <v>0.45248868778280543</v>
      </c>
      <c r="C123">
        <f t="shared" si="3"/>
        <v>0.58479532163742687</v>
      </c>
    </row>
    <row r="124" spans="1:3" x14ac:dyDescent="0.3">
      <c r="A124" s="3">
        <v>1.22</v>
      </c>
      <c r="B124">
        <f t="shared" si="2"/>
        <v>0.45045045045045051</v>
      </c>
      <c r="C124">
        <f t="shared" si="3"/>
        <v>0.58139534883720934</v>
      </c>
    </row>
    <row r="125" spans="1:3" x14ac:dyDescent="0.3">
      <c r="A125" s="3">
        <v>1.23</v>
      </c>
      <c r="B125">
        <f t="shared" si="2"/>
        <v>0.44843049327354262</v>
      </c>
      <c r="C125">
        <f t="shared" si="3"/>
        <v>0.5780346820809249</v>
      </c>
    </row>
    <row r="126" spans="1:3" x14ac:dyDescent="0.3">
      <c r="A126" s="3">
        <v>1.24</v>
      </c>
      <c r="B126">
        <f t="shared" si="2"/>
        <v>0.4464285714285714</v>
      </c>
      <c r="C126">
        <f t="shared" si="3"/>
        <v>0.57471264367816088</v>
      </c>
    </row>
    <row r="127" spans="1:3" x14ac:dyDescent="0.3">
      <c r="A127" s="3">
        <v>1.25</v>
      </c>
      <c r="B127">
        <f t="shared" si="2"/>
        <v>0.44444444444444442</v>
      </c>
      <c r="C127">
        <f t="shared" si="3"/>
        <v>0.5714285714285714</v>
      </c>
    </row>
    <row r="128" spans="1:3" x14ac:dyDescent="0.3">
      <c r="A128" s="3">
        <v>1.26</v>
      </c>
      <c r="B128">
        <f t="shared" si="2"/>
        <v>0.44247787610619471</v>
      </c>
      <c r="C128">
        <f t="shared" si="3"/>
        <v>0.56818181818181823</v>
      </c>
    </row>
    <row r="129" spans="1:3" x14ac:dyDescent="0.3">
      <c r="A129" s="3">
        <v>1.27</v>
      </c>
      <c r="B129">
        <f t="shared" si="2"/>
        <v>0.44052863436123346</v>
      </c>
      <c r="C129">
        <f t="shared" si="3"/>
        <v>0.56497175141242939</v>
      </c>
    </row>
    <row r="130" spans="1:3" x14ac:dyDescent="0.3">
      <c r="A130" s="3">
        <v>1.28</v>
      </c>
      <c r="B130">
        <f t="shared" si="2"/>
        <v>0.43859649122807015</v>
      </c>
      <c r="C130">
        <f t="shared" si="3"/>
        <v>0.5617977528089888</v>
      </c>
    </row>
    <row r="131" spans="1:3" x14ac:dyDescent="0.3">
      <c r="A131" s="3">
        <v>1.29</v>
      </c>
      <c r="B131">
        <f t="shared" ref="B131:B194" si="4">1/(1+1*A131)</f>
        <v>0.4366812227074236</v>
      </c>
      <c r="C131">
        <f t="shared" ref="C131:C194" si="5">2/(1+2*A131)</f>
        <v>0.55865921787709494</v>
      </c>
    </row>
    <row r="132" spans="1:3" x14ac:dyDescent="0.3">
      <c r="A132" s="3">
        <v>1.3</v>
      </c>
      <c r="B132">
        <f t="shared" si="4"/>
        <v>0.43478260869565222</v>
      </c>
      <c r="C132">
        <f t="shared" si="5"/>
        <v>0.55555555555555558</v>
      </c>
    </row>
    <row r="133" spans="1:3" x14ac:dyDescent="0.3">
      <c r="A133" s="3">
        <v>1.31</v>
      </c>
      <c r="B133">
        <f t="shared" si="4"/>
        <v>0.4329004329004329</v>
      </c>
      <c r="C133">
        <f t="shared" si="5"/>
        <v>0.5524861878453039</v>
      </c>
    </row>
    <row r="134" spans="1:3" x14ac:dyDescent="0.3">
      <c r="A134" s="3">
        <v>1.32</v>
      </c>
      <c r="B134">
        <f t="shared" si="4"/>
        <v>0.43103448275862066</v>
      </c>
      <c r="C134">
        <f t="shared" si="5"/>
        <v>0.54945054945054939</v>
      </c>
    </row>
    <row r="135" spans="1:3" x14ac:dyDescent="0.3">
      <c r="A135" s="3">
        <v>1.33</v>
      </c>
      <c r="B135">
        <f t="shared" si="4"/>
        <v>0.42918454935622319</v>
      </c>
      <c r="C135">
        <f t="shared" si="5"/>
        <v>0.54644808743169393</v>
      </c>
    </row>
    <row r="136" spans="1:3" x14ac:dyDescent="0.3">
      <c r="A136" s="3">
        <v>1.34</v>
      </c>
      <c r="B136">
        <f t="shared" si="4"/>
        <v>0.42735042735042739</v>
      </c>
      <c r="C136">
        <f t="shared" si="5"/>
        <v>0.54347826086956519</v>
      </c>
    </row>
    <row r="137" spans="1:3" x14ac:dyDescent="0.3">
      <c r="A137" s="3">
        <v>1.35</v>
      </c>
      <c r="B137">
        <f t="shared" si="4"/>
        <v>0.42553191489361702</v>
      </c>
      <c r="C137">
        <f t="shared" si="5"/>
        <v>0.54054054054054046</v>
      </c>
    </row>
    <row r="138" spans="1:3" x14ac:dyDescent="0.3">
      <c r="A138" s="3">
        <v>1.3599999999999901</v>
      </c>
      <c r="B138">
        <f t="shared" si="4"/>
        <v>0.42372881355932379</v>
      </c>
      <c r="C138">
        <f t="shared" si="5"/>
        <v>0.53763440860215339</v>
      </c>
    </row>
    <row r="139" spans="1:3" x14ac:dyDescent="0.3">
      <c r="A139" s="3">
        <v>1.37</v>
      </c>
      <c r="B139">
        <f t="shared" si="4"/>
        <v>0.42194092827004215</v>
      </c>
      <c r="C139">
        <f t="shared" si="5"/>
        <v>0.53475935828876997</v>
      </c>
    </row>
    <row r="140" spans="1:3" x14ac:dyDescent="0.3">
      <c r="A140" s="3">
        <v>1.3799999999999899</v>
      </c>
      <c r="B140">
        <f t="shared" si="4"/>
        <v>0.42016806722689248</v>
      </c>
      <c r="C140">
        <f t="shared" si="5"/>
        <v>0.53191489361702415</v>
      </c>
    </row>
    <row r="141" spans="1:3" x14ac:dyDescent="0.3">
      <c r="A141" s="3">
        <v>1.3899999999999899</v>
      </c>
      <c r="B141">
        <f t="shared" si="4"/>
        <v>0.41841004184100594</v>
      </c>
      <c r="C141">
        <f t="shared" si="5"/>
        <v>0.52910052910053196</v>
      </c>
    </row>
    <row r="142" spans="1:3" x14ac:dyDescent="0.3">
      <c r="A142" s="3">
        <v>1.3999999999999899</v>
      </c>
      <c r="B142">
        <f t="shared" si="4"/>
        <v>0.41666666666666846</v>
      </c>
      <c r="C142">
        <f t="shared" si="5"/>
        <v>0.52631578947368696</v>
      </c>
    </row>
    <row r="143" spans="1:3" x14ac:dyDescent="0.3">
      <c r="A143" s="3">
        <v>1.4099999999999899</v>
      </c>
      <c r="B143">
        <f t="shared" si="4"/>
        <v>0.41493775933610133</v>
      </c>
      <c r="C143">
        <f t="shared" si="5"/>
        <v>0.52356020942408654</v>
      </c>
    </row>
    <row r="144" spans="1:3" x14ac:dyDescent="0.3">
      <c r="A144" s="3">
        <v>1.4199999999999899</v>
      </c>
      <c r="B144">
        <f t="shared" si="4"/>
        <v>0.41322314049586945</v>
      </c>
      <c r="C144">
        <f t="shared" si="5"/>
        <v>0.52083333333333603</v>
      </c>
    </row>
    <row r="145" spans="1:3" x14ac:dyDescent="0.3">
      <c r="A145" s="3">
        <v>1.4299999999999899</v>
      </c>
      <c r="B145">
        <f t="shared" si="4"/>
        <v>0.41152263374485765</v>
      </c>
      <c r="C145">
        <f t="shared" si="5"/>
        <v>0.51813471502590946</v>
      </c>
    </row>
    <row r="146" spans="1:3" x14ac:dyDescent="0.3">
      <c r="A146" s="3">
        <v>1.43999999999999</v>
      </c>
      <c r="B146">
        <f t="shared" si="4"/>
        <v>0.40983606557377222</v>
      </c>
      <c r="C146">
        <f t="shared" si="5"/>
        <v>0.51546391752577592</v>
      </c>
    </row>
    <row r="147" spans="1:3" x14ac:dyDescent="0.3">
      <c r="A147" s="3">
        <v>1.44999999999999</v>
      </c>
      <c r="B147">
        <f t="shared" si="4"/>
        <v>0.40816326530612412</v>
      </c>
      <c r="C147">
        <f t="shared" si="5"/>
        <v>0.51282051282051544</v>
      </c>
    </row>
    <row r="148" spans="1:3" x14ac:dyDescent="0.3">
      <c r="A148" s="3">
        <v>1.45999999999999</v>
      </c>
      <c r="B148">
        <f t="shared" si="4"/>
        <v>0.40650406504065201</v>
      </c>
      <c r="C148">
        <f t="shared" si="5"/>
        <v>0.51020408163265563</v>
      </c>
    </row>
    <row r="149" spans="1:3" x14ac:dyDescent="0.3">
      <c r="A149" s="3">
        <v>1.46999999999999</v>
      </c>
      <c r="B149">
        <f t="shared" si="4"/>
        <v>0.40485829959514336</v>
      </c>
      <c r="C149">
        <f t="shared" si="5"/>
        <v>0.50761421319797217</v>
      </c>
    </row>
    <row r="150" spans="1:3" x14ac:dyDescent="0.3">
      <c r="A150" s="3">
        <v>1.47999999999999</v>
      </c>
      <c r="B150">
        <f t="shared" si="4"/>
        <v>0.40322580645161454</v>
      </c>
      <c r="C150">
        <f t="shared" si="5"/>
        <v>0.50505050505050764</v>
      </c>
    </row>
    <row r="151" spans="1:3" x14ac:dyDescent="0.3">
      <c r="A151" s="3">
        <v>1.48999999999999</v>
      </c>
      <c r="B151">
        <f t="shared" si="4"/>
        <v>0.40160642570281285</v>
      </c>
      <c r="C151">
        <f t="shared" si="5"/>
        <v>0.50251256281407286</v>
      </c>
    </row>
    <row r="152" spans="1:3" x14ac:dyDescent="0.3">
      <c r="A152" s="3">
        <v>1.49999999999999</v>
      </c>
      <c r="B152">
        <f t="shared" si="4"/>
        <v>0.40000000000000158</v>
      </c>
      <c r="C152">
        <f t="shared" si="5"/>
        <v>0.50000000000000244</v>
      </c>
    </row>
    <row r="153" spans="1:3" x14ac:dyDescent="0.3">
      <c r="A153" s="3">
        <v>1.50999999999999</v>
      </c>
      <c r="B153">
        <f t="shared" si="4"/>
        <v>0.39840637450199362</v>
      </c>
      <c r="C153">
        <f t="shared" si="5"/>
        <v>0.49751243781094773</v>
      </c>
    </row>
    <row r="154" spans="1:3" x14ac:dyDescent="0.3">
      <c r="A154" s="3">
        <v>1.51999999999999</v>
      </c>
      <c r="B154">
        <f t="shared" si="4"/>
        <v>0.39682539682539841</v>
      </c>
      <c r="C154">
        <f t="shared" si="5"/>
        <v>0.49504950495049754</v>
      </c>
    </row>
    <row r="155" spans="1:3" x14ac:dyDescent="0.3">
      <c r="A155" s="3">
        <v>1.52999999999999</v>
      </c>
      <c r="B155">
        <f t="shared" si="4"/>
        <v>0.39525691699604898</v>
      </c>
      <c r="C155">
        <f t="shared" si="5"/>
        <v>0.49261083743842604</v>
      </c>
    </row>
    <row r="156" spans="1:3" x14ac:dyDescent="0.3">
      <c r="A156" s="3">
        <v>1.53999999999999</v>
      </c>
      <c r="B156">
        <f t="shared" si="4"/>
        <v>0.39370078740157632</v>
      </c>
      <c r="C156">
        <f t="shared" si="5"/>
        <v>0.49019607843137492</v>
      </c>
    </row>
    <row r="157" spans="1:3" x14ac:dyDescent="0.3">
      <c r="A157" s="3">
        <v>1.5499999999999901</v>
      </c>
      <c r="B157">
        <f t="shared" si="4"/>
        <v>0.39215686274509959</v>
      </c>
      <c r="C157">
        <f t="shared" si="5"/>
        <v>0.48780487804878286</v>
      </c>
    </row>
    <row r="158" spans="1:3" x14ac:dyDescent="0.3">
      <c r="A158" s="3">
        <v>1.5599999999999901</v>
      </c>
      <c r="B158">
        <f t="shared" si="4"/>
        <v>0.39062500000000155</v>
      </c>
      <c r="C158">
        <f t="shared" si="5"/>
        <v>0.48543689320388589</v>
      </c>
    </row>
    <row r="159" spans="1:3" x14ac:dyDescent="0.3">
      <c r="A159" s="3">
        <v>1.5699999999999901</v>
      </c>
      <c r="B159">
        <f t="shared" si="4"/>
        <v>0.38910505836576026</v>
      </c>
      <c r="C159">
        <f t="shared" si="5"/>
        <v>0.48309178743961584</v>
      </c>
    </row>
    <row r="160" spans="1:3" x14ac:dyDescent="0.3">
      <c r="A160" s="3">
        <v>1.5799999999999901</v>
      </c>
      <c r="B160">
        <f t="shared" si="4"/>
        <v>0.38759689922480767</v>
      </c>
      <c r="C160">
        <f t="shared" si="5"/>
        <v>0.480769230769233</v>
      </c>
    </row>
    <row r="161" spans="1:3" x14ac:dyDescent="0.3">
      <c r="A161" s="3">
        <v>1.5899999999999901</v>
      </c>
      <c r="B161">
        <f t="shared" si="4"/>
        <v>0.3861003861003876</v>
      </c>
      <c r="C161">
        <f t="shared" si="5"/>
        <v>0.47846889952153338</v>
      </c>
    </row>
    <row r="162" spans="1:3" x14ac:dyDescent="0.3">
      <c r="A162" s="3">
        <v>1.5999999999999901</v>
      </c>
      <c r="B162">
        <f t="shared" si="4"/>
        <v>0.38461538461538614</v>
      </c>
      <c r="C162">
        <f t="shared" si="5"/>
        <v>0.4761904761904785</v>
      </c>
    </row>
    <row r="163" spans="1:3" x14ac:dyDescent="0.3">
      <c r="A163" s="3">
        <v>1.6099999999999901</v>
      </c>
      <c r="B163">
        <f t="shared" si="4"/>
        <v>0.38314176245210874</v>
      </c>
      <c r="C163">
        <f t="shared" si="5"/>
        <v>0.47393364928910175</v>
      </c>
    </row>
    <row r="164" spans="1:3" x14ac:dyDescent="0.3">
      <c r="A164" s="3">
        <v>1.6199999999999899</v>
      </c>
      <c r="B164">
        <f t="shared" si="4"/>
        <v>0.38167938931297857</v>
      </c>
      <c r="C164">
        <f t="shared" si="5"/>
        <v>0.4716981132075494</v>
      </c>
    </row>
    <row r="165" spans="1:3" x14ac:dyDescent="0.3">
      <c r="A165" s="3">
        <v>1.6299999999999899</v>
      </c>
      <c r="B165">
        <f t="shared" si="4"/>
        <v>0.3802281368821307</v>
      </c>
      <c r="C165">
        <f t="shared" si="5"/>
        <v>0.46948356807511954</v>
      </c>
    </row>
    <row r="166" spans="1:3" x14ac:dyDescent="0.3">
      <c r="A166" s="3">
        <v>1.6399999999999899</v>
      </c>
      <c r="B166">
        <f t="shared" si="4"/>
        <v>0.37878787878788023</v>
      </c>
      <c r="C166">
        <f t="shared" si="5"/>
        <v>0.46728971962617044</v>
      </c>
    </row>
    <row r="167" spans="1:3" x14ac:dyDescent="0.3">
      <c r="A167" s="3">
        <v>1.6499999999999899</v>
      </c>
      <c r="B167">
        <f t="shared" si="4"/>
        <v>0.37735849056603921</v>
      </c>
      <c r="C167">
        <f t="shared" si="5"/>
        <v>0.46511627906976966</v>
      </c>
    </row>
    <row r="168" spans="1:3" x14ac:dyDescent="0.3">
      <c r="A168" s="3">
        <v>1.6599999999999899</v>
      </c>
      <c r="B168">
        <f t="shared" si="4"/>
        <v>0.37593984962406157</v>
      </c>
      <c r="C168">
        <f t="shared" si="5"/>
        <v>0.46296296296296513</v>
      </c>
    </row>
    <row r="169" spans="1:3" x14ac:dyDescent="0.3">
      <c r="A169" s="3">
        <v>1.6699999999999899</v>
      </c>
      <c r="B169">
        <f t="shared" si="4"/>
        <v>0.37453183520599387</v>
      </c>
      <c r="C169">
        <f t="shared" si="5"/>
        <v>0.46082949308755972</v>
      </c>
    </row>
    <row r="170" spans="1:3" x14ac:dyDescent="0.3">
      <c r="A170" s="3">
        <v>1.6799999999999899</v>
      </c>
      <c r="B170">
        <f t="shared" si="4"/>
        <v>0.37313432835821037</v>
      </c>
      <c r="C170">
        <f t="shared" si="5"/>
        <v>0.45871559633027736</v>
      </c>
    </row>
    <row r="171" spans="1:3" x14ac:dyDescent="0.3">
      <c r="A171" s="3">
        <v>1.68999999999999</v>
      </c>
      <c r="B171">
        <f t="shared" si="4"/>
        <v>0.3717472118959122</v>
      </c>
      <c r="C171">
        <f t="shared" si="5"/>
        <v>0.45662100456621219</v>
      </c>
    </row>
    <row r="172" spans="1:3" x14ac:dyDescent="0.3">
      <c r="A172" s="3">
        <v>1.69999999999999</v>
      </c>
      <c r="B172">
        <f t="shared" si="4"/>
        <v>0.37037037037037174</v>
      </c>
      <c r="C172">
        <f t="shared" si="5"/>
        <v>0.45454545454545664</v>
      </c>
    </row>
    <row r="173" spans="1:3" x14ac:dyDescent="0.3">
      <c r="A173" s="3">
        <v>1.70999999999999</v>
      </c>
      <c r="B173">
        <f t="shared" si="4"/>
        <v>0.3690036900369017</v>
      </c>
      <c r="C173">
        <f t="shared" si="5"/>
        <v>0.45248868778280743</v>
      </c>
    </row>
    <row r="174" spans="1:3" x14ac:dyDescent="0.3">
      <c r="A174" s="3">
        <v>1.71999999999999</v>
      </c>
      <c r="B174">
        <f t="shared" si="4"/>
        <v>0.36764705882353077</v>
      </c>
      <c r="C174">
        <f t="shared" si="5"/>
        <v>0.45045045045045251</v>
      </c>
    </row>
    <row r="175" spans="1:3" x14ac:dyDescent="0.3">
      <c r="A175" s="3">
        <v>1.72999999999999</v>
      </c>
      <c r="B175">
        <f t="shared" si="4"/>
        <v>0.36630036630036766</v>
      </c>
      <c r="C175">
        <f t="shared" si="5"/>
        <v>0.44843049327354467</v>
      </c>
    </row>
    <row r="176" spans="1:3" x14ac:dyDescent="0.3">
      <c r="A176" s="3">
        <v>1.73999999999999</v>
      </c>
      <c r="B176">
        <f t="shared" si="4"/>
        <v>0.36496350364963637</v>
      </c>
      <c r="C176">
        <f t="shared" si="5"/>
        <v>0.4464285714285734</v>
      </c>
    </row>
    <row r="177" spans="1:3" x14ac:dyDescent="0.3">
      <c r="A177" s="3">
        <v>1.74999999999999</v>
      </c>
      <c r="B177">
        <f t="shared" si="4"/>
        <v>0.36363636363636492</v>
      </c>
      <c r="C177">
        <f t="shared" si="5"/>
        <v>0.44444444444444636</v>
      </c>
    </row>
    <row r="178" spans="1:3" x14ac:dyDescent="0.3">
      <c r="A178" s="3">
        <v>1.75999999999999</v>
      </c>
      <c r="B178">
        <f t="shared" si="4"/>
        <v>0.36231884057971148</v>
      </c>
      <c r="C178">
        <f t="shared" si="5"/>
        <v>0.44247787610619665</v>
      </c>
    </row>
    <row r="179" spans="1:3" x14ac:dyDescent="0.3">
      <c r="A179" s="3">
        <v>1.76999999999999</v>
      </c>
      <c r="B179">
        <f t="shared" si="4"/>
        <v>0.3610108303249111</v>
      </c>
      <c r="C179">
        <f t="shared" si="5"/>
        <v>0.44052863436123546</v>
      </c>
    </row>
    <row r="180" spans="1:3" x14ac:dyDescent="0.3">
      <c r="A180" s="3">
        <v>1.77999999999999</v>
      </c>
      <c r="B180">
        <f t="shared" si="4"/>
        <v>0.35971223021582865</v>
      </c>
      <c r="C180">
        <f t="shared" si="5"/>
        <v>0.43859649122807209</v>
      </c>
    </row>
    <row r="181" spans="1:3" x14ac:dyDescent="0.3">
      <c r="A181" s="3">
        <v>1.78999999999999</v>
      </c>
      <c r="B181">
        <f t="shared" si="4"/>
        <v>0.35842293906810163</v>
      </c>
      <c r="C181">
        <f t="shared" si="5"/>
        <v>0.43668122270742543</v>
      </c>
    </row>
    <row r="182" spans="1:3" x14ac:dyDescent="0.3">
      <c r="A182" s="3">
        <v>1.7999999999999901</v>
      </c>
      <c r="B182">
        <f t="shared" si="4"/>
        <v>0.35714285714285843</v>
      </c>
      <c r="C182">
        <f t="shared" si="5"/>
        <v>0.43478260869565405</v>
      </c>
    </row>
    <row r="183" spans="1:3" x14ac:dyDescent="0.3">
      <c r="A183" s="3">
        <v>1.8099999999999801</v>
      </c>
      <c r="B183">
        <f t="shared" si="4"/>
        <v>0.35587188612099896</v>
      </c>
      <c r="C183">
        <f t="shared" si="5"/>
        <v>0.43290043290043662</v>
      </c>
    </row>
    <row r="184" spans="1:3" x14ac:dyDescent="0.3">
      <c r="A184" s="3">
        <v>1.8199999999999901</v>
      </c>
      <c r="B184">
        <f t="shared" si="4"/>
        <v>0.35460992907801542</v>
      </c>
      <c r="C184">
        <f t="shared" si="5"/>
        <v>0.43103448275862255</v>
      </c>
    </row>
    <row r="185" spans="1:3" x14ac:dyDescent="0.3">
      <c r="A185" s="3">
        <v>1.8299999999999801</v>
      </c>
      <c r="B185">
        <f t="shared" si="4"/>
        <v>0.35335689045936647</v>
      </c>
      <c r="C185">
        <f t="shared" si="5"/>
        <v>0.42918454935622685</v>
      </c>
    </row>
    <row r="186" spans="1:3" x14ac:dyDescent="0.3">
      <c r="A186" s="3">
        <v>1.8399999999999901</v>
      </c>
      <c r="B186">
        <f t="shared" si="4"/>
        <v>0.35211267605633928</v>
      </c>
      <c r="C186">
        <f t="shared" si="5"/>
        <v>0.42735042735042916</v>
      </c>
    </row>
    <row r="187" spans="1:3" x14ac:dyDescent="0.3">
      <c r="A187" s="3">
        <v>1.8499999999999801</v>
      </c>
      <c r="B187">
        <f t="shared" si="4"/>
        <v>0.35087719298245856</v>
      </c>
      <c r="C187">
        <f t="shared" si="5"/>
        <v>0.42553191489362063</v>
      </c>
    </row>
    <row r="188" spans="1:3" x14ac:dyDescent="0.3">
      <c r="A188" s="3">
        <v>1.8599999999999799</v>
      </c>
      <c r="B188">
        <f t="shared" si="4"/>
        <v>0.34965034965035213</v>
      </c>
      <c r="C188">
        <f t="shared" si="5"/>
        <v>0.42372881355932562</v>
      </c>
    </row>
    <row r="189" spans="1:3" x14ac:dyDescent="0.3">
      <c r="A189" s="3">
        <v>1.8699999999999799</v>
      </c>
      <c r="B189">
        <f t="shared" si="4"/>
        <v>0.34843205574913139</v>
      </c>
      <c r="C189">
        <f t="shared" si="5"/>
        <v>0.42194092827004581</v>
      </c>
    </row>
    <row r="190" spans="1:3" x14ac:dyDescent="0.3">
      <c r="A190" s="3">
        <v>1.8799999999999799</v>
      </c>
      <c r="B190">
        <f t="shared" si="4"/>
        <v>0.34722222222222465</v>
      </c>
      <c r="C190">
        <f t="shared" si="5"/>
        <v>0.42016806722689432</v>
      </c>
    </row>
    <row r="191" spans="1:3" x14ac:dyDescent="0.3">
      <c r="A191" s="3">
        <v>1.8899999999999799</v>
      </c>
      <c r="B191">
        <f t="shared" si="4"/>
        <v>0.3460207612456771</v>
      </c>
      <c r="C191">
        <f t="shared" si="5"/>
        <v>0.41841004184100766</v>
      </c>
    </row>
    <row r="192" spans="1:3" x14ac:dyDescent="0.3">
      <c r="A192" s="3">
        <v>1.8999999999999799</v>
      </c>
      <c r="B192">
        <f t="shared" si="4"/>
        <v>0.34482758620689896</v>
      </c>
      <c r="C192">
        <f t="shared" si="5"/>
        <v>0.41666666666667013</v>
      </c>
    </row>
    <row r="193" spans="1:3" x14ac:dyDescent="0.3">
      <c r="A193" s="3">
        <v>1.9099999999999799</v>
      </c>
      <c r="B193">
        <f t="shared" si="4"/>
        <v>0.34364261168385118</v>
      </c>
      <c r="C193">
        <f t="shared" si="5"/>
        <v>0.41493775933610305</v>
      </c>
    </row>
    <row r="194" spans="1:3" x14ac:dyDescent="0.3">
      <c r="A194" s="3">
        <v>1.9199999999999799</v>
      </c>
      <c r="B194">
        <f t="shared" si="4"/>
        <v>0.3424657534246599</v>
      </c>
      <c r="C194">
        <f t="shared" si="5"/>
        <v>0.41322314049587117</v>
      </c>
    </row>
    <row r="195" spans="1:3" x14ac:dyDescent="0.3">
      <c r="A195" s="3">
        <v>1.92999999999998</v>
      </c>
      <c r="B195">
        <f t="shared" ref="B195:B252" si="6">1/(1+1*A195)</f>
        <v>0.34129692832764735</v>
      </c>
      <c r="C195">
        <f t="shared" ref="C195:C252" si="7">2/(1+2*A195)</f>
        <v>0.41152263374485931</v>
      </c>
    </row>
    <row r="196" spans="1:3" x14ac:dyDescent="0.3">
      <c r="A196" s="3">
        <v>1.93999999999998</v>
      </c>
      <c r="B196">
        <f t="shared" si="6"/>
        <v>0.34013605442177103</v>
      </c>
      <c r="C196">
        <f t="shared" si="7"/>
        <v>0.40983606557377383</v>
      </c>
    </row>
    <row r="197" spans="1:3" x14ac:dyDescent="0.3">
      <c r="A197" s="3">
        <v>1.94999999999998</v>
      </c>
      <c r="B197">
        <f t="shared" si="6"/>
        <v>0.33898305084745994</v>
      </c>
      <c r="C197">
        <f t="shared" si="7"/>
        <v>0.40816326530612584</v>
      </c>
    </row>
    <row r="198" spans="1:3" x14ac:dyDescent="0.3">
      <c r="A198" s="3">
        <v>1.95999999999998</v>
      </c>
      <c r="B198">
        <f t="shared" si="6"/>
        <v>0.3378378378378401</v>
      </c>
      <c r="C198">
        <f t="shared" si="7"/>
        <v>0.40650406504065373</v>
      </c>
    </row>
    <row r="199" spans="1:3" x14ac:dyDescent="0.3">
      <c r="A199" s="3">
        <v>1.96999999999998</v>
      </c>
      <c r="B199">
        <f t="shared" si="6"/>
        <v>0.33670033670033894</v>
      </c>
      <c r="C199">
        <f t="shared" si="7"/>
        <v>0.40485829959514497</v>
      </c>
    </row>
    <row r="200" spans="1:3" x14ac:dyDescent="0.3">
      <c r="A200" s="3">
        <v>1.97999999999998</v>
      </c>
      <c r="B200">
        <f t="shared" si="6"/>
        <v>0.33557046979865995</v>
      </c>
      <c r="C200">
        <f t="shared" si="7"/>
        <v>0.40322580645161615</v>
      </c>
    </row>
    <row r="201" spans="1:3" x14ac:dyDescent="0.3">
      <c r="A201" s="3">
        <v>1.98999999999998</v>
      </c>
      <c r="B201">
        <f t="shared" si="6"/>
        <v>0.33444816053511933</v>
      </c>
      <c r="C201">
        <f t="shared" si="7"/>
        <v>0.40160642570281452</v>
      </c>
    </row>
    <row r="202" spans="1:3" x14ac:dyDescent="0.3">
      <c r="A202" s="3">
        <v>1.99999999999998</v>
      </c>
      <c r="B202">
        <f t="shared" si="6"/>
        <v>0.33333333333333554</v>
      </c>
      <c r="C202">
        <f t="shared" si="7"/>
        <v>0.40000000000000319</v>
      </c>
    </row>
    <row r="203" spans="1:3" x14ac:dyDescent="0.3">
      <c r="A203" s="3">
        <v>2.0099999999999798</v>
      </c>
      <c r="B203">
        <f t="shared" si="6"/>
        <v>0.33222591362126469</v>
      </c>
      <c r="C203">
        <f t="shared" si="7"/>
        <v>0.39840637450199523</v>
      </c>
    </row>
    <row r="204" spans="1:3" x14ac:dyDescent="0.3">
      <c r="A204" s="3">
        <v>2.01999999999998</v>
      </c>
      <c r="B204">
        <f t="shared" si="6"/>
        <v>0.33112582781457173</v>
      </c>
      <c r="C204">
        <f t="shared" si="7"/>
        <v>0.39682539682539997</v>
      </c>
    </row>
    <row r="205" spans="1:3" x14ac:dyDescent="0.3">
      <c r="A205" s="3">
        <v>2.0299999999999798</v>
      </c>
      <c r="B205">
        <f t="shared" si="6"/>
        <v>0.33003300330033225</v>
      </c>
      <c r="C205">
        <f t="shared" si="7"/>
        <v>0.39525691699605059</v>
      </c>
    </row>
    <row r="206" spans="1:3" x14ac:dyDescent="0.3">
      <c r="A206" s="3">
        <v>2.0399999999999801</v>
      </c>
      <c r="B206">
        <f t="shared" si="6"/>
        <v>0.32894736842105476</v>
      </c>
      <c r="C206">
        <f t="shared" si="7"/>
        <v>0.39370078740157788</v>
      </c>
    </row>
    <row r="207" spans="1:3" x14ac:dyDescent="0.3">
      <c r="A207" s="3">
        <v>2.0499999999999798</v>
      </c>
      <c r="B207">
        <f t="shared" si="6"/>
        <v>0.32786885245901853</v>
      </c>
      <c r="C207">
        <f t="shared" si="7"/>
        <v>0.39215686274510114</v>
      </c>
    </row>
    <row r="208" spans="1:3" x14ac:dyDescent="0.3">
      <c r="A208" s="3">
        <v>2.0599999999999801</v>
      </c>
      <c r="B208">
        <f t="shared" si="6"/>
        <v>0.32679738562091715</v>
      </c>
      <c r="C208">
        <f t="shared" si="7"/>
        <v>0.39062500000000305</v>
      </c>
    </row>
    <row r="209" spans="1:3" x14ac:dyDescent="0.3">
      <c r="A209" s="3">
        <v>2.0699999999999799</v>
      </c>
      <c r="B209">
        <f t="shared" si="6"/>
        <v>0.32573289902280345</v>
      </c>
      <c r="C209">
        <f t="shared" si="7"/>
        <v>0.38910505836576181</v>
      </c>
    </row>
    <row r="210" spans="1:3" x14ac:dyDescent="0.3">
      <c r="A210" s="3">
        <v>2.0799999999999801</v>
      </c>
      <c r="B210">
        <f t="shared" si="6"/>
        <v>0.32467532467532678</v>
      </c>
      <c r="C210">
        <f t="shared" si="7"/>
        <v>0.38759689922480917</v>
      </c>
    </row>
    <row r="211" spans="1:3" x14ac:dyDescent="0.3">
      <c r="A211" s="3">
        <v>2.0899999999999799</v>
      </c>
      <c r="B211">
        <f t="shared" si="6"/>
        <v>0.32362459546925776</v>
      </c>
      <c r="C211">
        <f t="shared" si="7"/>
        <v>0.3861003861003891</v>
      </c>
    </row>
    <row r="212" spans="1:3" x14ac:dyDescent="0.3">
      <c r="A212" s="3">
        <v>2.0999999999999801</v>
      </c>
      <c r="B212">
        <f t="shared" si="6"/>
        <v>0.32258064516129237</v>
      </c>
      <c r="C212">
        <f t="shared" si="7"/>
        <v>0.38461538461538758</v>
      </c>
    </row>
    <row r="213" spans="1:3" x14ac:dyDescent="0.3">
      <c r="A213" s="3">
        <v>2.1099999999999799</v>
      </c>
      <c r="B213">
        <f t="shared" si="6"/>
        <v>0.32154340836013068</v>
      </c>
      <c r="C213">
        <f t="shared" si="7"/>
        <v>0.38314176245211023</v>
      </c>
    </row>
    <row r="214" spans="1:3" x14ac:dyDescent="0.3">
      <c r="A214" s="3">
        <v>2.1199999999999801</v>
      </c>
      <c r="B214">
        <f t="shared" si="6"/>
        <v>0.32051282051282254</v>
      </c>
      <c r="C214">
        <f t="shared" si="7"/>
        <v>0.38167938931298001</v>
      </c>
    </row>
    <row r="215" spans="1:3" x14ac:dyDescent="0.3">
      <c r="A215" s="3">
        <v>2.1299999999999799</v>
      </c>
      <c r="B215">
        <f t="shared" si="6"/>
        <v>0.31948881789137584</v>
      </c>
      <c r="C215">
        <f t="shared" si="7"/>
        <v>0.38022813688213219</v>
      </c>
    </row>
    <row r="216" spans="1:3" x14ac:dyDescent="0.3">
      <c r="A216" s="3">
        <v>2.1399999999999801</v>
      </c>
      <c r="B216">
        <f t="shared" si="6"/>
        <v>0.31847133757961987</v>
      </c>
      <c r="C216">
        <f t="shared" si="7"/>
        <v>0.37878787878788162</v>
      </c>
    </row>
    <row r="217" spans="1:3" x14ac:dyDescent="0.3">
      <c r="A217" s="3">
        <v>2.1499999999999799</v>
      </c>
      <c r="B217">
        <f t="shared" si="6"/>
        <v>0.3174603174603195</v>
      </c>
      <c r="C217">
        <f t="shared" si="7"/>
        <v>0.37735849056604059</v>
      </c>
    </row>
    <row r="218" spans="1:3" x14ac:dyDescent="0.3">
      <c r="A218" s="3">
        <v>2.1599999999999802</v>
      </c>
      <c r="B218">
        <f t="shared" si="6"/>
        <v>0.31645569620253361</v>
      </c>
      <c r="C218">
        <f t="shared" si="7"/>
        <v>0.37593984962406296</v>
      </c>
    </row>
    <row r="219" spans="1:3" x14ac:dyDescent="0.3">
      <c r="A219" s="3">
        <v>2.1699999999999799</v>
      </c>
      <c r="B219">
        <f t="shared" si="6"/>
        <v>0.31545741324921334</v>
      </c>
      <c r="C219">
        <f t="shared" si="7"/>
        <v>0.37453183520599531</v>
      </c>
    </row>
    <row r="220" spans="1:3" x14ac:dyDescent="0.3">
      <c r="A220" s="3">
        <v>2.1799999999999802</v>
      </c>
      <c r="B220">
        <f t="shared" si="6"/>
        <v>0.31446540880503343</v>
      </c>
      <c r="C220">
        <f t="shared" si="7"/>
        <v>0.3731343283582117</v>
      </c>
    </row>
    <row r="221" spans="1:3" x14ac:dyDescent="0.3">
      <c r="A221" s="3">
        <v>2.18999999999998</v>
      </c>
      <c r="B221">
        <f t="shared" si="6"/>
        <v>0.31347962382445338</v>
      </c>
      <c r="C221">
        <f t="shared" si="7"/>
        <v>0.37174721189591353</v>
      </c>
    </row>
    <row r="222" spans="1:3" x14ac:dyDescent="0.3">
      <c r="A222" s="3">
        <v>2.1999999999999802</v>
      </c>
      <c r="B222">
        <f t="shared" si="6"/>
        <v>0.31250000000000194</v>
      </c>
      <c r="C222">
        <f t="shared" si="7"/>
        <v>0.37037037037037307</v>
      </c>
    </row>
    <row r="223" spans="1:3" x14ac:dyDescent="0.3">
      <c r="A223" s="3">
        <v>2.20999999999998</v>
      </c>
      <c r="B223">
        <f t="shared" si="6"/>
        <v>0.31152647975078074</v>
      </c>
      <c r="C223">
        <f t="shared" si="7"/>
        <v>0.36900369003690309</v>
      </c>
    </row>
    <row r="224" spans="1:3" x14ac:dyDescent="0.3">
      <c r="A224" s="3">
        <v>2.2199999999999802</v>
      </c>
      <c r="B224">
        <f t="shared" si="6"/>
        <v>0.31055900621118204</v>
      </c>
      <c r="C224">
        <f t="shared" si="7"/>
        <v>0.3676470588235321</v>
      </c>
    </row>
    <row r="225" spans="1:3" x14ac:dyDescent="0.3">
      <c r="A225" s="3">
        <v>2.22999999999998</v>
      </c>
      <c r="B225">
        <f t="shared" si="6"/>
        <v>0.30959752321981615</v>
      </c>
      <c r="C225">
        <f t="shared" si="7"/>
        <v>0.366300366300369</v>
      </c>
    </row>
    <row r="226" spans="1:3" x14ac:dyDescent="0.3">
      <c r="A226" s="3">
        <v>2.2399999999999798</v>
      </c>
      <c r="B226">
        <f t="shared" si="6"/>
        <v>0.3086419753086439</v>
      </c>
      <c r="C226">
        <f t="shared" si="7"/>
        <v>0.36496350364963775</v>
      </c>
    </row>
    <row r="227" spans="1:3" x14ac:dyDescent="0.3">
      <c r="A227" s="3">
        <v>2.24999999999998</v>
      </c>
      <c r="B227">
        <f t="shared" si="6"/>
        <v>0.3076923076923096</v>
      </c>
      <c r="C227">
        <f t="shared" si="7"/>
        <v>0.36363636363636626</v>
      </c>
    </row>
    <row r="228" spans="1:3" x14ac:dyDescent="0.3">
      <c r="A228" s="3">
        <v>2.2599999999999798</v>
      </c>
      <c r="B228">
        <f t="shared" si="6"/>
        <v>0.3067484662576706</v>
      </c>
      <c r="C228">
        <f t="shared" si="7"/>
        <v>0.36231884057971281</v>
      </c>
    </row>
    <row r="229" spans="1:3" x14ac:dyDescent="0.3">
      <c r="A229" s="3">
        <v>2.26999999999998</v>
      </c>
      <c r="B229">
        <f t="shared" si="6"/>
        <v>0.30581039755351869</v>
      </c>
      <c r="C229">
        <f t="shared" si="7"/>
        <v>0.36101083032491232</v>
      </c>
    </row>
    <row r="230" spans="1:3" x14ac:dyDescent="0.3">
      <c r="A230" s="3">
        <v>2.2799999999999798</v>
      </c>
      <c r="B230">
        <f t="shared" si="6"/>
        <v>0.30487804878048969</v>
      </c>
      <c r="C230">
        <f t="shared" si="7"/>
        <v>0.35971223021582993</v>
      </c>
    </row>
    <row r="231" spans="1:3" x14ac:dyDescent="0.3">
      <c r="A231" s="3">
        <v>2.2899999999999801</v>
      </c>
      <c r="B231">
        <f t="shared" si="6"/>
        <v>0.30395136778115683</v>
      </c>
      <c r="C231">
        <f t="shared" si="7"/>
        <v>0.35842293906810291</v>
      </c>
    </row>
    <row r="232" spans="1:3" x14ac:dyDescent="0.3">
      <c r="A232" s="3">
        <v>2.2999999999999701</v>
      </c>
      <c r="B232">
        <f t="shared" si="6"/>
        <v>0.30303030303030576</v>
      </c>
      <c r="C232">
        <f t="shared" si="7"/>
        <v>0.35714285714286098</v>
      </c>
    </row>
    <row r="233" spans="1:3" x14ac:dyDescent="0.3">
      <c r="A233" s="3">
        <v>2.3099999999999699</v>
      </c>
      <c r="B233">
        <f t="shared" si="6"/>
        <v>0.3021148036253804</v>
      </c>
      <c r="C233">
        <f t="shared" si="7"/>
        <v>0.35587188612100024</v>
      </c>
    </row>
    <row r="234" spans="1:3" x14ac:dyDescent="0.3">
      <c r="A234" s="3">
        <v>2.3199999999999701</v>
      </c>
      <c r="B234">
        <f t="shared" si="6"/>
        <v>0.30120481927711112</v>
      </c>
      <c r="C234">
        <f t="shared" si="7"/>
        <v>0.35460992907801797</v>
      </c>
    </row>
    <row r="235" spans="1:3" x14ac:dyDescent="0.3">
      <c r="A235" s="3">
        <v>2.3299999999999699</v>
      </c>
      <c r="B235">
        <f t="shared" si="6"/>
        <v>0.30030030030030302</v>
      </c>
      <c r="C235">
        <f t="shared" si="7"/>
        <v>0.35335689045936775</v>
      </c>
    </row>
    <row r="236" spans="1:3" x14ac:dyDescent="0.3">
      <c r="A236" s="3">
        <v>2.3399999999999701</v>
      </c>
      <c r="B236">
        <f t="shared" si="6"/>
        <v>0.29940119760479311</v>
      </c>
      <c r="C236">
        <f t="shared" si="7"/>
        <v>0.35211267605634172</v>
      </c>
    </row>
    <row r="237" spans="1:3" x14ac:dyDescent="0.3">
      <c r="A237" s="3">
        <v>2.3499999999999699</v>
      </c>
      <c r="B237">
        <f t="shared" si="6"/>
        <v>0.29850746268656986</v>
      </c>
      <c r="C237">
        <f t="shared" si="7"/>
        <v>0.35087719298245984</v>
      </c>
    </row>
    <row r="238" spans="1:3" x14ac:dyDescent="0.3">
      <c r="A238" s="3">
        <v>2.3599999999999701</v>
      </c>
      <c r="B238">
        <f t="shared" si="6"/>
        <v>0.29761904761905028</v>
      </c>
      <c r="C238">
        <f t="shared" si="7"/>
        <v>0.3496503496503533</v>
      </c>
    </row>
    <row r="239" spans="1:3" x14ac:dyDescent="0.3">
      <c r="A239" s="3">
        <v>2.3699999999999699</v>
      </c>
      <c r="B239">
        <f t="shared" si="6"/>
        <v>0.29673590504451303</v>
      </c>
      <c r="C239">
        <f t="shared" si="7"/>
        <v>0.34843205574913255</v>
      </c>
    </row>
    <row r="240" spans="1:3" x14ac:dyDescent="0.3">
      <c r="A240" s="3">
        <v>2.3799999999999701</v>
      </c>
      <c r="B240">
        <f t="shared" si="6"/>
        <v>0.29585798816568309</v>
      </c>
      <c r="C240">
        <f t="shared" si="7"/>
        <v>0.34722222222222582</v>
      </c>
    </row>
    <row r="241" spans="1:3" x14ac:dyDescent="0.3">
      <c r="A241" s="3">
        <v>2.3899999999999699</v>
      </c>
      <c r="B241">
        <f t="shared" si="6"/>
        <v>0.29498525073746573</v>
      </c>
      <c r="C241">
        <f t="shared" si="7"/>
        <v>0.34602076124567832</v>
      </c>
    </row>
    <row r="242" spans="1:3" x14ac:dyDescent="0.3">
      <c r="A242" s="3">
        <v>2.3999999999999702</v>
      </c>
      <c r="B242">
        <f t="shared" si="6"/>
        <v>0.29411764705882609</v>
      </c>
      <c r="C242">
        <f t="shared" si="7"/>
        <v>0.34482758620690013</v>
      </c>
    </row>
    <row r="243" spans="1:3" x14ac:dyDescent="0.3">
      <c r="A243" s="3">
        <v>2.4099999999999699</v>
      </c>
      <c r="B243">
        <f t="shared" si="6"/>
        <v>0.29325513196481195</v>
      </c>
      <c r="C243">
        <f t="shared" si="7"/>
        <v>0.34364261168385235</v>
      </c>
    </row>
    <row r="244" spans="1:3" x14ac:dyDescent="0.3">
      <c r="A244" s="3">
        <v>2.4199999999999702</v>
      </c>
      <c r="B244">
        <f t="shared" si="6"/>
        <v>0.29239766081871599</v>
      </c>
      <c r="C244">
        <f t="shared" si="7"/>
        <v>0.34246575342466101</v>
      </c>
    </row>
    <row r="245" spans="1:3" x14ac:dyDescent="0.3">
      <c r="A245" s="3">
        <v>2.42999999999997</v>
      </c>
      <c r="B245">
        <f t="shared" si="6"/>
        <v>0.29154518950437575</v>
      </c>
      <c r="C245">
        <f t="shared" si="7"/>
        <v>0.34129692832764857</v>
      </c>
    </row>
    <row r="246" spans="1:3" x14ac:dyDescent="0.3">
      <c r="A246" s="3">
        <v>2.4399999999999702</v>
      </c>
      <c r="B246">
        <f t="shared" si="6"/>
        <v>0.29069767441860717</v>
      </c>
      <c r="C246">
        <f t="shared" si="7"/>
        <v>0.34013605442177214</v>
      </c>
    </row>
    <row r="247" spans="1:3" x14ac:dyDescent="0.3">
      <c r="A247" s="3">
        <v>2.44999999999997</v>
      </c>
      <c r="B247">
        <f t="shared" si="6"/>
        <v>0.28985507246377062</v>
      </c>
      <c r="C247">
        <f t="shared" si="7"/>
        <v>0.33898305084746105</v>
      </c>
    </row>
    <row r="248" spans="1:3" x14ac:dyDescent="0.3">
      <c r="A248" s="3">
        <v>2.4599999999999702</v>
      </c>
      <c r="B248">
        <f t="shared" si="6"/>
        <v>0.28901734104046489</v>
      </c>
      <c r="C248">
        <f t="shared" si="7"/>
        <v>0.33783783783784122</v>
      </c>
    </row>
    <row r="249" spans="1:3" x14ac:dyDescent="0.3">
      <c r="A249" s="3">
        <v>2.46999999999997</v>
      </c>
      <c r="B249">
        <f t="shared" si="6"/>
        <v>0.28818443804034832</v>
      </c>
      <c r="C249">
        <f t="shared" si="7"/>
        <v>0.33670033670034011</v>
      </c>
    </row>
    <row r="250" spans="1:3" x14ac:dyDescent="0.3">
      <c r="A250" s="3">
        <v>2.4799999999999698</v>
      </c>
      <c r="B250">
        <f t="shared" si="6"/>
        <v>0.28735632183908294</v>
      </c>
      <c r="C250">
        <f t="shared" si="7"/>
        <v>0.33557046979866112</v>
      </c>
    </row>
    <row r="251" spans="1:3" x14ac:dyDescent="0.3">
      <c r="A251" s="3">
        <v>2.48999999999997</v>
      </c>
      <c r="B251">
        <f t="shared" si="6"/>
        <v>0.28653295128940076</v>
      </c>
      <c r="C251">
        <f t="shared" si="7"/>
        <v>0.33444816053512039</v>
      </c>
    </row>
    <row r="252" spans="1:3" x14ac:dyDescent="0.3">
      <c r="A252" s="3">
        <v>2.4999999999999698</v>
      </c>
      <c r="B252">
        <f t="shared" si="6"/>
        <v>0.2857142857142882</v>
      </c>
      <c r="C252">
        <f t="shared" si="7"/>
        <v>0.3333333333333367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307D-568B-48CF-ADD2-7B686CF1AA9B}">
  <dimension ref="A1"/>
  <sheetViews>
    <sheetView topLeftCell="A82" workbookViewId="0">
      <selection activeCell="N100" sqref="N100"/>
    </sheetView>
  </sheetViews>
  <sheetFormatPr defaultRowHeight="14" x14ac:dyDescent="0.3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1E4A-485F-4233-B0B6-5A80A876E69C}">
  <dimension ref="A1"/>
  <sheetViews>
    <sheetView topLeftCell="A43" workbookViewId="0">
      <selection activeCell="P76" sqref="P76"/>
    </sheetView>
  </sheetViews>
  <sheetFormatPr defaultRowHeight="14" x14ac:dyDescent="0.3"/>
  <sheetData/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7243-29EC-49AB-A421-1249DE1D79FA}">
  <dimension ref="A1"/>
  <sheetViews>
    <sheetView workbookViewId="0">
      <selection activeCell="N25" sqref="N25"/>
    </sheetView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workbookViewId="0">
      <selection activeCell="O6" sqref="O6"/>
    </sheetView>
  </sheetViews>
  <sheetFormatPr defaultColWidth="9" defaultRowHeight="14" x14ac:dyDescent="0.3"/>
  <cols>
    <col min="2" max="2" width="11" customWidth="1"/>
    <col min="4" max="4" width="21.25" style="1" customWidth="1"/>
  </cols>
  <sheetData>
    <row r="1" spans="1:7" x14ac:dyDescent="0.3">
      <c r="B1" t="s">
        <v>3</v>
      </c>
      <c r="C1" t="s">
        <v>4</v>
      </c>
      <c r="D1" s="1" t="s">
        <v>5</v>
      </c>
      <c r="E1" t="s">
        <v>6</v>
      </c>
    </row>
    <row r="2" spans="1:7" x14ac:dyDescent="0.3">
      <c r="A2">
        <v>0</v>
      </c>
      <c r="B2">
        <f>1.5%/(1+1.5%*A2)</f>
        <v>1.4999999999999999E-2</v>
      </c>
      <c r="C2">
        <f>1.875%/(1+1.875%*A2)</f>
        <v>1.8749999999999999E-2</v>
      </c>
      <c r="D2" s="1">
        <f>(50%*1%)/(1+50%*(5%+1%*A3))</f>
        <v>4.8543689320388345E-3</v>
      </c>
      <c r="E2">
        <f>23352/((6*A2+1400)*(3.78*6*A2+1400))</f>
        <v>1.1914285714285714E-2</v>
      </c>
      <c r="F2">
        <f>1/(1-10%+A2)</f>
        <v>1.1111111111111112</v>
      </c>
      <c r="G2">
        <f>0.01/(2-A2*0.01)</f>
        <v>5.0000000000000001E-3</v>
      </c>
    </row>
    <row r="3" spans="1:7" x14ac:dyDescent="0.3">
      <c r="A3">
        <v>1</v>
      </c>
      <c r="B3">
        <f t="shared" ref="B3:B66" si="0">1.5%/(1+1.5%*A3)</f>
        <v>1.477832512315271E-2</v>
      </c>
      <c r="C3">
        <f t="shared" ref="C3:C66" si="1">1.875%/(1+1.875%*A3)</f>
        <v>1.8404907975460121E-2</v>
      </c>
      <c r="D3" s="1">
        <f t="shared" ref="D3:D22" si="2">(50%*1%)/(1+50%*(5%+1%*A4))</f>
        <v>4.8309178743961359E-3</v>
      </c>
      <c r="E3">
        <f t="shared" ref="E3:E66" si="3">23352/((6*A3+1400)*(3.78*6*A3+1400))</f>
        <v>1.1674318431173173E-2</v>
      </c>
      <c r="F3">
        <f t="shared" ref="F3:F12" si="4">1/(1-10%+A3)</f>
        <v>0.52631578947368418</v>
      </c>
      <c r="G3">
        <f t="shared" ref="G3:G66" si="5">0.01/(2-A3*0.01)</f>
        <v>5.0251256281407036E-3</v>
      </c>
    </row>
    <row r="4" spans="1:7" x14ac:dyDescent="0.3">
      <c r="A4">
        <v>2</v>
      </c>
      <c r="B4">
        <f t="shared" si="0"/>
        <v>1.4563106796116504E-2</v>
      </c>
      <c r="C4">
        <f t="shared" si="1"/>
        <v>1.8072289156626505E-2</v>
      </c>
      <c r="D4" s="1">
        <f t="shared" si="2"/>
        <v>4.807692307692308E-3</v>
      </c>
      <c r="E4">
        <f t="shared" si="3"/>
        <v>1.144230062134162E-2</v>
      </c>
      <c r="F4">
        <f t="shared" si="4"/>
        <v>0.34482758620689657</v>
      </c>
      <c r="G4">
        <f t="shared" si="5"/>
        <v>5.0505050505050509E-3</v>
      </c>
    </row>
    <row r="5" spans="1:7" x14ac:dyDescent="0.3">
      <c r="A5">
        <v>3</v>
      </c>
      <c r="B5">
        <f t="shared" si="0"/>
        <v>1.4354066985645933E-2</v>
      </c>
      <c r="C5">
        <f t="shared" si="1"/>
        <v>1.7751479289940829E-2</v>
      </c>
      <c r="D5" s="1">
        <f t="shared" si="2"/>
        <v>4.7846889952153117E-3</v>
      </c>
      <c r="E5">
        <f t="shared" si="3"/>
        <v>1.1217858615705487E-2</v>
      </c>
      <c r="F5">
        <f t="shared" si="4"/>
        <v>0.25641025641025644</v>
      </c>
      <c r="G5">
        <f t="shared" si="5"/>
        <v>5.0761421319796959E-3</v>
      </c>
    </row>
    <row r="6" spans="1:7" x14ac:dyDescent="0.3">
      <c r="A6">
        <v>4</v>
      </c>
      <c r="B6">
        <f t="shared" si="0"/>
        <v>1.4150943396226414E-2</v>
      </c>
      <c r="C6">
        <f t="shared" si="1"/>
        <v>1.7441860465116279E-2</v>
      </c>
      <c r="D6" s="1">
        <f t="shared" si="2"/>
        <v>4.7619047619047615E-3</v>
      </c>
      <c r="E6">
        <f t="shared" si="3"/>
        <v>1.1000641572189532E-2</v>
      </c>
      <c r="F6">
        <f t="shared" si="4"/>
        <v>0.2040816326530612</v>
      </c>
      <c r="G6">
        <f t="shared" si="5"/>
        <v>5.1020408163265311E-3</v>
      </c>
    </row>
    <row r="7" spans="1:7" x14ac:dyDescent="0.3">
      <c r="A7">
        <v>5</v>
      </c>
      <c r="B7">
        <f t="shared" si="0"/>
        <v>1.3953488372093023E-2</v>
      </c>
      <c r="C7">
        <f t="shared" si="1"/>
        <v>1.7142857142857144E-2</v>
      </c>
      <c r="D7" s="1">
        <f t="shared" si="2"/>
        <v>4.7393364928909956E-3</v>
      </c>
      <c r="E7">
        <f t="shared" si="3"/>
        <v>1.0790319763492751E-2</v>
      </c>
      <c r="F7">
        <f t="shared" si="4"/>
        <v>0.16949152542372881</v>
      </c>
      <c r="G7">
        <f t="shared" si="5"/>
        <v>5.1282051282051282E-3</v>
      </c>
    </row>
    <row r="8" spans="1:7" x14ac:dyDescent="0.3">
      <c r="A8">
        <v>6</v>
      </c>
      <c r="B8">
        <f t="shared" si="0"/>
        <v>1.3761467889908256E-2</v>
      </c>
      <c r="C8">
        <f t="shared" si="1"/>
        <v>1.6853932584269662E-2</v>
      </c>
      <c r="D8" s="1">
        <f t="shared" si="2"/>
        <v>4.7169811320754715E-3</v>
      </c>
      <c r="E8">
        <f t="shared" si="3"/>
        <v>1.0586583016582093E-2</v>
      </c>
      <c r="F8">
        <f t="shared" si="4"/>
        <v>0.14492753623188406</v>
      </c>
      <c r="G8">
        <f t="shared" si="5"/>
        <v>5.1546391752577319E-3</v>
      </c>
    </row>
    <row r="9" spans="1:7" x14ac:dyDescent="0.3">
      <c r="A9">
        <v>7</v>
      </c>
      <c r="B9">
        <f t="shared" si="0"/>
        <v>1.3574660633484163E-2</v>
      </c>
      <c r="C9">
        <f t="shared" si="1"/>
        <v>1.6574585635359115E-2</v>
      </c>
      <c r="D9" s="1">
        <f t="shared" si="2"/>
        <v>4.6948356807511738E-3</v>
      </c>
      <c r="E9">
        <f t="shared" si="3"/>
        <v>1.0389139288461056E-2</v>
      </c>
      <c r="F9">
        <f t="shared" si="4"/>
        <v>0.12658227848101264</v>
      </c>
      <c r="G9">
        <f t="shared" si="5"/>
        <v>5.1813471502590676E-3</v>
      </c>
    </row>
    <row r="10" spans="1:7" x14ac:dyDescent="0.3">
      <c r="A10">
        <v>8</v>
      </c>
      <c r="B10">
        <f t="shared" si="0"/>
        <v>1.339285714285714E-2</v>
      </c>
      <c r="C10">
        <f t="shared" si="1"/>
        <v>1.6304347826086956E-2</v>
      </c>
      <c r="D10" s="1">
        <f t="shared" si="2"/>
        <v>4.6728971962616819E-3</v>
      </c>
      <c r="E10">
        <f t="shared" si="3"/>
        <v>1.0197713364531326E-2</v>
      </c>
      <c r="F10">
        <f t="shared" si="4"/>
        <v>0.11235955056179775</v>
      </c>
      <c r="G10">
        <f t="shared" si="5"/>
        <v>5.2083333333333339E-3</v>
      </c>
    </row>
    <row r="11" spans="1:7" x14ac:dyDescent="0.3">
      <c r="A11">
        <v>9</v>
      </c>
      <c r="B11">
        <f t="shared" si="0"/>
        <v>1.3215859030837003E-2</v>
      </c>
      <c r="C11">
        <f t="shared" si="1"/>
        <v>1.6042780748663103E-2</v>
      </c>
      <c r="D11" s="1">
        <f t="shared" si="2"/>
        <v>4.6511627906976744E-3</v>
      </c>
      <c r="E11">
        <f t="shared" si="3"/>
        <v>1.0012045667413288E-2</v>
      </c>
      <c r="F11">
        <f t="shared" si="4"/>
        <v>0.10101010101010101</v>
      </c>
      <c r="G11">
        <f t="shared" si="5"/>
        <v>5.235602094240838E-3</v>
      </c>
    </row>
    <row r="12" spans="1:7" x14ac:dyDescent="0.3">
      <c r="A12">
        <v>10</v>
      </c>
      <c r="B12">
        <f t="shared" si="0"/>
        <v>1.3043478260869566E-2</v>
      </c>
      <c r="C12">
        <f t="shared" si="1"/>
        <v>1.5789473684210527E-2</v>
      </c>
      <c r="D12" s="1">
        <f t="shared" si="2"/>
        <v>4.6296296296296294E-3</v>
      </c>
      <c r="E12">
        <f t="shared" si="3"/>
        <v>9.8318911654445579E-3</v>
      </c>
      <c r="F12">
        <f t="shared" si="4"/>
        <v>9.1743119266055037E-2</v>
      </c>
      <c r="G12">
        <f t="shared" si="5"/>
        <v>5.2631578947368429E-3</v>
      </c>
    </row>
    <row r="13" spans="1:7" x14ac:dyDescent="0.3">
      <c r="A13">
        <v>11</v>
      </c>
      <c r="B13">
        <f t="shared" si="0"/>
        <v>1.2875536480686695E-2</v>
      </c>
      <c r="C13">
        <f t="shared" si="1"/>
        <v>1.5544041450777202E-2</v>
      </c>
      <c r="D13" s="1">
        <f t="shared" si="2"/>
        <v>4.608294930875576E-3</v>
      </c>
      <c r="E13">
        <f t="shared" si="3"/>
        <v>9.6570183712616393E-3</v>
      </c>
      <c r="F13">
        <f>(0.5)/(1+(A13-10)/2)</f>
        <v>0.33333333333333331</v>
      </c>
      <c r="G13">
        <f t="shared" si="5"/>
        <v>5.2910052910052916E-3</v>
      </c>
    </row>
    <row r="14" spans="1:7" x14ac:dyDescent="0.3">
      <c r="A14">
        <v>12</v>
      </c>
      <c r="B14">
        <f t="shared" si="0"/>
        <v>1.2711864406779662E-2</v>
      </c>
      <c r="C14">
        <f t="shared" si="1"/>
        <v>1.530612244897959E-2</v>
      </c>
      <c r="D14" s="1">
        <f t="shared" si="2"/>
        <v>4.5871559633027517E-3</v>
      </c>
      <c r="E14">
        <f t="shared" si="3"/>
        <v>9.4872084219109476E-3</v>
      </c>
      <c r="F14">
        <f t="shared" ref="F14:F77" si="6">(0.5)/(1+(A14-10)/2)</f>
        <v>0.25</v>
      </c>
      <c r="G14">
        <f t="shared" si="5"/>
        <v>5.3191489361702135E-3</v>
      </c>
    </row>
    <row r="15" spans="1:7" x14ac:dyDescent="0.3">
      <c r="A15">
        <v>13</v>
      </c>
      <c r="B15">
        <f t="shared" si="0"/>
        <v>1.2552301255230124E-2</v>
      </c>
      <c r="C15">
        <f t="shared" si="1"/>
        <v>1.5075376884422112E-2</v>
      </c>
      <c r="D15" s="1">
        <f t="shared" si="2"/>
        <v>4.5662100456621011E-3</v>
      </c>
      <c r="E15">
        <f t="shared" si="3"/>
        <v>9.3222542328511328E-3</v>
      </c>
      <c r="F15">
        <f t="shared" si="6"/>
        <v>0.2</v>
      </c>
      <c r="G15">
        <f t="shared" si="5"/>
        <v>5.3475935828877002E-3</v>
      </c>
    </row>
    <row r="16" spans="1:7" x14ac:dyDescent="0.3">
      <c r="A16">
        <v>14</v>
      </c>
      <c r="B16">
        <f t="shared" si="0"/>
        <v>1.2396694214876033E-2</v>
      </c>
      <c r="C16">
        <f t="shared" si="1"/>
        <v>1.4851485148514851E-2</v>
      </c>
      <c r="D16" s="1">
        <f t="shared" si="2"/>
        <v>4.5454545454545452E-3</v>
      </c>
      <c r="E16">
        <f t="shared" si="3"/>
        <v>9.1619597190156585E-3</v>
      </c>
      <c r="F16">
        <f t="shared" si="6"/>
        <v>0.16666666666666666</v>
      </c>
      <c r="G16">
        <f t="shared" si="5"/>
        <v>5.3763440860215058E-3</v>
      </c>
    </row>
    <row r="17" spans="1:7" x14ac:dyDescent="0.3">
      <c r="A17">
        <v>15</v>
      </c>
      <c r="B17">
        <f t="shared" si="0"/>
        <v>1.2244897959183673E-2</v>
      </c>
      <c r="C17">
        <f t="shared" si="1"/>
        <v>1.4634146341463414E-2</v>
      </c>
      <c r="D17" s="1">
        <f t="shared" si="2"/>
        <v>4.5248868778280547E-3</v>
      </c>
      <c r="E17">
        <f t="shared" si="3"/>
        <v>9.0061390768167507E-3</v>
      </c>
      <c r="F17">
        <f t="shared" si="6"/>
        <v>0.14285714285714285</v>
      </c>
      <c r="G17">
        <f t="shared" si="5"/>
        <v>5.4054054054054048E-3</v>
      </c>
    </row>
    <row r="18" spans="1:7" x14ac:dyDescent="0.3">
      <c r="A18">
        <v>16</v>
      </c>
      <c r="B18">
        <f t="shared" si="0"/>
        <v>1.2096774193548387E-2</v>
      </c>
      <c r="C18">
        <f t="shared" si="1"/>
        <v>1.4423076923076922E-2</v>
      </c>
      <c r="D18" s="1">
        <f t="shared" si="2"/>
        <v>4.5045045045045045E-3</v>
      </c>
      <c r="E18">
        <f t="shared" si="3"/>
        <v>8.8546161216016966E-3</v>
      </c>
      <c r="F18">
        <f t="shared" si="6"/>
        <v>0.125</v>
      </c>
      <c r="G18">
        <f t="shared" si="5"/>
        <v>5.434782608695652E-3</v>
      </c>
    </row>
    <row r="19" spans="1:7" x14ac:dyDescent="0.3">
      <c r="A19">
        <v>17</v>
      </c>
      <c r="B19">
        <f t="shared" si="0"/>
        <v>1.1952191235059761E-2</v>
      </c>
      <c r="C19">
        <f t="shared" si="1"/>
        <v>1.4218009478672985E-2</v>
      </c>
      <c r="D19" s="1">
        <f t="shared" si="2"/>
        <v>4.4843049327354259E-3</v>
      </c>
      <c r="E19">
        <f t="shared" si="3"/>
        <v>8.7072236756302341E-3</v>
      </c>
      <c r="F19">
        <f t="shared" si="6"/>
        <v>0.1111111111111111</v>
      </c>
      <c r="G19">
        <f t="shared" si="5"/>
        <v>5.4644808743169399E-3</v>
      </c>
    </row>
    <row r="20" spans="1:7" x14ac:dyDescent="0.3">
      <c r="A20">
        <v>18</v>
      </c>
      <c r="B20">
        <f t="shared" si="0"/>
        <v>1.1811023622047244E-2</v>
      </c>
      <c r="C20">
        <f t="shared" si="1"/>
        <v>1.4018691588785047E-2</v>
      </c>
      <c r="D20" s="1">
        <f t="shared" si="2"/>
        <v>4.464285714285714E-3</v>
      </c>
      <c r="E20">
        <f t="shared" si="3"/>
        <v>8.5638030021366381E-3</v>
      </c>
      <c r="F20">
        <f t="shared" si="6"/>
        <v>0.1</v>
      </c>
      <c r="G20">
        <f t="shared" si="5"/>
        <v>5.4945054945054941E-3</v>
      </c>
    </row>
    <row r="21" spans="1:7" x14ac:dyDescent="0.3">
      <c r="A21">
        <v>19</v>
      </c>
      <c r="B21">
        <f t="shared" si="0"/>
        <v>1.1673151750972763E-2</v>
      </c>
      <c r="C21">
        <f t="shared" si="1"/>
        <v>1.3824884792626727E-2</v>
      </c>
      <c r="D21" s="1">
        <f t="shared" si="2"/>
        <v>4.4444444444444444E-3</v>
      </c>
      <c r="E21">
        <f t="shared" si="3"/>
        <v>8.4242032814797023E-3</v>
      </c>
      <c r="F21">
        <f t="shared" si="6"/>
        <v>9.0909090909090912E-2</v>
      </c>
      <c r="G21">
        <f t="shared" si="5"/>
        <v>5.5248618784530384E-3</v>
      </c>
    </row>
    <row r="22" spans="1:7" x14ac:dyDescent="0.3">
      <c r="A22">
        <v>20</v>
      </c>
      <c r="B22">
        <f t="shared" si="0"/>
        <v>1.1538461538461537E-2</v>
      </c>
      <c r="C22">
        <f t="shared" si="1"/>
        <v>1.3636363636363636E-2</v>
      </c>
      <c r="D22" s="1">
        <f t="shared" si="2"/>
        <v>4.4247787610619477E-3</v>
      </c>
      <c r="E22">
        <f t="shared" si="3"/>
        <v>8.2882811257751626E-3</v>
      </c>
      <c r="F22">
        <f t="shared" si="6"/>
        <v>8.3333333333333329E-2</v>
      </c>
      <c r="G22">
        <f t="shared" si="5"/>
        <v>5.5555555555555558E-3</v>
      </c>
    </row>
    <row r="23" spans="1:7" x14ac:dyDescent="0.3">
      <c r="A23">
        <v>21</v>
      </c>
      <c r="B23">
        <f t="shared" si="0"/>
        <v>1.1406844106463879E-2</v>
      </c>
      <c r="C23">
        <f t="shared" si="1"/>
        <v>1.3452914798206277E-2</v>
      </c>
      <c r="D23" s="1">
        <f>(1%*1%*A23+30%*1%)/(1+(50%+1%*(A23-20))*(25%+0.5%*(A23-20)))</f>
        <v>4.5130746427149244E-3</v>
      </c>
      <c r="E23">
        <f t="shared" si="3"/>
        <v>8.1559001287536941E-3</v>
      </c>
      <c r="F23">
        <f t="shared" si="6"/>
        <v>7.6923076923076927E-2</v>
      </c>
      <c r="G23">
        <f t="shared" si="5"/>
        <v>5.5865921787709499E-3</v>
      </c>
    </row>
    <row r="24" spans="1:7" x14ac:dyDescent="0.3">
      <c r="A24">
        <v>22</v>
      </c>
      <c r="B24">
        <f t="shared" si="0"/>
        <v>1.1278195488721804E-2</v>
      </c>
      <c r="C24">
        <f t="shared" si="1"/>
        <v>1.3274336283185839E-2</v>
      </c>
      <c r="D24" s="1">
        <f t="shared" ref="D24:D87" si="7">(1%*1%*A24+30%*1%)/(1+(50%+1%*(A24-20))*(25%+0.5%*(A24-20)))</f>
        <v>4.5806906272022547E-3</v>
      </c>
      <c r="E24">
        <f t="shared" si="3"/>
        <v>8.0269304478988689E-3</v>
      </c>
      <c r="F24">
        <f t="shared" si="6"/>
        <v>7.1428571428571425E-2</v>
      </c>
      <c r="G24">
        <f t="shared" si="5"/>
        <v>5.6179775280898875E-3</v>
      </c>
    </row>
    <row r="25" spans="1:7" x14ac:dyDescent="0.3">
      <c r="A25">
        <v>23</v>
      </c>
      <c r="B25">
        <f t="shared" si="0"/>
        <v>1.1152416356877323E-2</v>
      </c>
      <c r="C25">
        <f t="shared" si="1"/>
        <v>1.3100436681222708E-2</v>
      </c>
      <c r="D25" s="1">
        <f t="shared" si="7"/>
        <v>4.6472883510894824E-3</v>
      </c>
      <c r="E25">
        <f t="shared" si="3"/>
        <v>7.9012484161975968E-3</v>
      </c>
      <c r="F25">
        <f t="shared" si="6"/>
        <v>6.6666666666666666E-2</v>
      </c>
      <c r="G25">
        <f t="shared" si="5"/>
        <v>5.6497175141242938E-3</v>
      </c>
    </row>
    <row r="26" spans="1:7" x14ac:dyDescent="0.3">
      <c r="A26">
        <v>24</v>
      </c>
      <c r="B26">
        <f t="shared" si="0"/>
        <v>1.1029411764705883E-2</v>
      </c>
      <c r="C26">
        <f t="shared" si="1"/>
        <v>1.2931034482758621E-2</v>
      </c>
      <c r="D26" s="1">
        <f t="shared" si="7"/>
        <v>4.7128643742363422E-3</v>
      </c>
      <c r="E26">
        <f t="shared" si="3"/>
        <v>7.7787361810845012E-3</v>
      </c>
      <c r="F26">
        <f t="shared" si="6"/>
        <v>6.25E-2</v>
      </c>
      <c r="G26">
        <f t="shared" si="5"/>
        <v>5.681818181818182E-3</v>
      </c>
    </row>
    <row r="27" spans="1:7" x14ac:dyDescent="0.3">
      <c r="A27">
        <v>25</v>
      </c>
      <c r="B27">
        <f t="shared" si="0"/>
        <v>1.0909090909090908E-2</v>
      </c>
      <c r="C27">
        <f t="shared" si="1"/>
        <v>1.276595744680851E-2</v>
      </c>
      <c r="D27" s="1">
        <f t="shared" si="7"/>
        <v>4.7774158523344185E-3</v>
      </c>
      <c r="E27">
        <f t="shared" si="3"/>
        <v>7.6592813683848005E-3</v>
      </c>
      <c r="F27">
        <f t="shared" si="6"/>
        <v>5.8823529411764705E-2</v>
      </c>
      <c r="G27">
        <f t="shared" si="5"/>
        <v>5.7142857142857143E-3</v>
      </c>
    </row>
    <row r="28" spans="1:7" x14ac:dyDescent="0.3">
      <c r="A28">
        <v>26</v>
      </c>
      <c r="B28">
        <f t="shared" si="0"/>
        <v>1.0791366906474819E-2</v>
      </c>
      <c r="C28">
        <f t="shared" si="1"/>
        <v>1.2605042016806721E-2</v>
      </c>
      <c r="D28" s="1">
        <f t="shared" si="7"/>
        <v>4.8409405255878286E-3</v>
      </c>
      <c r="E28">
        <f t="shared" si="3"/>
        <v>7.5427767692604905E-3</v>
      </c>
      <c r="F28">
        <f t="shared" si="6"/>
        <v>5.5555555555555552E-2</v>
      </c>
      <c r="G28">
        <f t="shared" si="5"/>
        <v>5.7471264367816091E-3</v>
      </c>
    </row>
    <row r="29" spans="1:7" x14ac:dyDescent="0.3">
      <c r="A29">
        <v>27</v>
      </c>
      <c r="B29">
        <f t="shared" si="0"/>
        <v>1.0676156583629892E-2</v>
      </c>
      <c r="C29">
        <f t="shared" si="1"/>
        <v>1.2448132780082987E-2</v>
      </c>
      <c r="D29" s="1">
        <f t="shared" si="7"/>
        <v>4.9034367069551383E-3</v>
      </c>
      <c r="E29">
        <f t="shared" si="3"/>
        <v>7.4291200483445081E-3</v>
      </c>
      <c r="F29">
        <f t="shared" si="6"/>
        <v>5.2631578947368418E-2</v>
      </c>
      <c r="G29">
        <f t="shared" si="5"/>
        <v>5.7803468208092491E-3</v>
      </c>
    </row>
    <row r="30" spans="1:7" x14ac:dyDescent="0.3">
      <c r="A30">
        <v>28</v>
      </c>
      <c r="B30">
        <f t="shared" si="0"/>
        <v>1.0563380281690141E-2</v>
      </c>
      <c r="C30">
        <f t="shared" si="1"/>
        <v>1.2295081967213115E-2</v>
      </c>
      <c r="D30" s="1">
        <f t="shared" si="7"/>
        <v>4.964903269988016E-3</v>
      </c>
      <c r="E30">
        <f t="shared" si="3"/>
        <v>7.3182134714094779E-3</v>
      </c>
      <c r="F30">
        <f t="shared" si="6"/>
        <v>0.05</v>
      </c>
      <c r="G30">
        <f t="shared" si="5"/>
        <v>5.8139534883720929E-3</v>
      </c>
    </row>
    <row r="31" spans="1:7" x14ac:dyDescent="0.3">
      <c r="A31">
        <v>29</v>
      </c>
      <c r="B31">
        <f t="shared" si="0"/>
        <v>1.0452961672473867E-2</v>
      </c>
      <c r="C31">
        <f t="shared" si="1"/>
        <v>1.2145748987854251E-2</v>
      </c>
      <c r="D31" s="1">
        <f t="shared" si="7"/>
        <v>5.0253396363016912E-3</v>
      </c>
      <c r="E31">
        <f t="shared" si="3"/>
        <v>7.209963651063348E-3</v>
      </c>
      <c r="F31">
        <f t="shared" si="6"/>
        <v>4.7619047619047616E-2</v>
      </c>
      <c r="G31">
        <f t="shared" si="5"/>
        <v>5.8479532163742695E-3</v>
      </c>
    </row>
    <row r="32" spans="1:7" x14ac:dyDescent="0.3">
      <c r="A32">
        <v>30</v>
      </c>
      <c r="B32">
        <f t="shared" si="0"/>
        <v>1.0344827586206896E-2</v>
      </c>
      <c r="C32">
        <f t="shared" si="1"/>
        <v>1.2E-2</v>
      </c>
      <c r="D32" s="1">
        <f t="shared" si="7"/>
        <v>5.0847457627118649E-3</v>
      </c>
      <c r="E32">
        <f t="shared" si="3"/>
        <v>7.1042813090958648E-3</v>
      </c>
      <c r="F32">
        <f t="shared" si="6"/>
        <v>4.5454545454545456E-2</v>
      </c>
      <c r="G32">
        <f t="shared" si="5"/>
        <v>5.8823529411764705E-3</v>
      </c>
    </row>
    <row r="33" spans="1:7" x14ac:dyDescent="0.3">
      <c r="A33">
        <v>31</v>
      </c>
      <c r="B33">
        <f t="shared" si="0"/>
        <v>1.0238907849829353E-2</v>
      </c>
      <c r="C33">
        <f t="shared" si="1"/>
        <v>1.1857707509881424E-2</v>
      </c>
      <c r="D33" s="1">
        <f t="shared" si="7"/>
        <v>5.1431221280721726E-3</v>
      </c>
      <c r="E33">
        <f t="shared" si="3"/>
        <v>7.0010810542184198E-3</v>
      </c>
      <c r="F33">
        <f t="shared" si="6"/>
        <v>4.3478260869565216E-2</v>
      </c>
      <c r="G33">
        <f t="shared" si="5"/>
        <v>5.9171597633136102E-3</v>
      </c>
    </row>
    <row r="34" spans="1:7" x14ac:dyDescent="0.3">
      <c r="A34">
        <v>32</v>
      </c>
      <c r="B34">
        <f t="shared" si="0"/>
        <v>1.0135135135135136E-2</v>
      </c>
      <c r="C34">
        <f t="shared" si="1"/>
        <v>1.1718749999999998E-2</v>
      </c>
      <c r="D34" s="1">
        <f t="shared" si="7"/>
        <v>5.2004697198456641E-3</v>
      </c>
      <c r="E34">
        <f t="shared" si="3"/>
        <v>6.9002811740472639E-3</v>
      </c>
      <c r="F34">
        <f t="shared" si="6"/>
        <v>4.1666666666666664E-2</v>
      </c>
      <c r="G34">
        <f t="shared" si="5"/>
        <v>5.9523809523809529E-3</v>
      </c>
    </row>
    <row r="35" spans="1:7" x14ac:dyDescent="0.3">
      <c r="A35">
        <v>33</v>
      </c>
      <c r="B35">
        <f t="shared" si="0"/>
        <v>1.003344481605351E-2</v>
      </c>
      <c r="C35">
        <f t="shared" si="1"/>
        <v>1.1583011583011582E-2</v>
      </c>
      <c r="D35" s="1">
        <f t="shared" si="7"/>
        <v>5.2567900204430725E-3</v>
      </c>
      <c r="E35">
        <f t="shared" si="3"/>
        <v>6.8018034402771476E-3</v>
      </c>
      <c r="F35">
        <f t="shared" si="6"/>
        <v>0.04</v>
      </c>
      <c r="G35">
        <f t="shared" si="5"/>
        <v>5.9880239520958087E-3</v>
      </c>
    </row>
    <row r="36" spans="1:7" x14ac:dyDescent="0.3">
      <c r="A36">
        <v>34</v>
      </c>
      <c r="B36">
        <f t="shared" si="0"/>
        <v>9.9337748344370865E-3</v>
      </c>
      <c r="C36">
        <f t="shared" si="1"/>
        <v>1.1450381679389313E-2</v>
      </c>
      <c r="D36" s="1">
        <f t="shared" si="7"/>
        <v>5.3120849933598934E-3</v>
      </c>
      <c r="E36">
        <f t="shared" si="3"/>
        <v>6.7055729260804657E-3</v>
      </c>
      <c r="F36">
        <f t="shared" si="6"/>
        <v>3.8461538461538464E-2</v>
      </c>
      <c r="G36">
        <f t="shared" si="5"/>
        <v>6.024096385542169E-3</v>
      </c>
    </row>
    <row r="37" spans="1:7" x14ac:dyDescent="0.3">
      <c r="A37">
        <v>35</v>
      </c>
      <c r="B37">
        <f t="shared" si="0"/>
        <v>9.8360655737704927E-3</v>
      </c>
      <c r="C37">
        <f t="shared" si="1"/>
        <v>1.1320754716981131E-2</v>
      </c>
      <c r="D37" s="1">
        <f t="shared" si="7"/>
        <v>5.3663570691434475E-3</v>
      </c>
      <c r="E37">
        <f t="shared" si="3"/>
        <v>6.6115178348468201E-3</v>
      </c>
      <c r="F37">
        <f t="shared" si="6"/>
        <v>3.7037037037037035E-2</v>
      </c>
      <c r="G37">
        <f t="shared" si="5"/>
        <v>6.0606060606060615E-3</v>
      </c>
    </row>
    <row r="38" spans="1:7" x14ac:dyDescent="0.3">
      <c r="A38">
        <v>36</v>
      </c>
      <c r="B38">
        <f t="shared" si="0"/>
        <v>9.74025974025974E-3</v>
      </c>
      <c r="C38">
        <f t="shared" si="1"/>
        <v>1.119402985074627E-2</v>
      </c>
      <c r="D38" s="1">
        <f t="shared" si="7"/>
        <v>5.4196091312202332E-3</v>
      </c>
      <c r="E38">
        <f t="shared" si="3"/>
        <v>6.5195693394503674E-3</v>
      </c>
      <c r="F38">
        <f t="shared" si="6"/>
        <v>3.5714285714285712E-2</v>
      </c>
      <c r="G38">
        <f t="shared" si="5"/>
        <v>6.0975609756097554E-3</v>
      </c>
    </row>
    <row r="39" spans="1:7" x14ac:dyDescent="0.3">
      <c r="A39">
        <v>37</v>
      </c>
      <c r="B39">
        <f t="shared" si="0"/>
        <v>9.6463022508038593E-3</v>
      </c>
      <c r="C39">
        <f t="shared" si="1"/>
        <v>1.107011070110701E-2</v>
      </c>
      <c r="D39" s="1">
        <f t="shared" si="7"/>
        <v>5.4718445016129691E-3</v>
      </c>
      <c r="E39">
        <f t="shared" si="3"/>
        <v>6.4296614312981436E-3</v>
      </c>
      <c r="F39">
        <f t="shared" si="6"/>
        <v>3.4482758620689655E-2</v>
      </c>
      <c r="G39">
        <f t="shared" si="5"/>
        <v>6.1349693251533744E-3</v>
      </c>
    </row>
    <row r="40" spans="1:7" x14ac:dyDescent="0.3">
      <c r="A40">
        <v>38</v>
      </c>
      <c r="B40">
        <f t="shared" si="0"/>
        <v>9.5541401273885364E-3</v>
      </c>
      <c r="C40">
        <f t="shared" si="1"/>
        <v>1.0948905109489052E-2</v>
      </c>
      <c r="D40" s="1">
        <f t="shared" si="7"/>
        <v>5.5230669265756999E-3</v>
      </c>
      <c r="E40">
        <f t="shared" si="3"/>
        <v>6.3417307784725463E-3</v>
      </c>
      <c r="F40">
        <f t="shared" si="6"/>
        <v>3.3333333333333333E-2</v>
      </c>
      <c r="G40">
        <f t="shared" si="5"/>
        <v>6.1728395061728392E-3</v>
      </c>
    </row>
    <row r="41" spans="1:7" x14ac:dyDescent="0.3">
      <c r="A41">
        <v>39</v>
      </c>
      <c r="B41">
        <f t="shared" si="0"/>
        <v>9.4637223974763408E-3</v>
      </c>
      <c r="C41">
        <f t="shared" si="1"/>
        <v>1.0830324909747292E-2</v>
      </c>
      <c r="D41" s="1">
        <f t="shared" si="7"/>
        <v>5.5732805621743877E-3</v>
      </c>
      <c r="E41">
        <f t="shared" si="3"/>
        <v>6.2557165923356516E-3</v>
      </c>
      <c r="F41">
        <f t="shared" si="6"/>
        <v>3.2258064516129031E-2</v>
      </c>
      <c r="G41">
        <f t="shared" si="5"/>
        <v>6.2111801242236029E-3</v>
      </c>
    </row>
    <row r="42" spans="1:7" x14ac:dyDescent="0.3">
      <c r="A42">
        <v>40</v>
      </c>
      <c r="B42">
        <f t="shared" si="0"/>
        <v>9.3749999999999997E-3</v>
      </c>
      <c r="C42">
        <f t="shared" si="1"/>
        <v>1.0714285714285714E-2</v>
      </c>
      <c r="D42" s="1">
        <f t="shared" si="7"/>
        <v>5.6224899598393578E-3</v>
      </c>
      <c r="E42">
        <f t="shared" si="3"/>
        <v>6.1715605020127877E-3</v>
      </c>
      <c r="F42">
        <f t="shared" si="6"/>
        <v>3.125E-2</v>
      </c>
      <c r="G42">
        <f t="shared" si="5"/>
        <v>6.2499999999999995E-3</v>
      </c>
    </row>
    <row r="43" spans="1:7" x14ac:dyDescent="0.3">
      <c r="A43">
        <v>41</v>
      </c>
      <c r="B43">
        <f t="shared" si="0"/>
        <v>9.2879256965944269E-3</v>
      </c>
      <c r="C43">
        <f t="shared" si="1"/>
        <v>1.0600706713780919E-2</v>
      </c>
      <c r="D43" s="1">
        <f t="shared" si="7"/>
        <v>5.6707000519148594E-3</v>
      </c>
      <c r="E43">
        <f t="shared" si="3"/>
        <v>6.0892064362181907E-3</v>
      </c>
      <c r="F43">
        <f t="shared" si="6"/>
        <v>3.0303030303030304E-2</v>
      </c>
      <c r="G43">
        <f t="shared" si="5"/>
        <v>6.2893081761006293E-3</v>
      </c>
    </row>
    <row r="44" spans="1:7" x14ac:dyDescent="0.3">
      <c r="A44">
        <v>42</v>
      </c>
      <c r="B44">
        <f t="shared" si="0"/>
        <v>9.202453987730062E-3</v>
      </c>
      <c r="C44">
        <f t="shared" si="1"/>
        <v>1.0489510489510488E-2</v>
      </c>
      <c r="D44" s="1">
        <f t="shared" si="7"/>
        <v>5.7179161372299886E-3</v>
      </c>
      <c r="E44">
        <f t="shared" si="3"/>
        <v>6.0086005119270001E-3</v>
      </c>
      <c r="F44">
        <f t="shared" si="6"/>
        <v>2.9411764705882353E-2</v>
      </c>
      <c r="G44">
        <f t="shared" si="5"/>
        <v>6.3291139240506328E-3</v>
      </c>
    </row>
    <row r="45" spans="1:7" x14ac:dyDescent="0.3">
      <c r="A45">
        <v>43</v>
      </c>
      <c r="B45">
        <f t="shared" si="0"/>
        <v>9.11854103343465E-3</v>
      </c>
      <c r="C45">
        <f t="shared" si="1"/>
        <v>1.0380622837370242E-2</v>
      </c>
      <c r="D45" s="1">
        <f t="shared" si="7"/>
        <v>5.7641438667140436E-3</v>
      </c>
      <c r="E45">
        <f t="shared" si="3"/>
        <v>5.9296909294356834E-3</v>
      </c>
      <c r="F45">
        <f t="shared" si="6"/>
        <v>2.8571428571428571E-2</v>
      </c>
      <c r="G45">
        <f t="shared" si="5"/>
        <v>6.3694267515923561E-3</v>
      </c>
    </row>
    <row r="46" spans="1:7" x14ac:dyDescent="0.3">
      <c r="A46">
        <v>44</v>
      </c>
      <c r="B46">
        <f t="shared" si="0"/>
        <v>9.0361445783132526E-3</v>
      </c>
      <c r="C46">
        <f t="shared" si="1"/>
        <v>1.0273972602739725E-2</v>
      </c>
      <c r="D46" s="1">
        <f t="shared" si="7"/>
        <v>5.8093892290783482E-3</v>
      </c>
      <c r="E46">
        <f t="shared" si="3"/>
        <v>5.8524278733877054E-3</v>
      </c>
      <c r="F46">
        <f t="shared" si="6"/>
        <v>2.7777777777777776E-2</v>
      </c>
      <c r="G46">
        <f t="shared" si="5"/>
        <v>6.41025641025641E-3</v>
      </c>
    </row>
    <row r="47" spans="1:7" x14ac:dyDescent="0.3">
      <c r="A47">
        <v>45</v>
      </c>
      <c r="B47">
        <f t="shared" si="0"/>
        <v>8.9552238805970154E-3</v>
      </c>
      <c r="C47">
        <f t="shared" si="1"/>
        <v>1.0169491525423728E-2</v>
      </c>
      <c r="D47" s="1">
        <f t="shared" si="7"/>
        <v>5.8536585365853667E-3</v>
      </c>
      <c r="E47">
        <f t="shared" si="3"/>
        <v>5.7767634193729373E-3</v>
      </c>
      <c r="F47">
        <f t="shared" si="6"/>
        <v>2.7027027027027029E-2</v>
      </c>
      <c r="G47">
        <f t="shared" si="5"/>
        <v>6.4516129032258064E-3</v>
      </c>
    </row>
    <row r="48" spans="1:7" x14ac:dyDescent="0.3">
      <c r="A48">
        <v>46</v>
      </c>
      <c r="B48">
        <f t="shared" si="0"/>
        <v>8.8757396449704144E-3</v>
      </c>
      <c r="C48">
        <f t="shared" si="1"/>
        <v>1.0067114093959733E-2</v>
      </c>
      <c r="D48" s="1">
        <f t="shared" si="7"/>
        <v>5.8969584109248912E-3</v>
      </c>
      <c r="E48">
        <f t="shared" si="3"/>
        <v>5.7026514457383833E-3</v>
      </c>
      <c r="F48">
        <f t="shared" si="6"/>
        <v>2.6315789473684209E-2</v>
      </c>
      <c r="G48">
        <f t="shared" si="5"/>
        <v>6.4935064935064931E-3</v>
      </c>
    </row>
    <row r="49" spans="1:16" x14ac:dyDescent="0.3">
      <c r="A49">
        <v>47</v>
      </c>
      <c r="B49">
        <f t="shared" si="0"/>
        <v>8.7976539589442806E-3</v>
      </c>
      <c r="C49">
        <f t="shared" si="1"/>
        <v>9.9667774086378731E-3</v>
      </c>
      <c r="D49" s="1">
        <f t="shared" si="7"/>
        <v>5.9392957692159356E-3</v>
      </c>
      <c r="E49">
        <f t="shared" si="3"/>
        <v>5.6300475502745013E-3</v>
      </c>
      <c r="F49">
        <f t="shared" si="6"/>
        <v>2.564102564102564E-2</v>
      </c>
      <c r="G49">
        <f t="shared" si="5"/>
        <v>6.5359477124183009E-3</v>
      </c>
    </row>
    <row r="50" spans="1:16" x14ac:dyDescent="0.3">
      <c r="A50">
        <v>48</v>
      </c>
      <c r="B50">
        <f t="shared" si="0"/>
        <v>8.7209302325581394E-3</v>
      </c>
      <c r="C50">
        <f t="shared" si="1"/>
        <v>9.8684210526315784E-3</v>
      </c>
      <c r="D50" s="1">
        <f t="shared" si="7"/>
        <v>5.9806778101518174E-3</v>
      </c>
      <c r="E50">
        <f t="shared" si="3"/>
        <v>5.5589089714658674E-3</v>
      </c>
      <c r="F50">
        <f t="shared" si="6"/>
        <v>2.5000000000000001E-2</v>
      </c>
      <c r="G50">
        <f t="shared" si="5"/>
        <v>6.5789473684210523E-3</v>
      </c>
    </row>
    <row r="51" spans="1:16" x14ac:dyDescent="0.3">
      <c r="A51">
        <v>49</v>
      </c>
      <c r="B51">
        <f t="shared" si="0"/>
        <v>8.6455331412103754E-3</v>
      </c>
      <c r="C51">
        <f t="shared" si="1"/>
        <v>9.7719869706840382E-3</v>
      </c>
      <c r="D51" s="1">
        <f t="shared" si="7"/>
        <v>6.0211120003048667E-3</v>
      </c>
      <c r="E51">
        <f t="shared" si="3"/>
        <v>5.4891945140173896E-3</v>
      </c>
      <c r="F51">
        <f t="shared" si="6"/>
        <v>2.4390243902439025E-2</v>
      </c>
      <c r="G51">
        <f t="shared" si="5"/>
        <v>6.6225165562913907E-3</v>
      </c>
    </row>
    <row r="52" spans="1:16" x14ac:dyDescent="0.3">
      <c r="A52">
        <v>50</v>
      </c>
      <c r="B52">
        <f t="shared" si="0"/>
        <v>8.5714285714285719E-3</v>
      </c>
      <c r="C52">
        <f t="shared" si="1"/>
        <v>9.6774193548387101E-3</v>
      </c>
      <c r="D52" s="1">
        <f t="shared" si="7"/>
        <v>6.0606060606060606E-3</v>
      </c>
      <c r="E52">
        <f t="shared" si="3"/>
        <v>5.4208644783880402E-3</v>
      </c>
      <c r="F52">
        <f t="shared" si="6"/>
        <v>2.3809523809523808E-2</v>
      </c>
      <c r="G52">
        <f t="shared" si="5"/>
        <v>6.6666666666666671E-3</v>
      </c>
    </row>
    <row r="53" spans="1:16" x14ac:dyDescent="0.3">
      <c r="A53">
        <v>51</v>
      </c>
      <c r="B53">
        <f t="shared" si="0"/>
        <v>8.4985835694050983E-3</v>
      </c>
      <c r="C53">
        <f t="shared" si="1"/>
        <v>9.5846645367412154E-3</v>
      </c>
      <c r="D53" s="1">
        <f t="shared" si="7"/>
        <v>6.0991679530138163E-3</v>
      </c>
      <c r="E53">
        <f t="shared" si="3"/>
        <v>5.3538805940830242E-3</v>
      </c>
      <c r="F53">
        <f t="shared" si="6"/>
        <v>2.3255813953488372E-2</v>
      </c>
      <c r="G53">
        <f t="shared" si="5"/>
        <v>6.7114093959731542E-3</v>
      </c>
    </row>
    <row r="54" spans="1:16" x14ac:dyDescent="0.3">
      <c r="A54">
        <v>52</v>
      </c>
      <c r="B54">
        <f t="shared" si="0"/>
        <v>8.4269662921348312E-3</v>
      </c>
      <c r="C54">
        <f t="shared" si="1"/>
        <v>9.4936708860759479E-3</v>
      </c>
      <c r="D54" s="1">
        <f t="shared" si="7"/>
        <v>6.1368058673851224E-3</v>
      </c>
      <c r="E54">
        <f t="shared" si="3"/>
        <v>5.288205956472866E-3</v>
      </c>
      <c r="F54">
        <f t="shared" si="6"/>
        <v>2.2727272727272728E-2</v>
      </c>
      <c r="G54">
        <f t="shared" si="5"/>
        <v>6.7567567567567571E-3</v>
      </c>
    </row>
    <row r="55" spans="1:16" x14ac:dyDescent="0.3">
      <c r="A55">
        <v>53</v>
      </c>
      <c r="B55">
        <f t="shared" si="0"/>
        <v>8.356545961002786E-3</v>
      </c>
      <c r="C55">
        <f t="shared" si="1"/>
        <v>9.4043887147335428E-3</v>
      </c>
      <c r="D55" s="1">
        <f t="shared" si="7"/>
        <v>6.1735282085611208E-3</v>
      </c>
      <c r="E55">
        <f t="shared" si="3"/>
        <v>5.2238049669240446E-3</v>
      </c>
      <c r="F55">
        <f t="shared" si="6"/>
        <v>2.2222222222222223E-2</v>
      </c>
      <c r="G55">
        <f t="shared" si="5"/>
        <v>6.8027210884353748E-3</v>
      </c>
    </row>
    <row r="56" spans="1:16" x14ac:dyDescent="0.3">
      <c r="A56">
        <v>54</v>
      </c>
      <c r="B56">
        <f t="shared" si="0"/>
        <v>8.2872928176795577E-3</v>
      </c>
      <c r="C56">
        <f t="shared" si="1"/>
        <v>9.3167701863354022E-3</v>
      </c>
      <c r="D56" s="1">
        <f t="shared" si="7"/>
        <v>6.2093435836782975E-3</v>
      </c>
      <c r="E56">
        <f t="shared" si="3"/>
        <v>5.1606432760407045E-3</v>
      </c>
      <c r="F56">
        <f t="shared" si="6"/>
        <v>2.1739130434782608E-2</v>
      </c>
      <c r="G56">
        <f t="shared" si="5"/>
        <v>6.8493150684931512E-3</v>
      </c>
    </row>
    <row r="57" spans="1:16" x14ac:dyDescent="0.3">
      <c r="A57">
        <v>55</v>
      </c>
      <c r="B57">
        <f t="shared" si="0"/>
        <v>8.21917808219178E-3</v>
      </c>
      <c r="C57">
        <f t="shared" si="1"/>
        <v>9.2307692307692299E-3</v>
      </c>
      <c r="D57" s="1">
        <f t="shared" si="7"/>
        <v>6.2442607897153354E-3</v>
      </c>
      <c r="E57">
        <f t="shared" si="3"/>
        <v>5.0986877298306857E-3</v>
      </c>
      <c r="F57">
        <f t="shared" si="6"/>
        <v>2.1276595744680851E-2</v>
      </c>
      <c r="G57">
        <f t="shared" si="5"/>
        <v>6.8965517241379318E-3</v>
      </c>
    </row>
    <row r="58" spans="1:16" x14ac:dyDescent="0.3">
      <c r="A58">
        <v>56</v>
      </c>
      <c r="B58">
        <f t="shared" si="0"/>
        <v>8.152173913043478E-3</v>
      </c>
      <c r="C58">
        <f t="shared" si="1"/>
        <v>9.1463414634146353E-3</v>
      </c>
      <c r="D58" s="1">
        <f t="shared" si="7"/>
        <v>6.2782888012848596E-3</v>
      </c>
      <c r="E58">
        <f t="shared" si="3"/>
        <v>5.0379063186218416E-3</v>
      </c>
      <c r="F58">
        <f t="shared" si="6"/>
        <v>2.0833333333333332E-2</v>
      </c>
      <c r="G58">
        <f t="shared" si="5"/>
        <v>6.9444444444444449E-3</v>
      </c>
    </row>
    <row r="59" spans="1:16" x14ac:dyDescent="0.3">
      <c r="A59">
        <v>57</v>
      </c>
      <c r="B59">
        <f t="shared" si="0"/>
        <v>8.0862533692722376E-3</v>
      </c>
      <c r="C59">
        <f t="shared" si="1"/>
        <v>9.0634441087613302E-3</v>
      </c>
      <c r="D59" s="1">
        <f t="shared" si="7"/>
        <v>6.3114367586782254E-3</v>
      </c>
      <c r="E59">
        <f t="shared" si="3"/>
        <v>4.9782681285663408E-3</v>
      </c>
      <c r="F59">
        <f t="shared" si="6"/>
        <v>2.0408163265306121E-2</v>
      </c>
      <c r="G59">
        <f t="shared" si="5"/>
        <v>6.9930069930069939E-3</v>
      </c>
    </row>
    <row r="60" spans="1:16" x14ac:dyDescent="0.3">
      <c r="A60">
        <v>58</v>
      </c>
      <c r="B60">
        <f t="shared" si="0"/>
        <v>8.0213903743315499E-3</v>
      </c>
      <c r="C60">
        <f t="shared" si="1"/>
        <v>8.9820359281437123E-3</v>
      </c>
      <c r="D60" s="1">
        <f t="shared" si="7"/>
        <v>6.3437139561707042E-3</v>
      </c>
      <c r="E60">
        <f t="shared" si="3"/>
        <v>4.9197432955814802E-3</v>
      </c>
      <c r="F60">
        <f t="shared" si="6"/>
        <v>0.02</v>
      </c>
      <c r="G60">
        <f t="shared" si="5"/>
        <v>7.0422535211267607E-3</v>
      </c>
      <c r="K60" s="2"/>
      <c r="L60" s="2"/>
      <c r="M60" s="2"/>
      <c r="N60" s="2"/>
      <c r="O60" s="2"/>
      <c r="P60" s="2"/>
    </row>
    <row r="61" spans="1:16" x14ac:dyDescent="0.3">
      <c r="A61">
        <v>59</v>
      </c>
      <c r="B61">
        <f t="shared" si="0"/>
        <v>7.9575596816976128E-3</v>
      </c>
      <c r="C61">
        <f t="shared" si="1"/>
        <v>8.9020771513353102E-3</v>
      </c>
      <c r="D61" s="1">
        <f t="shared" si="7"/>
        <v>6.3751298305934597E-3</v>
      </c>
      <c r="E61">
        <f t="shared" si="3"/>
        <v>4.8623029615855913E-3</v>
      </c>
      <c r="F61">
        <f t="shared" si="6"/>
        <v>1.9607843137254902E-2</v>
      </c>
      <c r="G61">
        <f t="shared" si="5"/>
        <v>7.0921985815602835E-3</v>
      </c>
      <c r="K61" s="2"/>
      <c r="L61" s="2"/>
      <c r="M61" s="2"/>
      <c r="N61" s="2"/>
      <c r="O61" s="2"/>
      <c r="P61" s="2"/>
    </row>
    <row r="62" spans="1:16" x14ac:dyDescent="0.3">
      <c r="A62">
        <v>60</v>
      </c>
      <c r="B62">
        <f t="shared" si="0"/>
        <v>7.8947368421052634E-3</v>
      </c>
      <c r="C62">
        <f t="shared" si="1"/>
        <v>8.8235294117647058E-3</v>
      </c>
      <c r="D62" s="1">
        <f t="shared" si="7"/>
        <v>6.4056939501779368E-3</v>
      </c>
      <c r="E62">
        <f t="shared" si="3"/>
        <v>4.8059192328969201E-3</v>
      </c>
      <c r="F62">
        <f t="shared" si="6"/>
        <v>1.9230769230769232E-2</v>
      </c>
      <c r="G62">
        <f t="shared" si="5"/>
        <v>7.1428571428571435E-3</v>
      </c>
      <c r="K62" s="2"/>
      <c r="L62" s="2"/>
      <c r="M62" s="2"/>
      <c r="N62" s="2"/>
      <c r="O62" s="2"/>
      <c r="P62" s="2"/>
    </row>
    <row r="63" spans="1:16" x14ac:dyDescent="0.3">
      <c r="A63">
        <v>61</v>
      </c>
      <c r="B63">
        <f t="shared" si="0"/>
        <v>7.832898172323759E-3</v>
      </c>
      <c r="C63">
        <f t="shared" si="1"/>
        <v>8.7463556851311956E-3</v>
      </c>
      <c r="D63" s="1">
        <f t="shared" si="7"/>
        <v>6.4354160036773807E-3</v>
      </c>
      <c r="E63">
        <f t="shared" si="3"/>
        <v>4.750565140671981E-3</v>
      </c>
      <c r="F63">
        <f t="shared" si="6"/>
        <v>1.8867924528301886E-2</v>
      </c>
      <c r="G63">
        <f t="shared" si="5"/>
        <v>7.1942446043165463E-3</v>
      </c>
      <c r="K63" s="2"/>
      <c r="L63" s="2"/>
      <c r="M63" s="2"/>
      <c r="N63" s="2"/>
      <c r="O63" s="2"/>
      <c r="P63" s="2"/>
    </row>
    <row r="64" spans="1:16" x14ac:dyDescent="0.3">
      <c r="A64">
        <v>62</v>
      </c>
      <c r="B64">
        <f t="shared" si="0"/>
        <v>7.7720207253886009E-3</v>
      </c>
      <c r="C64">
        <f t="shared" si="1"/>
        <v>8.6705202312138737E-3</v>
      </c>
      <c r="D64" s="1">
        <f t="shared" si="7"/>
        <v>6.4643057897695337E-3</v>
      </c>
      <c r="E64">
        <f t="shared" si="3"/>
        <v>4.6962146032678452E-3</v>
      </c>
      <c r="F64">
        <f t="shared" si="6"/>
        <v>1.8518518518518517E-2</v>
      </c>
      <c r="G64">
        <f t="shared" si="5"/>
        <v>7.2463768115942039E-3</v>
      </c>
      <c r="K64" s="2"/>
      <c r="L64" s="2"/>
      <c r="M64" s="2"/>
      <c r="N64" s="2"/>
      <c r="O64" s="2"/>
      <c r="P64" s="2"/>
    </row>
    <row r="65" spans="1:16" x14ac:dyDescent="0.3">
      <c r="A65">
        <v>63</v>
      </c>
      <c r="B65">
        <f t="shared" si="0"/>
        <v>7.7120822622107977E-3</v>
      </c>
      <c r="C65">
        <f t="shared" si="1"/>
        <v>8.5959885386819486E-3</v>
      </c>
      <c r="D65" s="1">
        <f t="shared" si="7"/>
        <v>6.4923732067436899E-3</v>
      </c>
      <c r="E65">
        <f t="shared" si="3"/>
        <v>4.6428423904202902E-3</v>
      </c>
      <c r="F65">
        <f t="shared" si="6"/>
        <v>1.8181818181818181E-2</v>
      </c>
      <c r="G65">
        <f t="shared" si="5"/>
        <v>7.2992700729927005E-3</v>
      </c>
      <c r="K65" s="2"/>
      <c r="L65" s="2"/>
      <c r="M65" s="2"/>
      <c r="N65" s="2"/>
      <c r="O65" s="2"/>
      <c r="P65" s="2"/>
    </row>
    <row r="66" spans="1:16" x14ac:dyDescent="0.3">
      <c r="A66">
        <v>64</v>
      </c>
      <c r="B66">
        <f t="shared" si="0"/>
        <v>7.6530612244897957E-3</v>
      </c>
      <c r="C66">
        <f t="shared" si="1"/>
        <v>8.5227272727272721E-3</v>
      </c>
      <c r="D66" s="1">
        <f t="shared" si="7"/>
        <v>6.5196282424746848E-3</v>
      </c>
      <c r="E66">
        <f t="shared" si="3"/>
        <v>4.5904240891365689E-3</v>
      </c>
      <c r="F66">
        <f t="shared" si="6"/>
        <v>1.7857142857142856E-2</v>
      </c>
      <c r="G66">
        <f t="shared" si="5"/>
        <v>7.352941176470589E-3</v>
      </c>
      <c r="K66" s="2"/>
      <c r="L66" s="2"/>
      <c r="M66" s="2"/>
      <c r="N66" s="2"/>
      <c r="O66" s="2"/>
      <c r="P66" s="2"/>
    </row>
    <row r="67" spans="1:16" x14ac:dyDescent="0.3">
      <c r="A67">
        <v>65</v>
      </c>
      <c r="B67">
        <f t="shared" ref="B67:B130" si="8">1.5%/(1+1.5%*A67)</f>
        <v>7.5949367088607592E-3</v>
      </c>
      <c r="C67">
        <f t="shared" ref="C67:C130" si="9">1.875%/(1+1.875%*A67)</f>
        <v>8.4507042253521118E-3</v>
      </c>
      <c r="D67" s="1">
        <f t="shared" si="7"/>
        <v>6.5460809646856171E-3</v>
      </c>
      <c r="E67">
        <f t="shared" ref="E67:E130" si="10">23352/((6*A67+1400)*(3.78*6*A67+1400))</f>
        <v>4.5389360712079609E-3</v>
      </c>
      <c r="F67">
        <f t="shared" si="6"/>
        <v>1.7543859649122806E-2</v>
      </c>
      <c r="G67">
        <f t="shared" ref="G67:G130" si="11">0.01/(2-A67*0.01)</f>
        <v>7.4074074074074068E-3</v>
      </c>
      <c r="K67" s="2"/>
      <c r="L67" s="2"/>
      <c r="M67" s="2"/>
      <c r="N67" s="2"/>
      <c r="O67" s="2"/>
      <c r="P67" s="2"/>
    </row>
    <row r="68" spans="1:16" x14ac:dyDescent="0.3">
      <c r="A68">
        <v>66</v>
      </c>
      <c r="B68">
        <f t="shared" si="8"/>
        <v>7.537688442211055E-3</v>
      </c>
      <c r="C68">
        <f t="shared" si="9"/>
        <v>8.3798882681564244E-3</v>
      </c>
      <c r="D68" s="1">
        <f t="shared" si="7"/>
        <v>6.5717415115005484E-3</v>
      </c>
      <c r="E68">
        <f t="shared" si="10"/>
        <v>4.4883554622532533E-3</v>
      </c>
      <c r="F68">
        <f t="shared" si="6"/>
        <v>1.7241379310344827E-2</v>
      </c>
      <c r="G68">
        <f t="shared" si="11"/>
        <v>7.4626865671641798E-3</v>
      </c>
      <c r="K68" s="2"/>
      <c r="L68" s="2"/>
      <c r="M68" s="2"/>
      <c r="N68" s="2"/>
      <c r="O68" s="2"/>
      <c r="P68" s="2"/>
    </row>
    <row r="69" spans="1:16" x14ac:dyDescent="0.3">
      <c r="A69">
        <v>67</v>
      </c>
      <c r="B69">
        <f t="shared" si="8"/>
        <v>7.481296758104738E-3</v>
      </c>
      <c r="C69">
        <f t="shared" si="9"/>
        <v>8.3102493074792248E-3</v>
      </c>
      <c r="D69" s="1">
        <f t="shared" si="7"/>
        <v>6.5966200822877349E-3</v>
      </c>
      <c r="E69">
        <f t="shared" si="10"/>
        <v>4.4386601122097533E-3</v>
      </c>
      <c r="F69">
        <f t="shared" si="6"/>
        <v>1.6949152542372881E-2</v>
      </c>
      <c r="G69">
        <f t="shared" si="11"/>
        <v>7.5187969924812026E-3</v>
      </c>
      <c r="K69" s="2"/>
      <c r="L69" s="2"/>
      <c r="M69" s="2"/>
      <c r="N69" s="2"/>
      <c r="O69" s="2"/>
      <c r="P69" s="2"/>
    </row>
    <row r="70" spans="1:16" x14ac:dyDescent="0.3">
      <c r="A70">
        <v>68</v>
      </c>
      <c r="B70">
        <f t="shared" si="8"/>
        <v>7.4257425742574254E-3</v>
      </c>
      <c r="C70">
        <f t="shared" si="9"/>
        <v>8.241758241758242E-3</v>
      </c>
      <c r="D70" s="1">
        <f t="shared" si="7"/>
        <v>6.6207269287934063E-3</v>
      </c>
      <c r="E70">
        <f t="shared" si="10"/>
        <v>4.3898285671936429E-3</v>
      </c>
      <c r="F70">
        <f t="shared" si="6"/>
        <v>1.6666666666666666E-2</v>
      </c>
      <c r="G70">
        <f t="shared" si="11"/>
        <v>7.5757575757575768E-3</v>
      </c>
      <c r="K70" s="2"/>
      <c r="L70" s="2"/>
      <c r="M70" s="2"/>
      <c r="N70" s="2"/>
      <c r="O70" s="2"/>
      <c r="P70" s="2"/>
    </row>
    <row r="71" spans="1:16" x14ac:dyDescent="0.3">
      <c r="A71">
        <v>69</v>
      </c>
      <c r="B71">
        <f t="shared" si="8"/>
        <v>7.3710073710073704E-3</v>
      </c>
      <c r="C71">
        <f t="shared" si="9"/>
        <v>8.1743869209809257E-3</v>
      </c>
      <c r="D71" s="1">
        <f t="shared" si="7"/>
        <v>6.6440723465655514E-3</v>
      </c>
      <c r="E71">
        <f t="shared" si="10"/>
        <v>4.3418400426562358E-3</v>
      </c>
      <c r="F71">
        <f t="shared" si="6"/>
        <v>1.6393442622950821E-2</v>
      </c>
      <c r="G71">
        <f t="shared" si="11"/>
        <v>7.6335877862595417E-3</v>
      </c>
      <c r="K71" s="2"/>
      <c r="L71" s="2"/>
      <c r="M71" s="2"/>
      <c r="N71" s="2"/>
      <c r="O71" s="2"/>
      <c r="P71" s="2"/>
    </row>
    <row r="72" spans="1:16" x14ac:dyDescent="0.3">
      <c r="A72">
        <v>70</v>
      </c>
      <c r="B72">
        <f t="shared" si="8"/>
        <v>7.3170731707317077E-3</v>
      </c>
      <c r="C72">
        <f t="shared" si="9"/>
        <v>8.1081081081081086E-3</v>
      </c>
      <c r="D72" s="1">
        <f t="shared" si="7"/>
        <v>6.6666666666666671E-3</v>
      </c>
      <c r="E72">
        <f t="shared" si="10"/>
        <v>4.2946743977671812E-3</v>
      </c>
      <c r="F72">
        <f t="shared" si="6"/>
        <v>1.6129032258064516E-2</v>
      </c>
      <c r="G72">
        <f t="shared" si="11"/>
        <v>7.6923076923076936E-3</v>
      </c>
      <c r="K72" s="2"/>
      <c r="L72" s="2"/>
      <c r="M72" s="2"/>
      <c r="N72" s="2"/>
      <c r="O72" s="2"/>
      <c r="P72" s="2"/>
    </row>
    <row r="73" spans="1:16" x14ac:dyDescent="0.3">
      <c r="A73">
        <v>71</v>
      </c>
      <c r="B73">
        <f t="shared" si="8"/>
        <v>7.2639225181598066E-3</v>
      </c>
      <c r="C73">
        <f t="shared" si="9"/>
        <v>8.0428954423592495E-3</v>
      </c>
      <c r="D73" s="1">
        <f t="shared" si="7"/>
        <v>6.6885202476739186E-3</v>
      </c>
      <c r="E73">
        <f t="shared" si="10"/>
        <v>4.2483121109598001E-3</v>
      </c>
      <c r="F73">
        <f t="shared" si="6"/>
        <v>1.5873015873015872E-2</v>
      </c>
      <c r="G73">
        <f t="shared" si="11"/>
        <v>7.7519379844961239E-3</v>
      </c>
      <c r="K73" s="2"/>
      <c r="L73" s="2"/>
      <c r="M73" s="2"/>
      <c r="N73" s="2"/>
      <c r="O73" s="2"/>
      <c r="P73" s="2"/>
    </row>
    <row r="74" spans="1:16" x14ac:dyDescent="0.3">
      <c r="A74">
        <v>72</v>
      </c>
      <c r="B74">
        <f t="shared" si="8"/>
        <v>7.2115384615384611E-3</v>
      </c>
      <c r="C74">
        <f t="shared" si="9"/>
        <v>7.9787234042553203E-3</v>
      </c>
      <c r="D74" s="1">
        <f t="shared" si="7"/>
        <v>6.709643467964742E-3</v>
      </c>
      <c r="E74">
        <f t="shared" si="10"/>
        <v>4.202734256577632E-3</v>
      </c>
      <c r="F74">
        <f t="shared" si="6"/>
        <v>1.5625E-2</v>
      </c>
      <c r="G74">
        <f t="shared" si="11"/>
        <v>7.8125E-3</v>
      </c>
    </row>
    <row r="75" spans="1:16" x14ac:dyDescent="0.3">
      <c r="A75">
        <v>73</v>
      </c>
      <c r="B75">
        <f t="shared" si="8"/>
        <v>7.1599045346062056E-3</v>
      </c>
      <c r="C75">
        <f t="shared" si="9"/>
        <v>7.9155672823219003E-3</v>
      </c>
      <c r="D75" s="1">
        <f t="shared" si="7"/>
        <v>6.730046718285471E-3</v>
      </c>
      <c r="E75">
        <f t="shared" si="10"/>
        <v>4.157922482564894E-3</v>
      </c>
      <c r="F75">
        <f t="shared" si="6"/>
        <v>1.5384615384615385E-2</v>
      </c>
      <c r="G75">
        <f t="shared" si="11"/>
        <v>7.874015748031496E-3</v>
      </c>
    </row>
    <row r="76" spans="1:16" x14ac:dyDescent="0.3">
      <c r="A76">
        <v>74</v>
      </c>
      <c r="B76">
        <f t="shared" si="8"/>
        <v>7.1090047393364934E-3</v>
      </c>
      <c r="C76">
        <f t="shared" si="9"/>
        <v>7.8534031413612562E-3</v>
      </c>
      <c r="D76" s="1">
        <f t="shared" si="7"/>
        <v>6.7497403946002073E-3</v>
      </c>
      <c r="E76">
        <f t="shared" si="10"/>
        <v>4.1138589891469108E-3</v>
      </c>
      <c r="F76">
        <f t="shared" si="6"/>
        <v>1.5151515151515152E-2</v>
      </c>
      <c r="G76">
        <f t="shared" si="11"/>
        <v>7.9365079365079361E-3</v>
      </c>
    </row>
    <row r="77" spans="1:16" x14ac:dyDescent="0.3">
      <c r="A77">
        <v>75</v>
      </c>
      <c r="B77">
        <f t="shared" si="8"/>
        <v>7.0588235294117641E-3</v>
      </c>
      <c r="C77">
        <f t="shared" si="9"/>
        <v>7.7922077922077922E-3</v>
      </c>
      <c r="D77" s="1">
        <f t="shared" si="7"/>
        <v>6.7687348912167612E-3</v>
      </c>
      <c r="E77">
        <f t="shared" si="10"/>
        <v>4.0705265084497594E-3</v>
      </c>
      <c r="F77">
        <f t="shared" si="6"/>
        <v>1.4925373134328358E-2</v>
      </c>
      <c r="G77">
        <f t="shared" si="11"/>
        <v>8.0000000000000002E-3</v>
      </c>
    </row>
    <row r="78" spans="1:16" x14ac:dyDescent="0.3">
      <c r="A78">
        <v>76</v>
      </c>
      <c r="B78">
        <f t="shared" si="8"/>
        <v>7.0093457943925241E-3</v>
      </c>
      <c r="C78">
        <f t="shared" si="9"/>
        <v>7.7319587628865982E-3</v>
      </c>
      <c r="D78" s="1">
        <f t="shared" si="7"/>
        <v>6.7870405941861953E-3</v>
      </c>
      <c r="E78">
        <f t="shared" si="10"/>
        <v>4.0279082850113125E-3</v>
      </c>
      <c r="F78">
        <f t="shared" ref="F78:F141" si="12">(0.5)/(1+(A78-10)/2)</f>
        <v>1.4705882352941176E-2</v>
      </c>
      <c r="G78">
        <f t="shared" si="11"/>
        <v>8.0645161290322578E-3</v>
      </c>
    </row>
    <row r="79" spans="1:16" x14ac:dyDescent="0.3">
      <c r="A79">
        <v>77</v>
      </c>
      <c r="B79">
        <f t="shared" si="8"/>
        <v>6.9605568445475626E-3</v>
      </c>
      <c r="C79">
        <f t="shared" si="9"/>
        <v>7.6726342710997453E-3</v>
      </c>
      <c r="D79" s="1">
        <f t="shared" si="7"/>
        <v>6.8046678749721784E-3</v>
      </c>
      <c r="E79">
        <f t="shared" si="10"/>
        <v>3.9859880571386135E-3</v>
      </c>
      <c r="F79">
        <f t="shared" si="12"/>
        <v>1.4492753623188406E-2</v>
      </c>
      <c r="G79">
        <f t="shared" si="11"/>
        <v>8.130081300813009E-3</v>
      </c>
    </row>
    <row r="80" spans="1:16" x14ac:dyDescent="0.3">
      <c r="A80">
        <v>78</v>
      </c>
      <c r="B80">
        <f t="shared" si="8"/>
        <v>6.9124423963133636E-3</v>
      </c>
      <c r="C80">
        <f t="shared" si="9"/>
        <v>7.6142131979695434E-3</v>
      </c>
      <c r="D80" s="1">
        <f t="shared" si="7"/>
        <v>6.8216270843860531E-3</v>
      </c>
      <c r="E80">
        <f t="shared" si="10"/>
        <v>3.9447500390691077E-3</v>
      </c>
      <c r="F80">
        <f t="shared" si="12"/>
        <v>1.4285714285714285E-2</v>
      </c>
      <c r="G80">
        <f t="shared" si="11"/>
        <v>8.1967213114754103E-3</v>
      </c>
    </row>
    <row r="81" spans="1:7" x14ac:dyDescent="0.3">
      <c r="A81">
        <v>79</v>
      </c>
      <c r="B81">
        <f t="shared" si="8"/>
        <v>6.8649885583524023E-3</v>
      </c>
      <c r="C81">
        <f t="shared" si="9"/>
        <v>7.5566750629722911E-3</v>
      </c>
      <c r="D81" s="1">
        <f t="shared" si="7"/>
        <v>6.8379285467833513E-3</v>
      </c>
      <c r="E81">
        <f t="shared" si="10"/>
        <v>3.9041789038956869E-3</v>
      </c>
      <c r="F81">
        <f t="shared" si="12"/>
        <v>1.4084507042253521E-2</v>
      </c>
      <c r="G81">
        <f t="shared" si="11"/>
        <v>8.2644628099173556E-3</v>
      </c>
    </row>
    <row r="82" spans="1:7" x14ac:dyDescent="0.3">
      <c r="A82">
        <v>80</v>
      </c>
      <c r="B82">
        <f t="shared" si="8"/>
        <v>6.818181818181817E-3</v>
      </c>
      <c r="C82">
        <f t="shared" si="9"/>
        <v>7.4999999999999997E-3</v>
      </c>
      <c r="D82" s="1">
        <f t="shared" si="7"/>
        <v>6.853582554517134E-3</v>
      </c>
      <c r="E82">
        <f t="shared" si="10"/>
        <v>3.864259767217733E-3</v>
      </c>
      <c r="F82">
        <f t="shared" si="12"/>
        <v>1.3888888888888888E-2</v>
      </c>
      <c r="G82">
        <f t="shared" si="11"/>
        <v>8.3333333333333332E-3</v>
      </c>
    </row>
    <row r="83" spans="1:7" x14ac:dyDescent="0.3">
      <c r="A83">
        <v>81</v>
      </c>
      <c r="B83">
        <f t="shared" si="8"/>
        <v>6.7720090293453723E-3</v>
      </c>
      <c r="C83">
        <f t="shared" si="9"/>
        <v>7.4441687344913151E-3</v>
      </c>
      <c r="D83" s="1">
        <f t="shared" si="7"/>
        <v>6.8685993626434816E-3</v>
      </c>
      <c r="E83">
        <f t="shared" si="10"/>
        <v>3.8249781714824855E-3</v>
      </c>
      <c r="F83">
        <f t="shared" si="12"/>
        <v>1.3698630136986301E-2</v>
      </c>
      <c r="G83">
        <f t="shared" si="11"/>
        <v>8.4033613445378165E-3</v>
      </c>
    </row>
    <row r="84" spans="1:7" x14ac:dyDescent="0.3">
      <c r="A84">
        <v>82</v>
      </c>
      <c r="B84">
        <f t="shared" si="8"/>
        <v>6.7264573991031385E-3</v>
      </c>
      <c r="C84">
        <f t="shared" si="9"/>
        <v>7.3891625615763552E-3</v>
      </c>
      <c r="D84" s="1">
        <f t="shared" si="7"/>
        <v>6.8829891838741398E-3</v>
      </c>
      <c r="E84">
        <f t="shared" si="10"/>
        <v>3.786320070983059E-3</v>
      </c>
      <c r="F84">
        <f t="shared" si="12"/>
        <v>1.3513513513513514E-2</v>
      </c>
      <c r="G84">
        <f t="shared" si="11"/>
        <v>8.4745762711864406E-3</v>
      </c>
    </row>
    <row r="85" spans="1:7" x14ac:dyDescent="0.3">
      <c r="A85">
        <v>83</v>
      </c>
      <c r="B85">
        <f t="shared" si="8"/>
        <v>6.6815144766146986E-3</v>
      </c>
      <c r="C85">
        <f t="shared" si="9"/>
        <v>7.3349633251833741E-3</v>
      </c>
      <c r="D85" s="1">
        <f t="shared" si="7"/>
        <v>6.8967621837712489E-3</v>
      </c>
      <c r="E85">
        <f t="shared" si="10"/>
        <v>3.7482718174812746E-3</v>
      </c>
      <c r="F85">
        <f t="shared" si="12"/>
        <v>1.3333333333333334E-2</v>
      </c>
      <c r="G85">
        <f t="shared" si="11"/>
        <v>8.5470085470085479E-3</v>
      </c>
    </row>
    <row r="86" spans="1:7" x14ac:dyDescent="0.3">
      <c r="A86">
        <v>84</v>
      </c>
      <c r="B86">
        <f t="shared" si="8"/>
        <v>6.6371681415929211E-3</v>
      </c>
      <c r="C86">
        <f t="shared" si="9"/>
        <v>7.2815533980582518E-3</v>
      </c>
      <c r="D86" s="1">
        <f t="shared" si="7"/>
        <v>6.9099284761789306E-3</v>
      </c>
      <c r="E86">
        <f t="shared" si="10"/>
        <v>3.7108201464252258E-3</v>
      </c>
      <c r="F86">
        <f t="shared" si="12"/>
        <v>1.3157894736842105E-2</v>
      </c>
      <c r="G86">
        <f t="shared" si="11"/>
        <v>8.6206896551724137E-3</v>
      </c>
    </row>
    <row r="87" spans="1:7" x14ac:dyDescent="0.3">
      <c r="A87">
        <v>85</v>
      </c>
      <c r="B87">
        <f t="shared" si="8"/>
        <v>6.5934065934065934E-3</v>
      </c>
      <c r="C87">
        <f t="shared" si="9"/>
        <v>7.2289156626506017E-3</v>
      </c>
      <c r="D87" s="1">
        <f t="shared" si="7"/>
        <v>6.9224981188863808E-3</v>
      </c>
      <c r="E87">
        <f t="shared" si="10"/>
        <v>3.6739521637331584E-3</v>
      </c>
      <c r="F87">
        <f t="shared" si="12"/>
        <v>1.2987012987012988E-2</v>
      </c>
      <c r="G87">
        <f t="shared" si="11"/>
        <v>8.6956521739130436E-3</v>
      </c>
    </row>
    <row r="88" spans="1:7" x14ac:dyDescent="0.3">
      <c r="A88">
        <v>86</v>
      </c>
      <c r="B88">
        <f t="shared" si="8"/>
        <v>6.5502183406113534E-3</v>
      </c>
      <c r="C88">
        <f t="shared" si="9"/>
        <v>7.1770334928229667E-3</v>
      </c>
      <c r="D88" s="1">
        <f t="shared" ref="D88:D151" si="13">(1%*1%*A88+30%*1%)/(1+(50%+1%*(A88-20))*(25%+0.5%*(A88-20)))</f>
        <v>6.9344811095169764E-3</v>
      </c>
      <c r="E88">
        <f t="shared" si="10"/>
        <v>3.6376553331167608E-3</v>
      </c>
      <c r="F88">
        <f t="shared" si="12"/>
        <v>1.282051282051282E-2</v>
      </c>
      <c r="G88">
        <f t="shared" si="11"/>
        <v>8.771929824561403E-3</v>
      </c>
    </row>
    <row r="89" spans="1:7" x14ac:dyDescent="0.3">
      <c r="A89">
        <v>87</v>
      </c>
      <c r="B89">
        <f t="shared" si="8"/>
        <v>6.5075921908893716E-3</v>
      </c>
      <c r="C89">
        <f t="shared" si="9"/>
        <v>7.1258907363420431E-3</v>
      </c>
      <c r="D89" s="1">
        <f t="shared" si="13"/>
        <v>6.9458873816379248E-3</v>
      </c>
      <c r="E89">
        <f t="shared" si="10"/>
        <v>3.6019174639184185E-3</v>
      </c>
      <c r="F89">
        <f t="shared" si="12"/>
        <v>1.2658227848101266E-2</v>
      </c>
      <c r="G89">
        <f t="shared" si="11"/>
        <v>8.8495575221238954E-3</v>
      </c>
    </row>
    <row r="90" spans="1:7" x14ac:dyDescent="0.3">
      <c r="A90">
        <v>88</v>
      </c>
      <c r="B90">
        <f t="shared" si="8"/>
        <v>6.4655172413793103E-3</v>
      </c>
      <c r="C90">
        <f t="shared" si="9"/>
        <v>7.0754716981132077E-3</v>
      </c>
      <c r="D90" s="1">
        <f t="shared" si="13"/>
        <v>6.9567268010847783E-3</v>
      </c>
      <c r="E90">
        <f t="shared" si="10"/>
        <v>3.5667266994383559E-3</v>
      </c>
      <c r="F90">
        <f t="shared" si="12"/>
        <v>1.2500000000000001E-2</v>
      </c>
      <c r="G90">
        <f t="shared" si="11"/>
        <v>8.9285714285714281E-3</v>
      </c>
    </row>
    <row r="91" spans="1:7" x14ac:dyDescent="0.3">
      <c r="A91">
        <v>89</v>
      </c>
      <c r="B91">
        <f t="shared" si="8"/>
        <v>6.4239828693790149E-3</v>
      </c>
      <c r="C91">
        <f t="shared" si="9"/>
        <v>7.025761124121779E-3</v>
      </c>
      <c r="D91" s="1">
        <f t="shared" si="13"/>
        <v>6.9670091624952435E-3</v>
      </c>
      <c r="E91">
        <f t="shared" si="10"/>
        <v>3.5320715057288593E-3</v>
      </c>
      <c r="F91">
        <f t="shared" si="12"/>
        <v>1.2345679012345678E-2</v>
      </c>
      <c r="G91">
        <f t="shared" si="11"/>
        <v>9.0090090090090107E-3</v>
      </c>
    </row>
    <row r="92" spans="1:7" x14ac:dyDescent="0.3">
      <c r="A92">
        <v>90</v>
      </c>
      <c r="B92">
        <f t="shared" si="8"/>
        <v>6.3829787234042559E-3</v>
      </c>
      <c r="C92">
        <f t="shared" si="9"/>
        <v>6.9767441860465115E-3</v>
      </c>
      <c r="D92" s="1">
        <f t="shared" si="13"/>
        <v>6.9767441860465107E-3</v>
      </c>
      <c r="E92">
        <f t="shared" si="10"/>
        <v>3.4979406608339693E-3</v>
      </c>
      <c r="F92">
        <f t="shared" si="12"/>
        <v>1.2195121951219513E-2</v>
      </c>
      <c r="G92">
        <f t="shared" si="11"/>
        <v>9.0909090909090905E-3</v>
      </c>
    </row>
    <row r="93" spans="1:7" x14ac:dyDescent="0.3">
      <c r="A93">
        <v>91</v>
      </c>
      <c r="B93">
        <f t="shared" si="8"/>
        <v>6.3424947145877368E-3</v>
      </c>
      <c r="C93">
        <f t="shared" si="9"/>
        <v>6.9284064665127024E-3</v>
      </c>
      <c r="D93" s="1">
        <f t="shared" si="13"/>
        <v>6.9859415143904615E-3</v>
      </c>
      <c r="E93">
        <f t="shared" si="10"/>
        <v>3.4643232444541957E-3</v>
      </c>
      <c r="F93">
        <f t="shared" si="12"/>
        <v>1.2048192771084338E-2</v>
      </c>
      <c r="G93">
        <f t="shared" si="11"/>
        <v>9.1743119266055068E-3</v>
      </c>
    </row>
    <row r="94" spans="1:7" x14ac:dyDescent="0.3">
      <c r="A94">
        <v>92</v>
      </c>
      <c r="B94">
        <f t="shared" si="8"/>
        <v>6.3025210084033615E-3</v>
      </c>
      <c r="C94">
        <f t="shared" si="9"/>
        <v>6.8807339449541288E-3</v>
      </c>
      <c r="D94" s="1">
        <f t="shared" si="13"/>
        <v>6.9946107097809884E-3</v>
      </c>
      <c r="E94">
        <f t="shared" si="10"/>
        <v>3.4312086280168306E-3</v>
      </c>
      <c r="F94">
        <f t="shared" si="12"/>
        <v>1.1904761904761904E-2</v>
      </c>
      <c r="G94">
        <f t="shared" si="11"/>
        <v>9.2592592592592587E-3</v>
      </c>
    </row>
    <row r="95" spans="1:7" x14ac:dyDescent="0.3">
      <c r="A95">
        <v>93</v>
      </c>
      <c r="B95">
        <f t="shared" si="8"/>
        <v>6.2630480167014608E-3</v>
      </c>
      <c r="C95">
        <f t="shared" si="9"/>
        <v>6.8337129840546698E-3</v>
      </c>
      <c r="D95" s="1">
        <f t="shared" si="13"/>
        <v>7.0027612513877428E-3</v>
      </c>
      <c r="E95">
        <f t="shared" si="10"/>
        <v>3.3985864651334776E-3</v>
      </c>
      <c r="F95">
        <f t="shared" si="12"/>
        <v>1.1764705882352941E-2</v>
      </c>
      <c r="G95">
        <f t="shared" si="11"/>
        <v>9.3457943925233655E-3</v>
      </c>
    </row>
    <row r="96" spans="1:7" x14ac:dyDescent="0.3">
      <c r="A96">
        <v>94</v>
      </c>
      <c r="B96">
        <f t="shared" si="8"/>
        <v>6.2240663900414933E-3</v>
      </c>
      <c r="C96">
        <f t="shared" si="9"/>
        <v>6.7873303167420808E-3</v>
      </c>
      <c r="D96" s="1">
        <f t="shared" si="13"/>
        <v>7.0104025327905927E-3</v>
      </c>
      <c r="E96">
        <f t="shared" si="10"/>
        <v>3.366446682427342E-3</v>
      </c>
      <c r="F96">
        <f t="shared" si="12"/>
        <v>1.1627906976744186E-2</v>
      </c>
      <c r="G96">
        <f t="shared" si="11"/>
        <v>9.433962264150943E-3</v>
      </c>
    </row>
    <row r="97" spans="1:7" x14ac:dyDescent="0.3">
      <c r="A97">
        <v>95</v>
      </c>
      <c r="B97">
        <f t="shared" si="8"/>
        <v>6.1855670103092789E-3</v>
      </c>
      <c r="C97">
        <f t="shared" si="9"/>
        <v>6.7415730337078653E-3</v>
      </c>
      <c r="D97" s="1">
        <f t="shared" si="13"/>
        <v>7.0175438596491229E-3</v>
      </c>
      <c r="E97">
        <f t="shared" si="10"/>
        <v>3.3347794707137188E-3</v>
      </c>
      <c r="F97">
        <f t="shared" si="12"/>
        <v>1.1494252873563218E-2</v>
      </c>
      <c r="G97">
        <f t="shared" si="11"/>
        <v>9.5238095238095264E-3</v>
      </c>
    </row>
    <row r="98" spans="1:7" x14ac:dyDescent="0.3">
      <c r="A98">
        <v>96</v>
      </c>
      <c r="B98">
        <f t="shared" si="8"/>
        <v>6.1475409836065573E-3</v>
      </c>
      <c r="C98">
        <f t="shared" si="9"/>
        <v>6.6964285714285719E-3</v>
      </c>
      <c r="D98" s="1">
        <f t="shared" si="13"/>
        <v>7.0241944475415317E-3</v>
      </c>
      <c r="E98">
        <f t="shared" si="10"/>
        <v>3.3035752765179652E-3</v>
      </c>
      <c r="F98">
        <f t="shared" si="12"/>
        <v>1.1363636363636364E-2</v>
      </c>
      <c r="G98">
        <f t="shared" si="11"/>
        <v>9.6153846153846159E-3</v>
      </c>
    </row>
    <row r="99" spans="1:7" x14ac:dyDescent="0.3">
      <c r="A99">
        <v>97</v>
      </c>
      <c r="B99">
        <f t="shared" si="8"/>
        <v>6.1099796334012219E-3</v>
      </c>
      <c r="C99">
        <f t="shared" si="9"/>
        <v>6.6518847006651893E-3</v>
      </c>
      <c r="D99" s="1">
        <f t="shared" si="13"/>
        <v>7.0303634199673391E-3</v>
      </c>
      <c r="E99">
        <f t="shared" si="10"/>
        <v>3.2728247939160307E-3</v>
      </c>
      <c r="F99">
        <f t="shared" si="12"/>
        <v>1.1235955056179775E-2</v>
      </c>
      <c r="G99">
        <f t="shared" si="11"/>
        <v>9.7087378640776691E-3</v>
      </c>
    </row>
    <row r="100" spans="1:7" x14ac:dyDescent="0.3">
      <c r="A100">
        <v>98</v>
      </c>
      <c r="B100">
        <f t="shared" si="8"/>
        <v>6.0728744939271256E-3</v>
      </c>
      <c r="C100">
        <f t="shared" si="9"/>
        <v>6.6079295154185024E-3</v>
      </c>
      <c r="D100" s="1">
        <f t="shared" si="13"/>
        <v>7.0360598065083548E-3</v>
      </c>
      <c r="E100">
        <f t="shared" si="10"/>
        <v>3.2425189566833686E-3</v>
      </c>
      <c r="F100">
        <f t="shared" si="12"/>
        <v>1.1111111111111112E-2</v>
      </c>
      <c r="G100">
        <f t="shared" si="11"/>
        <v>9.8039215686274508E-3</v>
      </c>
    </row>
    <row r="101" spans="1:7" x14ac:dyDescent="0.3">
      <c r="A101">
        <v>99</v>
      </c>
      <c r="B101">
        <f t="shared" si="8"/>
        <v>6.0362173038229381E-3</v>
      </c>
      <c r="C101">
        <f t="shared" si="9"/>
        <v>6.5645514223194746E-3</v>
      </c>
      <c r="D101" s="1">
        <f t="shared" si="13"/>
        <v>7.0412925411424366E-3</v>
      </c>
      <c r="E101">
        <f t="shared" si="10"/>
        <v>3.2126489307387558E-3</v>
      </c>
      <c r="F101">
        <f t="shared" si="12"/>
        <v>1.098901098901099E-2</v>
      </c>
      <c r="G101">
        <f t="shared" si="11"/>
        <v>9.9009900990099011E-3</v>
      </c>
    </row>
    <row r="102" spans="1:7" x14ac:dyDescent="0.3">
      <c r="A102">
        <v>100</v>
      </c>
      <c r="B102">
        <f t="shared" si="8"/>
        <v>6.0000000000000001E-3</v>
      </c>
      <c r="C102">
        <f t="shared" si="9"/>
        <v>6.5217391304347823E-3</v>
      </c>
      <c r="D102" s="1">
        <f t="shared" si="13"/>
        <v>7.046070460704607E-3</v>
      </c>
      <c r="E102">
        <f t="shared" si="10"/>
        <v>3.1832061068702289E-3</v>
      </c>
      <c r="F102">
        <f t="shared" si="12"/>
        <v>1.0869565217391304E-2</v>
      </c>
      <c r="G102">
        <f t="shared" si="11"/>
        <v>0.01</v>
      </c>
    </row>
    <row r="103" spans="1:7" x14ac:dyDescent="0.3">
      <c r="A103">
        <v>101</v>
      </c>
      <c r="B103">
        <f t="shared" si="8"/>
        <v>5.964214711729623E-3</v>
      </c>
      <c r="C103">
        <f t="shared" si="9"/>
        <v>6.4794816414686825E-3</v>
      </c>
      <c r="D103" s="1">
        <f t="shared" si="13"/>
        <v>7.050402303490219E-3</v>
      </c>
      <c r="E103">
        <f t="shared" si="10"/>
        <v>3.1541820937309459E-3</v>
      </c>
      <c r="F103">
        <f t="shared" si="12"/>
        <v>1.0752688172043012E-2</v>
      </c>
      <c r="G103">
        <f t="shared" si="11"/>
        <v>1.0101010101010102E-2</v>
      </c>
    </row>
    <row r="104" spans="1:7" x14ac:dyDescent="0.3">
      <c r="A104">
        <v>102</v>
      </c>
      <c r="B104">
        <f t="shared" si="8"/>
        <v>5.9288537549407111E-3</v>
      </c>
      <c r="C104">
        <f t="shared" si="9"/>
        <v>6.4377682403433485E-3</v>
      </c>
      <c r="D104" s="1">
        <f t="shared" si="13"/>
        <v>7.05429670799487E-3</v>
      </c>
      <c r="E104">
        <f t="shared" si="10"/>
        <v>3.1255687110934151E-3</v>
      </c>
      <c r="F104">
        <f t="shared" si="12"/>
        <v>1.0638297872340425E-2</v>
      </c>
      <c r="G104">
        <f t="shared" si="11"/>
        <v>1.0204081632653062E-2</v>
      </c>
    </row>
    <row r="105" spans="1:7" x14ac:dyDescent="0.3">
      <c r="A105">
        <v>103</v>
      </c>
      <c r="B105">
        <f t="shared" si="8"/>
        <v>5.893909626719057E-3</v>
      </c>
      <c r="C105">
        <f t="shared" si="9"/>
        <v>6.3965884861407248E-3</v>
      </c>
      <c r="D105" s="1">
        <f t="shared" si="13"/>
        <v>7.0577622117859312E-3</v>
      </c>
      <c r="E105">
        <f t="shared" si="10"/>
        <v>3.0973579833510696E-3</v>
      </c>
      <c r="F105">
        <f t="shared" si="12"/>
        <v>1.0526315789473684E-2</v>
      </c>
      <c r="G105">
        <f t="shared" si="11"/>
        <v>1.0309278350515464E-2</v>
      </c>
    </row>
    <row r="106" spans="1:7" x14ac:dyDescent="0.3">
      <c r="A106">
        <v>104</v>
      </c>
      <c r="B106">
        <f t="shared" si="8"/>
        <v>5.859375E-3</v>
      </c>
      <c r="C106">
        <f t="shared" si="9"/>
        <v>6.3559322033898301E-3</v>
      </c>
      <c r="D106" s="1">
        <f t="shared" si="13"/>
        <v>7.0608072505005818E-3</v>
      </c>
      <c r="E106">
        <f t="shared" si="10"/>
        <v>3.0695421332567006E-3</v>
      </c>
      <c r="F106">
        <f t="shared" si="12"/>
        <v>1.0416666666666666E-2</v>
      </c>
      <c r="G106">
        <f t="shared" si="11"/>
        <v>1.0416666666666668E-2</v>
      </c>
    </row>
    <row r="107" spans="1:7" x14ac:dyDescent="0.3">
      <c r="A107">
        <v>105</v>
      </c>
      <c r="B107">
        <f t="shared" si="8"/>
        <v>5.8252427184466013E-3</v>
      </c>
      <c r="C107">
        <f t="shared" si="9"/>
        <v>6.3157894736842104E-3</v>
      </c>
      <c r="D107" s="1">
        <f t="shared" si="13"/>
        <v>7.0634401569653373E-3</v>
      </c>
      <c r="E107">
        <f t="shared" si="10"/>
        <v>3.0421135758877849E-3</v>
      </c>
      <c r="F107">
        <f t="shared" si="12"/>
        <v>1.0309278350515464E-2</v>
      </c>
      <c r="G107">
        <f t="shared" si="11"/>
        <v>1.0526315789473686E-2</v>
      </c>
    </row>
    <row r="108" spans="1:7" x14ac:dyDescent="0.3">
      <c r="A108">
        <v>106</v>
      </c>
      <c r="B108">
        <f t="shared" si="8"/>
        <v>5.7915057915057912E-3</v>
      </c>
      <c r="C108">
        <f t="shared" si="9"/>
        <v>6.2761506276150627E-3</v>
      </c>
      <c r="D108" s="1">
        <f t="shared" si="13"/>
        <v>7.0656691604322535E-3</v>
      </c>
      <c r="E108">
        <f t="shared" si="10"/>
        <v>3.0150649128291951E-3</v>
      </c>
      <c r="F108">
        <f t="shared" si="12"/>
        <v>1.020408163265306E-2</v>
      </c>
      <c r="G108">
        <f t="shared" si="11"/>
        <v>1.0638297872340427E-2</v>
      </c>
    </row>
    <row r="109" spans="1:7" x14ac:dyDescent="0.3">
      <c r="A109">
        <v>107</v>
      </c>
      <c r="B109">
        <f t="shared" si="8"/>
        <v>5.7581573896353169E-3</v>
      </c>
      <c r="C109">
        <f t="shared" si="9"/>
        <v>6.2370062370062365E-3</v>
      </c>
      <c r="D109" s="1">
        <f t="shared" si="13"/>
        <v>7.0675023859269005E-3</v>
      </c>
      <c r="E109">
        <f t="shared" si="10"/>
        <v>2.9883889265642479E-3</v>
      </c>
      <c r="F109">
        <f t="shared" si="12"/>
        <v>1.0101010101010102E-2</v>
      </c>
      <c r="G109">
        <f t="shared" si="11"/>
        <v>1.0752688172043012E-2</v>
      </c>
    </row>
    <row r="110" spans="1:7" x14ac:dyDescent="0.3">
      <c r="A110">
        <v>108</v>
      </c>
      <c r="B110">
        <f t="shared" si="8"/>
        <v>5.7251908396946556E-3</v>
      </c>
      <c r="C110">
        <f t="shared" si="9"/>
        <v>6.1983471074380167E-3</v>
      </c>
      <c r="D110" s="1">
        <f t="shared" si="13"/>
        <v>7.068947853703514E-3</v>
      </c>
      <c r="E110">
        <f t="shared" si="10"/>
        <v>2.9620785750654639E-3</v>
      </c>
      <c r="F110">
        <f t="shared" si="12"/>
        <v>0.01</v>
      </c>
      <c r="G110">
        <f t="shared" si="11"/>
        <v>1.0869565217391306E-2</v>
      </c>
    </row>
    <row r="111" spans="1:7" x14ac:dyDescent="0.3">
      <c r="A111">
        <v>109</v>
      </c>
      <c r="B111">
        <f t="shared" si="8"/>
        <v>5.6925996204933585E-3</v>
      </c>
      <c r="C111">
        <f t="shared" si="9"/>
        <v>6.1601642710472282E-3</v>
      </c>
      <c r="D111" s="1">
        <f t="shared" si="13"/>
        <v>7.0700134788026746E-3</v>
      </c>
      <c r="E111">
        <f t="shared" si="10"/>
        <v>2.9361269865768305E-3</v>
      </c>
      <c r="F111">
        <f t="shared" si="12"/>
        <v>9.9009900990099011E-3</v>
      </c>
      <c r="G111">
        <f t="shared" si="11"/>
        <v>1.098901098901099E-2</v>
      </c>
    </row>
    <row r="112" spans="1:7" x14ac:dyDescent="0.3">
      <c r="A112">
        <v>110</v>
      </c>
      <c r="B112">
        <f t="shared" si="8"/>
        <v>5.6603773584905656E-3</v>
      </c>
      <c r="C112">
        <f t="shared" si="9"/>
        <v>6.1224489795918364E-3</v>
      </c>
      <c r="D112" s="1">
        <f t="shared" si="13"/>
        <v>7.070707070707072E-3</v>
      </c>
      <c r="E112">
        <f t="shared" si="10"/>
        <v>2.9105274545797185E-3</v>
      </c>
      <c r="F112">
        <f t="shared" si="12"/>
        <v>9.8039215686274508E-3</v>
      </c>
      <c r="G112">
        <f t="shared" si="11"/>
        <v>1.1111111111111113E-2</v>
      </c>
    </row>
    <row r="113" spans="1:7" x14ac:dyDescent="0.3">
      <c r="A113">
        <v>111</v>
      </c>
      <c r="B113">
        <f t="shared" si="8"/>
        <v>5.6285178236397749E-3</v>
      </c>
      <c r="C113">
        <f t="shared" si="9"/>
        <v>6.0851926977687626E-3</v>
      </c>
      <c r="D113" s="1">
        <f t="shared" si="13"/>
        <v>7.0710363330909456E-3</v>
      </c>
      <c r="E113">
        <f t="shared" si="10"/>
        <v>2.8852734329350019E-3</v>
      </c>
      <c r="F113">
        <f t="shared" si="12"/>
        <v>9.7087378640776691E-3</v>
      </c>
      <c r="G113">
        <f t="shared" si="11"/>
        <v>1.1235955056179777E-2</v>
      </c>
    </row>
    <row r="114" spans="1:7" x14ac:dyDescent="0.3">
      <c r="A114">
        <v>112</v>
      </c>
      <c r="B114">
        <f t="shared" si="8"/>
        <v>5.5970149253731349E-3</v>
      </c>
      <c r="C114">
        <f t="shared" si="9"/>
        <v>6.0483870967741934E-3</v>
      </c>
      <c r="D114" s="1">
        <f t="shared" si="13"/>
        <v>7.0710088636589986E-3</v>
      </c>
      <c r="E114">
        <f t="shared" si="10"/>
        <v>2.8603585311942335E-3</v>
      </c>
      <c r="F114">
        <f t="shared" si="12"/>
        <v>9.6153846153846159E-3</v>
      </c>
      <c r="G114">
        <f t="shared" si="11"/>
        <v>1.1363636363636366E-2</v>
      </c>
    </row>
    <row r="115" spans="1:7" x14ac:dyDescent="0.3">
      <c r="A115">
        <v>113</v>
      </c>
      <c r="B115">
        <f t="shared" si="8"/>
        <v>5.5658627087198514E-3</v>
      </c>
      <c r="C115">
        <f t="shared" si="9"/>
        <v>6.0120240480961923E-3</v>
      </c>
      <c r="D115" s="1">
        <f t="shared" si="13"/>
        <v>7.0706321540705578E-3</v>
      </c>
      <c r="E115">
        <f t="shared" si="10"/>
        <v>2.8357765100730926E-3</v>
      </c>
      <c r="F115">
        <f t="shared" si="12"/>
        <v>9.5238095238095247E-3</v>
      </c>
      <c r="G115">
        <f t="shared" si="11"/>
        <v>1.149425287356322E-2</v>
      </c>
    </row>
    <row r="116" spans="1:7" x14ac:dyDescent="0.3">
      <c r="A116">
        <v>114</v>
      </c>
      <c r="B116">
        <f t="shared" si="8"/>
        <v>5.5350553505535052E-3</v>
      </c>
      <c r="C116">
        <f t="shared" si="9"/>
        <v>5.9760956175298804E-3</v>
      </c>
      <c r="D116" s="1">
        <f t="shared" si="13"/>
        <v>7.0699135899450118E-3</v>
      </c>
      <c r="E116">
        <f t="shared" si="10"/>
        <v>2.8115212770806136E-3</v>
      </c>
      <c r="F116">
        <f t="shared" si="12"/>
        <v>9.433962264150943E-3</v>
      </c>
      <c r="G116">
        <f t="shared" si="11"/>
        <v>1.1627906976744188E-2</v>
      </c>
    </row>
    <row r="117" spans="1:7" x14ac:dyDescent="0.3">
      <c r="A117">
        <v>115</v>
      </c>
      <c r="B117">
        <f t="shared" si="8"/>
        <v>5.5045871559633031E-3</v>
      </c>
      <c r="C117">
        <f t="shared" si="9"/>
        <v>5.9405940594059407E-3</v>
      </c>
      <c r="D117" s="1">
        <f t="shared" si="13"/>
        <v>7.0688604509445436E-3</v>
      </c>
      <c r="E117">
        <f t="shared" si="10"/>
        <v>2.7875868822979876E-3</v>
      </c>
      <c r="F117">
        <f t="shared" si="12"/>
        <v>9.3457943925233638E-3</v>
      </c>
      <c r="G117">
        <f t="shared" si="11"/>
        <v>1.1764705882352943E-2</v>
      </c>
    </row>
    <row r="118" spans="1:7" x14ac:dyDescent="0.3">
      <c r="A118">
        <v>116</v>
      </c>
      <c r="B118">
        <f t="shared" si="8"/>
        <v>5.4744525547445249E-3</v>
      </c>
      <c r="C118">
        <f t="shared" si="9"/>
        <v>5.905511811023622E-3</v>
      </c>
      <c r="D118" s="1">
        <f t="shared" si="13"/>
        <v>7.0674799109303917E-3</v>
      </c>
      <c r="E118">
        <f t="shared" si="10"/>
        <v>2.7639675143010462E-3</v>
      </c>
      <c r="F118">
        <f t="shared" si="12"/>
        <v>9.2592592592592587E-3</v>
      </c>
      <c r="G118">
        <f t="shared" si="11"/>
        <v>1.1904761904761904E-2</v>
      </c>
    </row>
    <row r="119" spans="1:7" x14ac:dyDescent="0.3">
      <c r="A119">
        <v>117</v>
      </c>
      <c r="B119">
        <f t="shared" si="8"/>
        <v>5.4446460980036296E-3</v>
      </c>
      <c r="C119">
        <f t="shared" si="9"/>
        <v>5.8708414872798431E-3</v>
      </c>
      <c r="D119" s="1">
        <f t="shared" si="13"/>
        <v>7.0657790381888543E-3</v>
      </c>
      <c r="E119">
        <f t="shared" si="10"/>
        <v>2.7406574962207521E-3</v>
      </c>
      <c r="F119">
        <f t="shared" si="12"/>
        <v>9.1743119266055051E-3</v>
      </c>
      <c r="G119">
        <f t="shared" si="11"/>
        <v>1.2048192771084336E-2</v>
      </c>
    </row>
    <row r="120" spans="1:7" x14ac:dyDescent="0.3">
      <c r="A120">
        <v>118</v>
      </c>
      <c r="B120">
        <f t="shared" si="8"/>
        <v>5.415162454873646E-3</v>
      </c>
      <c r="C120">
        <f t="shared" si="9"/>
        <v>5.8365758754863814E-3</v>
      </c>
      <c r="D120" s="1">
        <f t="shared" si="13"/>
        <v>7.0637647957235584E-3</v>
      </c>
      <c r="E120">
        <f t="shared" si="10"/>
        <v>2.717651281936313E-3</v>
      </c>
      <c r="F120">
        <f t="shared" si="12"/>
        <v>9.0909090909090905E-3</v>
      </c>
      <c r="G120">
        <f t="shared" si="11"/>
        <v>1.2195121951219511E-2</v>
      </c>
    </row>
    <row r="121" spans="1:7" x14ac:dyDescent="0.3">
      <c r="A121">
        <v>119</v>
      </c>
      <c r="B121">
        <f t="shared" si="8"/>
        <v>5.3859964093357264E-3</v>
      </c>
      <c r="C121">
        <f t="shared" si="9"/>
        <v>5.8027079303675051E-3</v>
      </c>
      <c r="D121" s="1">
        <f t="shared" si="13"/>
        <v>7.0614440416103879E-3</v>
      </c>
      <c r="E121">
        <f t="shared" si="10"/>
        <v>2.6949434523957623E-3</v>
      </c>
      <c r="F121">
        <f t="shared" si="12"/>
        <v>9.0090090090090089E-3</v>
      </c>
      <c r="G121">
        <f t="shared" si="11"/>
        <v>1.2345679012345678E-2</v>
      </c>
    </row>
    <row r="122" spans="1:7" x14ac:dyDescent="0.3">
      <c r="A122">
        <v>120</v>
      </c>
      <c r="B122">
        <f t="shared" si="8"/>
        <v>5.3571428571428572E-3</v>
      </c>
      <c r="C122">
        <f t="shared" si="9"/>
        <v>5.7692307692307687E-3</v>
      </c>
      <c r="D122" s="1">
        <f t="shared" si="13"/>
        <v>7.0588235294117641E-3</v>
      </c>
      <c r="E122">
        <f t="shared" si="10"/>
        <v>2.6725287120590649E-3</v>
      </c>
      <c r="F122">
        <f t="shared" si="12"/>
        <v>8.9285714285714281E-3</v>
      </c>
      <c r="G122">
        <f t="shared" si="11"/>
        <v>1.2499999999999999E-2</v>
      </c>
    </row>
    <row r="123" spans="1:7" x14ac:dyDescent="0.3">
      <c r="A123">
        <v>121</v>
      </c>
      <c r="B123">
        <f t="shared" si="8"/>
        <v>5.3285968028419185E-3</v>
      </c>
      <c r="C123">
        <f t="shared" si="9"/>
        <v>5.7361376673040155E-3</v>
      </c>
      <c r="D123" s="1">
        <f t="shared" si="13"/>
        <v>7.0559099086469953E-3</v>
      </c>
      <c r="E123">
        <f t="shared" si="10"/>
        <v>2.6504018854590374E-3</v>
      </c>
      <c r="F123">
        <f t="shared" si="12"/>
        <v>8.8495575221238937E-3</v>
      </c>
      <c r="G123">
        <f t="shared" si="11"/>
        <v>1.2658227848101266E-2</v>
      </c>
    </row>
    <row r="124" spans="1:7" x14ac:dyDescent="0.3">
      <c r="A124">
        <v>122</v>
      </c>
      <c r="B124">
        <f t="shared" si="8"/>
        <v>5.3003533568904589E-3</v>
      </c>
      <c r="C124">
        <f t="shared" si="9"/>
        <v>5.7034220532319385E-3</v>
      </c>
      <c r="D124" s="1">
        <f t="shared" si="13"/>
        <v>7.0527097253155176E-3</v>
      </c>
      <c r="E124">
        <f t="shared" si="10"/>
        <v>2.6285579138755834E-3</v>
      </c>
      <c r="F124">
        <f t="shared" si="12"/>
        <v>8.771929824561403E-3</v>
      </c>
      <c r="G124">
        <f t="shared" si="11"/>
        <v>1.282051282051282E-2</v>
      </c>
    </row>
    <row r="125" spans="1:7" x14ac:dyDescent="0.3">
      <c r="A125">
        <v>123</v>
      </c>
      <c r="B125">
        <f t="shared" si="8"/>
        <v>5.272407732864675E-3</v>
      </c>
      <c r="C125">
        <f t="shared" si="9"/>
        <v>5.6710775047258983E-3</v>
      </c>
      <c r="D125" s="1">
        <f t="shared" si="13"/>
        <v>7.0492294224699962E-3</v>
      </c>
      <c r="E125">
        <f t="shared" si="10"/>
        <v>2.6069918521189192E-3</v>
      </c>
      <c r="F125">
        <f t="shared" si="12"/>
        <v>8.6956521739130436E-3</v>
      </c>
      <c r="G125">
        <f t="shared" si="11"/>
        <v>1.2987012987012986E-2</v>
      </c>
    </row>
    <row r="126" spans="1:7" x14ac:dyDescent="0.3">
      <c r="A126">
        <v>124</v>
      </c>
      <c r="B126">
        <f t="shared" si="8"/>
        <v>5.244755244755245E-3</v>
      </c>
      <c r="C126">
        <f t="shared" si="9"/>
        <v>5.6390977443609028E-3</v>
      </c>
      <c r="D126" s="1">
        <f t="shared" si="13"/>
        <v>7.0454753408363078E-3</v>
      </c>
      <c r="E126">
        <f t="shared" si="10"/>
        <v>2.5856988654176603E-3</v>
      </c>
      <c r="F126">
        <f t="shared" si="12"/>
        <v>8.6206896551724137E-3</v>
      </c>
      <c r="G126">
        <f t="shared" si="11"/>
        <v>1.3157894736842105E-2</v>
      </c>
    </row>
    <row r="127" spans="1:7" x14ac:dyDescent="0.3">
      <c r="A127">
        <v>125</v>
      </c>
      <c r="B127">
        <f t="shared" si="8"/>
        <v>5.2173913043478256E-3</v>
      </c>
      <c r="C127">
        <f t="shared" si="9"/>
        <v>5.6074766355140183E-3</v>
      </c>
      <c r="D127" s="1">
        <f t="shared" si="13"/>
        <v>7.04145371947757E-3</v>
      </c>
      <c r="E127">
        <f t="shared" si="10"/>
        <v>2.5646742264078416E-3</v>
      </c>
      <c r="F127">
        <f t="shared" si="12"/>
        <v>8.5470085470085479E-3</v>
      </c>
      <c r="G127">
        <f t="shared" si="11"/>
        <v>1.3333333333333334E-2</v>
      </c>
    </row>
    <row r="128" spans="1:7" x14ac:dyDescent="0.3">
      <c r="A128">
        <v>126</v>
      </c>
      <c r="B128">
        <f t="shared" si="8"/>
        <v>5.1903114186851217E-3</v>
      </c>
      <c r="C128">
        <f t="shared" si="9"/>
        <v>5.5762081784386614E-3</v>
      </c>
      <c r="D128" s="1">
        <f t="shared" si="13"/>
        <v>7.0371706964994576E-3</v>
      </c>
      <c r="E128">
        <f t="shared" si="10"/>
        <v>2.5439133122190562E-3</v>
      </c>
      <c r="F128">
        <f t="shared" si="12"/>
        <v>8.4745762711864406E-3</v>
      </c>
      <c r="G128">
        <f t="shared" si="11"/>
        <v>1.3513513513513514E-2</v>
      </c>
    </row>
    <row r="129" spans="1:7" x14ac:dyDescent="0.3">
      <c r="A129">
        <v>127</v>
      </c>
      <c r="B129">
        <f t="shared" si="8"/>
        <v>5.1635111876075727E-3</v>
      </c>
      <c r="C129">
        <f t="shared" si="9"/>
        <v>5.5452865064695009E-3</v>
      </c>
      <c r="D129" s="1">
        <f t="shared" si="13"/>
        <v>7.0326323097941734E-3</v>
      </c>
      <c r="E129">
        <f t="shared" si="10"/>
        <v>2.5234116016541229E-3</v>
      </c>
      <c r="F129">
        <f t="shared" si="12"/>
        <v>8.4033613445378148E-3</v>
      </c>
      <c r="G129">
        <f t="shared" si="11"/>
        <v>1.3698630136986302E-2</v>
      </c>
    </row>
    <row r="130" spans="1:7" x14ac:dyDescent="0.3">
      <c r="A130">
        <v>128</v>
      </c>
      <c r="B130">
        <f t="shared" si="8"/>
        <v>5.1369863013698627E-3</v>
      </c>
      <c r="C130">
        <f t="shared" si="9"/>
        <v>5.5147058823529415E-3</v>
      </c>
      <c r="D130" s="1">
        <f t="shared" si="13"/>
        <v>7.0278444978204785E-3</v>
      </c>
      <c r="E130">
        <f t="shared" si="10"/>
        <v>2.5031646724588013E-3</v>
      </c>
      <c r="F130">
        <f t="shared" si="12"/>
        <v>8.3333333333333332E-3</v>
      </c>
      <c r="G130">
        <f t="shared" si="11"/>
        <v>1.388888888888889E-2</v>
      </c>
    </row>
    <row r="131" spans="1:7" x14ac:dyDescent="0.3">
      <c r="A131">
        <v>129</v>
      </c>
      <c r="B131">
        <f t="shared" ref="B131:B194" si="14">1.5%/(1+1.5%*A131)</f>
        <v>5.1107325383304945E-3</v>
      </c>
      <c r="C131">
        <f t="shared" ref="C131:C194" si="15">1.875%/(1+1.875%*A131)</f>
        <v>5.4844606946983553E-3</v>
      </c>
      <c r="D131" s="1">
        <f t="shared" si="13"/>
        <v>7.0228131004173933E-3</v>
      </c>
      <c r="E131">
        <f t="shared" ref="E131:E194" si="16">23352/((6*A131+1400)*(3.78*6*A131+1400))</f>
        <v>2.4831681986782284E-3</v>
      </c>
      <c r="F131">
        <f t="shared" si="12"/>
        <v>8.2644628099173556E-3</v>
      </c>
      <c r="G131">
        <f t="shared" ref="G131:G194" si="17">0.01/(2-A131*0.01)</f>
        <v>1.4084507042253521E-2</v>
      </c>
    </row>
    <row r="132" spans="1:7" x14ac:dyDescent="0.3">
      <c r="A132">
        <v>130</v>
      </c>
      <c r="B132">
        <f t="shared" si="14"/>
        <v>5.084745762711864E-3</v>
      </c>
      <c r="C132">
        <f t="shared" si="15"/>
        <v>5.4545454545454541E-3</v>
      </c>
      <c r="D132" s="1">
        <f t="shared" si="13"/>
        <v>7.0175438596491221E-3</v>
      </c>
      <c r="E132">
        <f t="shared" si="16"/>
        <v>2.4634179480969064E-3</v>
      </c>
      <c r="F132">
        <f t="shared" si="12"/>
        <v>8.1967213114754103E-3</v>
      </c>
      <c r="G132">
        <f t="shared" si="17"/>
        <v>1.4285714285714287E-2</v>
      </c>
    </row>
    <row r="133" spans="1:7" x14ac:dyDescent="0.3">
      <c r="A133">
        <v>131</v>
      </c>
      <c r="B133">
        <f t="shared" si="14"/>
        <v>5.0590219224283303E-3</v>
      </c>
      <c r="C133">
        <f t="shared" si="15"/>
        <v>5.4249547920433997E-3</v>
      </c>
      <c r="D133" s="1">
        <f t="shared" si="13"/>
        <v>7.0120424206789912E-3</v>
      </c>
      <c r="E133">
        <f t="shared" si="16"/>
        <v>2.443909779759188E-3</v>
      </c>
      <c r="F133">
        <f t="shared" si="12"/>
        <v>8.130081300813009E-3</v>
      </c>
      <c r="G133">
        <f t="shared" si="17"/>
        <v>1.4492753623188408E-2</v>
      </c>
    </row>
    <row r="134" spans="1:7" x14ac:dyDescent="0.3">
      <c r="A134">
        <v>132</v>
      </c>
      <c r="B134">
        <f t="shared" si="14"/>
        <v>5.0335570469798654E-3</v>
      </c>
      <c r="C134">
        <f t="shared" si="15"/>
        <v>5.3956834532374095E-3</v>
      </c>
      <c r="D134" s="1">
        <f t="shared" si="13"/>
        <v>7.0063143326701827E-3</v>
      </c>
      <c r="E134">
        <f t="shared" si="16"/>
        <v>2.4246396415673241E-3</v>
      </c>
      <c r="F134">
        <f t="shared" si="12"/>
        <v>8.0645161290322578E-3</v>
      </c>
      <c r="G134">
        <f t="shared" si="17"/>
        <v>1.4705882352941178E-2</v>
      </c>
    </row>
    <row r="135" spans="1:7" x14ac:dyDescent="0.3">
      <c r="A135">
        <v>133</v>
      </c>
      <c r="B135">
        <f t="shared" si="14"/>
        <v>5.008347245409015E-3</v>
      </c>
      <c r="C135">
        <f t="shared" si="15"/>
        <v>5.3667262969588547E-3</v>
      </c>
      <c r="D135" s="1">
        <f t="shared" si="13"/>
        <v>7.0003650497111819E-3</v>
      </c>
      <c r="E135">
        <f t="shared" si="16"/>
        <v>2.4056035679542913E-3</v>
      </c>
      <c r="F135">
        <f t="shared" si="12"/>
        <v>8.0000000000000002E-3</v>
      </c>
      <c r="G135">
        <f t="shared" si="17"/>
        <v>1.492537313432836E-2</v>
      </c>
    </row>
    <row r="136" spans="1:7" x14ac:dyDescent="0.3">
      <c r="A136">
        <v>134</v>
      </c>
      <c r="B136">
        <f t="shared" si="14"/>
        <v>4.9833887043189374E-3</v>
      </c>
      <c r="C136">
        <f t="shared" si="15"/>
        <v>5.3380782918149468E-3</v>
      </c>
      <c r="D136" s="1">
        <f t="shared" si="13"/>
        <v>6.9941999317639034E-3</v>
      </c>
      <c r="E136">
        <f t="shared" si="16"/>
        <v>2.3867976776286884E-3</v>
      </c>
      <c r="F136">
        <f t="shared" si="12"/>
        <v>7.9365079365079361E-3</v>
      </c>
      <c r="G136">
        <f t="shared" si="17"/>
        <v>1.5151515151515154E-2</v>
      </c>
    </row>
    <row r="137" spans="1:7" x14ac:dyDescent="0.3">
      <c r="A137">
        <v>135</v>
      </c>
      <c r="B137">
        <f t="shared" si="14"/>
        <v>4.9586776859504135E-3</v>
      </c>
      <c r="C137">
        <f t="shared" si="15"/>
        <v>5.3097345132743362E-3</v>
      </c>
      <c r="D137" s="1">
        <f t="shared" si="13"/>
        <v>6.9878242456326099E-3</v>
      </c>
      <c r="E137">
        <f t="shared" si="16"/>
        <v>2.3682181713891417E-3</v>
      </c>
      <c r="F137">
        <f t="shared" si="12"/>
        <v>7.874015748031496E-3</v>
      </c>
      <c r="G137">
        <f t="shared" si="17"/>
        <v>1.5384615384615387E-2</v>
      </c>
    </row>
    <row r="138" spans="1:7" x14ac:dyDescent="0.3">
      <c r="A138">
        <v>136</v>
      </c>
      <c r="B138">
        <f t="shared" si="14"/>
        <v>4.9342105263157892E-3</v>
      </c>
      <c r="C138">
        <f t="shared" si="15"/>
        <v>5.2816901408450703E-3</v>
      </c>
      <c r="D138" s="1">
        <f t="shared" si="13"/>
        <v>6.9812431659517209E-3</v>
      </c>
      <c r="E138">
        <f t="shared" si="16"/>
        <v>2.3498613300057345E-3</v>
      </c>
      <c r="F138">
        <f t="shared" si="12"/>
        <v>7.8125E-3</v>
      </c>
      <c r="G138">
        <f t="shared" si="17"/>
        <v>1.5625000000000003E-2</v>
      </c>
    </row>
    <row r="139" spans="1:7" x14ac:dyDescent="0.3">
      <c r="A139">
        <v>137</v>
      </c>
      <c r="B139">
        <f t="shared" si="14"/>
        <v>4.9099836333878887E-3</v>
      </c>
      <c r="C139">
        <f t="shared" si="15"/>
        <v>5.2539404553415062E-3</v>
      </c>
      <c r="D139" s="1">
        <f t="shared" si="13"/>
        <v>6.9744617761907744E-3</v>
      </c>
      <c r="E139">
        <f t="shared" si="16"/>
        <v>2.331723512166089E-3</v>
      </c>
      <c r="F139">
        <f t="shared" si="12"/>
        <v>7.7519379844961239E-3</v>
      </c>
      <c r="G139">
        <f t="shared" si="17"/>
        <v>1.5873015873015876E-2</v>
      </c>
    </row>
    <row r="140" spans="1:7" x14ac:dyDescent="0.3">
      <c r="A140">
        <v>138</v>
      </c>
      <c r="B140">
        <f t="shared" si="14"/>
        <v>4.88599348534202E-3</v>
      </c>
      <c r="C140">
        <f t="shared" si="15"/>
        <v>5.2264808362369334E-3</v>
      </c>
      <c r="D140" s="1">
        <f t="shared" si="13"/>
        <v>6.9674850696748516E-3</v>
      </c>
      <c r="E140">
        <f t="shared" si="16"/>
        <v>2.3138011524838241E-3</v>
      </c>
      <c r="F140">
        <f t="shared" si="12"/>
        <v>7.6923076923076927E-3</v>
      </c>
      <c r="G140">
        <f t="shared" si="17"/>
        <v>1.6129032258064519E-2</v>
      </c>
    </row>
    <row r="141" spans="1:7" x14ac:dyDescent="0.3">
      <c r="A141">
        <v>139</v>
      </c>
      <c r="B141">
        <f t="shared" si="14"/>
        <v>4.8622366288492702E-3</v>
      </c>
      <c r="C141">
        <f t="shared" si="15"/>
        <v>5.1993067590987872E-3</v>
      </c>
      <c r="D141" s="1">
        <f t="shared" si="13"/>
        <v>6.9603179506188108E-3</v>
      </c>
      <c r="E141">
        <f t="shared" si="16"/>
        <v>2.2960907595671958E-3</v>
      </c>
      <c r="F141">
        <f t="shared" si="12"/>
        <v>7.6335877862595417E-3</v>
      </c>
      <c r="G141">
        <f t="shared" si="17"/>
        <v>1.6393442622950824E-2</v>
      </c>
    </row>
    <row r="142" spans="1:7" x14ac:dyDescent="0.3">
      <c r="A142">
        <v>140</v>
      </c>
      <c r="B142">
        <f t="shared" si="14"/>
        <v>4.8387096774193542E-3</v>
      </c>
      <c r="C142">
        <f t="shared" si="15"/>
        <v>5.1724137931034482E-3</v>
      </c>
      <c r="D142" s="1">
        <f t="shared" si="13"/>
        <v>6.952965235173825E-3</v>
      </c>
      <c r="E142">
        <f t="shared" si="16"/>
        <v>2.2785889141458296E-3</v>
      </c>
      <c r="F142">
        <f t="shared" ref="F142:F205" si="18">(0.5)/(1+(A142-10)/2)</f>
        <v>7.575757575757576E-3</v>
      </c>
      <c r="G142">
        <f t="shared" si="17"/>
        <v>1.666666666666667E-2</v>
      </c>
    </row>
    <row r="143" spans="1:7" x14ac:dyDescent="0.3">
      <c r="A143">
        <v>141</v>
      </c>
      <c r="B143">
        <f t="shared" si="14"/>
        <v>4.8154093097913329E-3</v>
      </c>
      <c r="C143">
        <f t="shared" si="15"/>
        <v>5.1457975986277877E-3</v>
      </c>
      <c r="D143" s="1">
        <f t="shared" si="13"/>
        <v>6.9454316524847192E-3</v>
      </c>
      <c r="E143">
        <f t="shared" si="16"/>
        <v>2.2612922672535108E-3</v>
      </c>
      <c r="F143">
        <f t="shared" si="18"/>
        <v>7.5187969924812026E-3</v>
      </c>
      <c r="G143">
        <f t="shared" si="17"/>
        <v>1.6949152542372878E-2</v>
      </c>
    </row>
    <row r="144" spans="1:7" x14ac:dyDescent="0.3">
      <c r="A144">
        <v>142</v>
      </c>
      <c r="B144">
        <f t="shared" si="14"/>
        <v>4.7923322683706068E-3</v>
      </c>
      <c r="C144">
        <f t="shared" si="15"/>
        <v>5.1194539249146756E-3</v>
      </c>
      <c r="D144" s="1">
        <f t="shared" si="13"/>
        <v>6.9377218457566964E-3</v>
      </c>
      <c r="E144">
        <f t="shared" si="16"/>
        <v>2.2441975384651152E-3</v>
      </c>
      <c r="F144">
        <f t="shared" si="18"/>
        <v>7.462686567164179E-3</v>
      </c>
      <c r="G144">
        <f t="shared" si="17"/>
        <v>1.7241379310344827E-2</v>
      </c>
    </row>
    <row r="145" spans="1:7" x14ac:dyDescent="0.3">
      <c r="A145">
        <v>143</v>
      </c>
      <c r="B145">
        <f t="shared" si="14"/>
        <v>4.7694753577106515E-3</v>
      </c>
      <c r="C145">
        <f t="shared" si="15"/>
        <v>5.0933786078098476E-3</v>
      </c>
      <c r="D145" s="1">
        <f t="shared" si="13"/>
        <v>6.9298403733301277E-3</v>
      </c>
      <c r="E145">
        <f t="shared" si="16"/>
        <v>2.2273015141858008E-3</v>
      </c>
      <c r="F145">
        <f t="shared" si="18"/>
        <v>7.4074074074074077E-3</v>
      </c>
      <c r="G145">
        <f t="shared" si="17"/>
        <v>1.7543859649122806E-2</v>
      </c>
    </row>
    <row r="146" spans="1:7" x14ac:dyDescent="0.3">
      <c r="A146">
        <v>144</v>
      </c>
      <c r="B146">
        <f t="shared" si="14"/>
        <v>4.746835443037974E-3</v>
      </c>
      <c r="C146">
        <f t="shared" si="15"/>
        <v>5.0675675675675678E-3</v>
      </c>
      <c r="D146" s="1">
        <f t="shared" si="13"/>
        <v>6.9217917097621146E-3</v>
      </c>
      <c r="E146">
        <f t="shared" si="16"/>
        <v>2.21060104599068E-3</v>
      </c>
      <c r="F146">
        <f t="shared" si="18"/>
        <v>7.3529411764705881E-3</v>
      </c>
      <c r="G146">
        <f t="shared" si="17"/>
        <v>1.7857142857142856E-2</v>
      </c>
    </row>
    <row r="147" spans="1:7" x14ac:dyDescent="0.3">
      <c r="A147">
        <v>145</v>
      </c>
      <c r="B147">
        <f t="shared" si="14"/>
        <v>4.7244094488188976E-3</v>
      </c>
      <c r="C147">
        <f t="shared" si="15"/>
        <v>5.0420168067226885E-3</v>
      </c>
      <c r="D147" s="1">
        <f t="shared" si="13"/>
        <v>6.9135802469135806E-3</v>
      </c>
      <c r="E147">
        <f t="shared" si="16"/>
        <v>2.1940930490132499E-3</v>
      </c>
      <c r="F147">
        <f t="shared" si="18"/>
        <v>7.2992700729927005E-3</v>
      </c>
      <c r="G147">
        <f t="shared" si="17"/>
        <v>1.8181818181818181E-2</v>
      </c>
    </row>
    <row r="148" spans="1:7" x14ac:dyDescent="0.3">
      <c r="A148">
        <v>146</v>
      </c>
      <c r="B148">
        <f t="shared" si="14"/>
        <v>4.7021943573667714E-3</v>
      </c>
      <c r="C148">
        <f t="shared" si="15"/>
        <v>5.016722408026756E-3</v>
      </c>
      <c r="D148" s="1">
        <f t="shared" si="13"/>
        <v>6.9052102950408045E-3</v>
      </c>
      <c r="E148">
        <f t="shared" si="16"/>
        <v>2.177774500380928E-3</v>
      </c>
      <c r="F148">
        <f t="shared" si="18"/>
        <v>7.246376811594203E-3</v>
      </c>
      <c r="G148">
        <f t="shared" si="17"/>
        <v>1.8518518518518517E-2</v>
      </c>
    </row>
    <row r="149" spans="1:7" x14ac:dyDescent="0.3">
      <c r="A149">
        <v>147</v>
      </c>
      <c r="B149">
        <f t="shared" si="14"/>
        <v>4.6801872074882988E-3</v>
      </c>
      <c r="C149">
        <f t="shared" si="15"/>
        <v>4.9916805324459234E-3</v>
      </c>
      <c r="D149" s="1">
        <f t="shared" si="13"/>
        <v>6.8966860838901986E-3</v>
      </c>
      <c r="E149">
        <f t="shared" si="16"/>
        <v>2.1616424376960995E-3</v>
      </c>
      <c r="F149">
        <f t="shared" si="18"/>
        <v>7.1942446043165471E-3</v>
      </c>
      <c r="G149">
        <f t="shared" si="17"/>
        <v>1.8867924528301886E-2</v>
      </c>
    </row>
    <row r="150" spans="1:7" x14ac:dyDescent="0.3">
      <c r="A150">
        <v>148</v>
      </c>
      <c r="B150">
        <f t="shared" si="14"/>
        <v>4.658385093167702E-3</v>
      </c>
      <c r="C150">
        <f t="shared" si="15"/>
        <v>4.9668874172185433E-3</v>
      </c>
      <c r="D150" s="1">
        <f t="shared" si="13"/>
        <v>6.8880117637953719E-3</v>
      </c>
      <c r="E150">
        <f t="shared" si="16"/>
        <v>2.1456939575611581E-3</v>
      </c>
      <c r="F150">
        <f t="shared" si="18"/>
        <v>7.1428571428571426E-3</v>
      </c>
      <c r="G150">
        <f t="shared" si="17"/>
        <v>1.9230769230769232E-2</v>
      </c>
    </row>
    <row r="151" spans="1:7" x14ac:dyDescent="0.3">
      <c r="A151">
        <v>149</v>
      </c>
      <c r="B151">
        <f t="shared" si="14"/>
        <v>4.6367851622874804E-3</v>
      </c>
      <c r="C151">
        <f t="shared" si="15"/>
        <v>4.9423393739703465E-3</v>
      </c>
      <c r="D151" s="1">
        <f t="shared" si="13"/>
        <v>6.8791914067754265E-3</v>
      </c>
      <c r="E151">
        <f t="shared" si="16"/>
        <v>2.1299262141460506E-3</v>
      </c>
      <c r="F151">
        <f t="shared" si="18"/>
        <v>7.0921985815602835E-3</v>
      </c>
      <c r="G151">
        <f t="shared" si="17"/>
        <v>1.9607843137254902E-2</v>
      </c>
    </row>
    <row r="152" spans="1:7" x14ac:dyDescent="0.3">
      <c r="A152">
        <v>150</v>
      </c>
      <c r="B152">
        <f t="shared" si="14"/>
        <v>4.6153846153846149E-3</v>
      </c>
      <c r="C152">
        <f t="shared" si="15"/>
        <v>4.9180327868852455E-3</v>
      </c>
      <c r="D152" s="1">
        <f t="shared" ref="D152:D172" si="19">(1%*1%*A152+30%*1%)/(1+(50%+1%*(A152-20))*(25%+0.5%*(A152-20)))</f>
        <v>6.8702290076335885E-3</v>
      </c>
      <c r="E152">
        <f t="shared" si="16"/>
        <v>2.1143364177969325E-3</v>
      </c>
      <c r="F152">
        <f t="shared" si="18"/>
        <v>7.0422535211267607E-3</v>
      </c>
      <c r="G152">
        <f t="shared" si="17"/>
        <v>0.02</v>
      </c>
    </row>
    <row r="153" spans="1:7" x14ac:dyDescent="0.3">
      <c r="A153">
        <v>151</v>
      </c>
      <c r="B153">
        <f t="shared" si="14"/>
        <v>4.5941807044410409E-3</v>
      </c>
      <c r="C153">
        <f t="shared" si="15"/>
        <v>4.8939641109298536E-3</v>
      </c>
      <c r="D153" s="1">
        <f t="shared" si="19"/>
        <v>6.8611284850552505E-3</v>
      </c>
      <c r="E153">
        <f t="shared" si="16"/>
        <v>2.0989218336845547E-3</v>
      </c>
      <c r="F153">
        <f t="shared" si="18"/>
        <v>6.993006993006993E-3</v>
      </c>
      <c r="G153">
        <f t="shared" si="17"/>
        <v>2.0408163265306124E-2</v>
      </c>
    </row>
    <row r="154" spans="1:7" x14ac:dyDescent="0.3">
      <c r="A154">
        <v>152</v>
      </c>
      <c r="B154">
        <f t="shared" si="14"/>
        <v>4.5731707317073168E-3</v>
      </c>
      <c r="C154">
        <f t="shared" si="15"/>
        <v>4.87012987012987E-3</v>
      </c>
      <c r="D154" s="1">
        <f t="shared" si="19"/>
        <v>6.8518936827046155E-3</v>
      </c>
      <c r="E154">
        <f t="shared" si="16"/>
        <v>2.0836797804910804E-3</v>
      </c>
      <c r="F154">
        <f t="shared" si="18"/>
        <v>6.9444444444444441E-3</v>
      </c>
      <c r="G154">
        <f t="shared" si="17"/>
        <v>2.0833333333333336E-2</v>
      </c>
    </row>
    <row r="155" spans="1:7" x14ac:dyDescent="0.3">
      <c r="A155">
        <v>153</v>
      </c>
      <c r="B155">
        <f t="shared" si="14"/>
        <v>4.552352048558422E-3</v>
      </c>
      <c r="C155">
        <f t="shared" si="15"/>
        <v>4.8465266558966073E-3</v>
      </c>
      <c r="D155" s="1">
        <f t="shared" si="19"/>
        <v>6.8425283703191309E-3</v>
      </c>
      <c r="E155">
        <f t="shared" si="16"/>
        <v>2.0686076291340713E-3</v>
      </c>
      <c r="F155">
        <f t="shared" si="18"/>
        <v>6.8965517241379309E-3</v>
      </c>
      <c r="G155">
        <f t="shared" si="17"/>
        <v>2.1276595744680854E-2</v>
      </c>
    </row>
    <row r="156" spans="1:7" x14ac:dyDescent="0.3">
      <c r="A156">
        <v>154</v>
      </c>
      <c r="B156">
        <f t="shared" si="14"/>
        <v>4.5317220543806642E-3</v>
      </c>
      <c r="C156">
        <f t="shared" si="15"/>
        <v>4.8231511254019296E-3</v>
      </c>
      <c r="D156" s="1">
        <f t="shared" si="19"/>
        <v>6.8330362448009501E-3</v>
      </c>
      <c r="E156">
        <f t="shared" si="16"/>
        <v>2.0537028015264183E-3</v>
      </c>
      <c r="F156">
        <f t="shared" si="18"/>
        <v>6.8493150684931503E-3</v>
      </c>
      <c r="G156">
        <f t="shared" si="17"/>
        <v>2.1739130434782612E-2</v>
      </c>
    </row>
    <row r="157" spans="1:7" x14ac:dyDescent="0.3">
      <c r="A157">
        <v>155</v>
      </c>
      <c r="B157">
        <f t="shared" si="14"/>
        <v>4.5112781954887221E-3</v>
      </c>
      <c r="C157">
        <f t="shared" si="15"/>
        <v>4.7999999999999996E-3</v>
      </c>
      <c r="D157" s="1">
        <f t="shared" si="19"/>
        <v>6.8234209313047479E-3</v>
      </c>
      <c r="E157">
        <f t="shared" si="16"/>
        <v>2.038962769371063E-3</v>
      </c>
      <c r="F157">
        <f t="shared" si="18"/>
        <v>6.8027210884353739E-3</v>
      </c>
      <c r="G157">
        <f t="shared" si="17"/>
        <v>2.2222222222222227E-2</v>
      </c>
    </row>
    <row r="158" spans="1:7" x14ac:dyDescent="0.3">
      <c r="A158">
        <v>156</v>
      </c>
      <c r="B158">
        <f t="shared" si="14"/>
        <v>4.4910179640718561E-3</v>
      </c>
      <c r="C158">
        <f t="shared" si="15"/>
        <v>4.7770700636942673E-3</v>
      </c>
      <c r="D158" s="1">
        <f t="shared" si="19"/>
        <v>6.8136859843211965E-3</v>
      </c>
      <c r="E158">
        <f t="shared" si="16"/>
        <v>2.0243850529893712E-3</v>
      </c>
      <c r="F158">
        <f t="shared" si="18"/>
        <v>6.7567567567567571E-3</v>
      </c>
      <c r="G158">
        <f t="shared" si="17"/>
        <v>2.2727272727272731E-2</v>
      </c>
    </row>
    <row r="159" spans="1:7" x14ac:dyDescent="0.3">
      <c r="A159">
        <v>157</v>
      </c>
      <c r="B159">
        <f t="shared" si="14"/>
        <v>4.4709388971684054E-3</v>
      </c>
      <c r="C159">
        <f t="shared" si="15"/>
        <v>4.7543581616481768E-3</v>
      </c>
      <c r="D159" s="1">
        <f t="shared" si="19"/>
        <v>6.8038348887554806E-3</v>
      </c>
      <c r="E159">
        <f t="shared" si="16"/>
        <v>2.0099672201820762E-3</v>
      </c>
      <c r="F159">
        <f t="shared" si="18"/>
        <v>6.7114093959731542E-3</v>
      </c>
      <c r="G159">
        <f t="shared" si="17"/>
        <v>2.3255813953488375E-2</v>
      </c>
    </row>
    <row r="160" spans="1:7" x14ac:dyDescent="0.3">
      <c r="A160">
        <v>158</v>
      </c>
      <c r="B160">
        <f t="shared" si="14"/>
        <v>4.4510385756676551E-3</v>
      </c>
      <c r="C160">
        <f t="shared" si="15"/>
        <v>4.7318611987381704E-3</v>
      </c>
      <c r="D160" s="1">
        <f t="shared" si="19"/>
        <v>6.793871061000289E-3</v>
      </c>
      <c r="E160">
        <f t="shared" si="16"/>
        <v>1.9957068851217514E-3</v>
      </c>
      <c r="F160">
        <f t="shared" si="18"/>
        <v>6.6666666666666671E-3</v>
      </c>
      <c r="G160">
        <f t="shared" si="17"/>
        <v>2.3809523809523815E-2</v>
      </c>
    </row>
    <row r="161" spans="1:7" x14ac:dyDescent="0.3">
      <c r="A161">
        <v>159</v>
      </c>
      <c r="B161">
        <f t="shared" si="14"/>
        <v>4.4313146233382573E-3</v>
      </c>
      <c r="C161">
        <f t="shared" si="15"/>
        <v>4.7095761381475672E-3</v>
      </c>
      <c r="D161" s="1">
        <f t="shared" si="19"/>
        <v>6.7837978500026909E-3</v>
      </c>
      <c r="E161">
        <f t="shared" si="16"/>
        <v>1.9816017072757999E-3</v>
      </c>
      <c r="F161">
        <f t="shared" si="18"/>
        <v>6.6225165562913907E-3</v>
      </c>
      <c r="G161">
        <f t="shared" si="17"/>
        <v>2.4390243902439029E-2</v>
      </c>
    </row>
    <row r="162" spans="1:7" x14ac:dyDescent="0.3">
      <c r="A162">
        <v>160</v>
      </c>
      <c r="B162">
        <f t="shared" si="14"/>
        <v>4.4117647058823529E-3</v>
      </c>
      <c r="C162">
        <f t="shared" si="15"/>
        <v>4.6874999999999998E-3</v>
      </c>
      <c r="D162" s="1">
        <f t="shared" si="19"/>
        <v>6.7736185383244201E-3</v>
      </c>
      <c r="E162">
        <f t="shared" si="16"/>
        <v>1.9676493903589901E-3</v>
      </c>
      <c r="F162">
        <f t="shared" si="18"/>
        <v>6.5789473684210523E-3</v>
      </c>
      <c r="G162">
        <f t="shared" si="17"/>
        <v>2.5000000000000005E-2</v>
      </c>
    </row>
    <row r="163" spans="1:7" x14ac:dyDescent="0.3">
      <c r="A163">
        <v>161</v>
      </c>
      <c r="B163">
        <f t="shared" si="14"/>
        <v>4.3923865300146414E-3</v>
      </c>
      <c r="C163">
        <f t="shared" si="15"/>
        <v>4.6656298600311046E-3</v>
      </c>
      <c r="D163" s="1">
        <f t="shared" si="19"/>
        <v>6.7633363431950574E-3</v>
      </c>
      <c r="E163">
        <f t="shared" si="16"/>
        <v>1.9538476813146049E-3</v>
      </c>
      <c r="F163">
        <f t="shared" si="18"/>
        <v>6.5359477124183009E-3</v>
      </c>
      <c r="G163">
        <f t="shared" si="17"/>
        <v>2.5641025641025647E-2</v>
      </c>
    </row>
    <row r="164" spans="1:7" x14ac:dyDescent="0.3">
      <c r="A164">
        <v>162</v>
      </c>
      <c r="B164">
        <f t="shared" si="14"/>
        <v>4.3731778425655978E-3</v>
      </c>
      <c r="C164">
        <f t="shared" si="15"/>
        <v>4.6439628482972135E-3</v>
      </c>
      <c r="D164" s="1">
        <f t="shared" si="19"/>
        <v>6.7529544175576814E-3</v>
      </c>
      <c r="E164">
        <f t="shared" si="16"/>
        <v>1.9401943693233032E-3</v>
      </c>
      <c r="F164">
        <f t="shared" si="18"/>
        <v>6.4935064935064939E-3</v>
      </c>
      <c r="G164">
        <f t="shared" si="17"/>
        <v>2.6315789473684219E-2</v>
      </c>
    </row>
    <row r="165" spans="1:7" x14ac:dyDescent="0.3">
      <c r="A165">
        <v>163</v>
      </c>
      <c r="B165">
        <f t="shared" si="14"/>
        <v>4.3541364296081275E-3</v>
      </c>
      <c r="C165">
        <f t="shared" si="15"/>
        <v>4.6224961479198762E-3</v>
      </c>
      <c r="D165" s="1">
        <f t="shared" si="19"/>
        <v>6.7424758511065701E-3</v>
      </c>
      <c r="E165">
        <f t="shared" si="16"/>
        <v>1.9266872848388147E-3</v>
      </c>
      <c r="F165">
        <f t="shared" si="18"/>
        <v>6.4516129032258064E-3</v>
      </c>
      <c r="G165">
        <f t="shared" si="17"/>
        <v>2.7027027027027035E-2</v>
      </c>
    </row>
    <row r="166" spans="1:7" x14ac:dyDescent="0.3">
      <c r="A166">
        <v>164</v>
      </c>
      <c r="B166">
        <f t="shared" si="14"/>
        <v>4.335260115606936E-3</v>
      </c>
      <c r="C166">
        <f t="shared" si="15"/>
        <v>4.601226993865031E-3</v>
      </c>
      <c r="D166" s="1">
        <f t="shared" si="19"/>
        <v>6.731903671316538E-3</v>
      </c>
      <c r="E166">
        <f t="shared" si="16"/>
        <v>1.9133242986496424E-3</v>
      </c>
      <c r="F166">
        <f t="shared" si="18"/>
        <v>6.41025641025641E-3</v>
      </c>
      <c r="G166">
        <f t="shared" si="17"/>
        <v>2.7777777777777787E-2</v>
      </c>
    </row>
    <row r="167" spans="1:7" x14ac:dyDescent="0.3">
      <c r="A167">
        <v>165</v>
      </c>
      <c r="B167">
        <f t="shared" si="14"/>
        <v>4.3165467625899279E-3</v>
      </c>
      <c r="C167">
        <f t="shared" si="15"/>
        <v>4.5801526717557254E-3</v>
      </c>
      <c r="D167" s="1">
        <f t="shared" si="19"/>
        <v>6.7212408444635927E-3</v>
      </c>
      <c r="E167">
        <f t="shared" si="16"/>
        <v>1.9001033209659541E-3</v>
      </c>
      <c r="F167">
        <f t="shared" si="18"/>
        <v>6.369426751592357E-3</v>
      </c>
      <c r="G167">
        <f t="shared" si="17"/>
        <v>2.8571428571428584E-2</v>
      </c>
    </row>
    <row r="168" spans="1:7" x14ac:dyDescent="0.3">
      <c r="A168">
        <v>166</v>
      </c>
      <c r="B168">
        <f t="shared" si="14"/>
        <v>4.2979942693409743E-3</v>
      </c>
      <c r="C168">
        <f t="shared" si="15"/>
        <v>4.559270516717325E-3</v>
      </c>
      <c r="D168" s="1">
        <f t="shared" si="19"/>
        <v>6.7104902766365378E-3</v>
      </c>
      <c r="E168">
        <f t="shared" si="16"/>
        <v>1.8870223005308822E-3</v>
      </c>
      <c r="F168">
        <f t="shared" si="18"/>
        <v>6.3291139240506328E-3</v>
      </c>
      <c r="G168">
        <f t="shared" si="17"/>
        <v>2.9411764705882366E-2</v>
      </c>
    </row>
    <row r="169" spans="1:7" x14ac:dyDescent="0.3">
      <c r="A169">
        <v>167</v>
      </c>
      <c r="B169">
        <f t="shared" si="14"/>
        <v>4.2796005706134095E-3</v>
      </c>
      <c r="C169">
        <f t="shared" si="15"/>
        <v>4.5385779122541605E-3</v>
      </c>
      <c r="D169" s="1">
        <f t="shared" si="19"/>
        <v>6.6996548147392398E-3</v>
      </c>
      <c r="E169">
        <f t="shared" si="16"/>
        <v>1.8740792237554869E-3</v>
      </c>
      <c r="F169">
        <f t="shared" si="18"/>
        <v>6.2893081761006293E-3</v>
      </c>
      <c r="G169">
        <f t="shared" si="17"/>
        <v>3.0303030303030297E-2</v>
      </c>
    </row>
    <row r="170" spans="1:7" x14ac:dyDescent="0.3">
      <c r="A170">
        <v>168</v>
      </c>
      <c r="B170">
        <f t="shared" si="14"/>
        <v>4.261363636363636E-3</v>
      </c>
      <c r="C170">
        <f t="shared" si="15"/>
        <v>4.5180722891566263E-3</v>
      </c>
      <c r="D170" s="1">
        <f t="shared" si="19"/>
        <v>6.6887372474832788E-3</v>
      </c>
      <c r="E170">
        <f t="shared" si="16"/>
        <v>1.8612721138766451E-3</v>
      </c>
      <c r="F170">
        <f t="shared" si="18"/>
        <v>6.2500000000000003E-3</v>
      </c>
      <c r="G170">
        <f t="shared" si="17"/>
        <v>3.1249999999999993E-2</v>
      </c>
    </row>
    <row r="171" spans="1:7" x14ac:dyDescent="0.3">
      <c r="A171">
        <v>169</v>
      </c>
      <c r="B171">
        <f t="shared" si="14"/>
        <v>4.2432814710042432E-3</v>
      </c>
      <c r="C171">
        <f t="shared" si="15"/>
        <v>4.4977511244377816E-3</v>
      </c>
      <c r="D171" s="1">
        <f t="shared" si="19"/>
        <v>6.6777403063706985E-3</v>
      </c>
      <c r="E171">
        <f t="shared" si="16"/>
        <v>1.8485990301371734E-3</v>
      </c>
      <c r="F171">
        <f t="shared" si="18"/>
        <v>6.2111801242236021E-3</v>
      </c>
      <c r="G171">
        <f t="shared" si="17"/>
        <v>3.2258064516129024E-2</v>
      </c>
    </row>
    <row r="172" spans="1:7" x14ac:dyDescent="0.3">
      <c r="A172">
        <v>170</v>
      </c>
      <c r="B172">
        <f t="shared" si="14"/>
        <v>4.2253521126760568E-3</v>
      </c>
      <c r="C172">
        <f t="shared" si="15"/>
        <v>4.4776119402985077E-3</v>
      </c>
      <c r="D172" s="1">
        <f t="shared" si="19"/>
        <v>6.6666666666666671E-3</v>
      </c>
      <c r="E172">
        <f t="shared" si="16"/>
        <v>1.8360580669874998E-3</v>
      </c>
      <c r="F172">
        <f t="shared" si="18"/>
        <v>6.1728395061728392E-3</v>
      </c>
      <c r="G172">
        <f t="shared" si="17"/>
        <v>3.3333333333333326E-2</v>
      </c>
    </row>
    <row r="173" spans="1:7" x14ac:dyDescent="0.3">
      <c r="A173">
        <v>171</v>
      </c>
      <c r="B173">
        <f t="shared" si="14"/>
        <v>4.2075736325385693E-3</v>
      </c>
      <c r="C173">
        <f t="shared" si="15"/>
        <v>4.4576523031203564E-3</v>
      </c>
      <c r="D173" s="1">
        <f>(100%*2%)/(1+100%*(200%+2%*(A173-170)))</f>
        <v>6.6225165562913907E-3</v>
      </c>
      <c r="E173">
        <f t="shared" si="16"/>
        <v>1.8236473533082341E-3</v>
      </c>
      <c r="F173">
        <f t="shared" si="18"/>
        <v>6.1349693251533744E-3</v>
      </c>
      <c r="G173">
        <f t="shared" si="17"/>
        <v>3.4482758620689655E-2</v>
      </c>
    </row>
    <row r="174" spans="1:7" x14ac:dyDescent="0.3">
      <c r="A174">
        <v>172</v>
      </c>
      <c r="B174">
        <f t="shared" si="14"/>
        <v>4.1899441340782122E-3</v>
      </c>
      <c r="C174">
        <f t="shared" si="15"/>
        <v>4.4378698224852072E-3</v>
      </c>
      <c r="D174" s="1">
        <f t="shared" ref="D174:D237" si="20">(100%*2%)/(1+100%*(200%+2%*(A174-170)))</f>
        <v>6.5789473684210523E-3</v>
      </c>
      <c r="E174">
        <f t="shared" si="16"/>
        <v>1.8113650516530073E-3</v>
      </c>
      <c r="F174">
        <f t="shared" si="18"/>
        <v>6.0975609756097563E-3</v>
      </c>
      <c r="G174">
        <f t="shared" si="17"/>
        <v>3.5714285714285712E-2</v>
      </c>
    </row>
    <row r="175" spans="1:7" x14ac:dyDescent="0.3">
      <c r="A175">
        <v>173</v>
      </c>
      <c r="B175">
        <f t="shared" si="14"/>
        <v>4.172461752433936E-3</v>
      </c>
      <c r="C175">
        <f t="shared" si="15"/>
        <v>4.4182621502209122E-3</v>
      </c>
      <c r="D175" s="1">
        <f t="shared" si="20"/>
        <v>6.5359477124183009E-3</v>
      </c>
      <c r="E175">
        <f t="shared" si="16"/>
        <v>1.7992093575109678E-3</v>
      </c>
      <c r="F175">
        <f t="shared" si="18"/>
        <v>6.0606060606060606E-3</v>
      </c>
      <c r="G175">
        <f t="shared" si="17"/>
        <v>3.7037037037037035E-2</v>
      </c>
    </row>
    <row r="176" spans="1:7" x14ac:dyDescent="0.3">
      <c r="A176">
        <v>174</v>
      </c>
      <c r="B176">
        <f t="shared" si="14"/>
        <v>4.1551246537396124E-3</v>
      </c>
      <c r="C176">
        <f t="shared" si="15"/>
        <v>4.3988269794721412E-3</v>
      </c>
      <c r="D176" s="1">
        <f t="shared" si="20"/>
        <v>6.4935064935064931E-3</v>
      </c>
      <c r="E176">
        <f t="shared" si="16"/>
        <v>1.7871784985883433E-3</v>
      </c>
      <c r="F176">
        <f t="shared" si="18"/>
        <v>6.024096385542169E-3</v>
      </c>
      <c r="G176">
        <f t="shared" si="17"/>
        <v>3.8461538461538464E-2</v>
      </c>
    </row>
    <row r="177" spans="1:7" x14ac:dyDescent="0.3">
      <c r="A177">
        <v>175</v>
      </c>
      <c r="B177">
        <f t="shared" si="14"/>
        <v>4.1379310344827587E-3</v>
      </c>
      <c r="C177">
        <f t="shared" si="15"/>
        <v>4.3795620437956199E-3</v>
      </c>
      <c r="D177" s="1">
        <f t="shared" si="20"/>
        <v>6.4516129032258064E-3</v>
      </c>
      <c r="E177">
        <f t="shared" si="16"/>
        <v>1.7752707341085064E-3</v>
      </c>
      <c r="F177">
        <f t="shared" si="18"/>
        <v>5.9880239520958087E-3</v>
      </c>
      <c r="G177">
        <f t="shared" si="17"/>
        <v>0.04</v>
      </c>
    </row>
    <row r="178" spans="1:7" x14ac:dyDescent="0.3">
      <c r="A178">
        <v>176</v>
      </c>
      <c r="B178">
        <f t="shared" si="14"/>
        <v>4.120879120879121E-3</v>
      </c>
      <c r="C178">
        <f t="shared" si="15"/>
        <v>4.3604651162790697E-3</v>
      </c>
      <c r="D178" s="1">
        <f t="shared" si="20"/>
        <v>6.41025641025641E-3</v>
      </c>
      <c r="E178">
        <f t="shared" si="16"/>
        <v>1.7634843541299873E-3</v>
      </c>
      <c r="F178">
        <f t="shared" si="18"/>
        <v>5.9523809523809521E-3</v>
      </c>
      <c r="G178">
        <f t="shared" si="17"/>
        <v>4.1666666666666671E-2</v>
      </c>
    </row>
    <row r="179" spans="1:7" x14ac:dyDescent="0.3">
      <c r="A179">
        <v>177</v>
      </c>
      <c r="B179">
        <f t="shared" si="14"/>
        <v>4.1039671682626538E-3</v>
      </c>
      <c r="C179">
        <f t="shared" si="15"/>
        <v>4.3415340086830683E-3</v>
      </c>
      <c r="D179" s="1">
        <f t="shared" si="20"/>
        <v>6.3694267515923561E-3</v>
      </c>
      <c r="E179">
        <f t="shared" si="16"/>
        <v>1.7518176788819048E-3</v>
      </c>
      <c r="F179">
        <f t="shared" si="18"/>
        <v>5.9171597633136093E-3</v>
      </c>
      <c r="G179">
        <f t="shared" si="17"/>
        <v>4.3478260869565223E-2</v>
      </c>
    </row>
    <row r="180" spans="1:7" x14ac:dyDescent="0.3">
      <c r="A180">
        <v>178</v>
      </c>
      <c r="B180">
        <f t="shared" si="14"/>
        <v>4.0871934604904629E-3</v>
      </c>
      <c r="C180">
        <f t="shared" si="15"/>
        <v>4.3227665706051868E-3</v>
      </c>
      <c r="D180" s="1">
        <f t="shared" si="20"/>
        <v>6.3291139240506328E-3</v>
      </c>
      <c r="E180">
        <f t="shared" si="16"/>
        <v>1.7402690581163061E-3</v>
      </c>
      <c r="F180">
        <f t="shared" si="18"/>
        <v>5.8823529411764705E-3</v>
      </c>
      <c r="G180">
        <f t="shared" si="17"/>
        <v>4.5454545454545463E-2</v>
      </c>
    </row>
    <row r="181" spans="1:7" x14ac:dyDescent="0.3">
      <c r="A181">
        <v>179</v>
      </c>
      <c r="B181">
        <f t="shared" si="14"/>
        <v>4.0705563093622792E-3</v>
      </c>
      <c r="C181">
        <f t="shared" si="15"/>
        <v>4.3041606886657108E-3</v>
      </c>
      <c r="D181" s="1">
        <f t="shared" si="20"/>
        <v>6.2893081761006284E-3</v>
      </c>
      <c r="E181">
        <f t="shared" si="16"/>
        <v>1.72883687047691E-3</v>
      </c>
      <c r="F181">
        <f t="shared" si="18"/>
        <v>5.8479532163742687E-3</v>
      </c>
      <c r="G181">
        <f t="shared" si="17"/>
        <v>4.761904761904763E-2</v>
      </c>
    </row>
    <row r="182" spans="1:7" x14ac:dyDescent="0.3">
      <c r="A182">
        <v>180</v>
      </c>
      <c r="B182">
        <f t="shared" si="14"/>
        <v>4.0540540540540543E-3</v>
      </c>
      <c r="C182">
        <f t="shared" si="15"/>
        <v>4.2857142857142859E-3</v>
      </c>
      <c r="D182" s="1">
        <f t="shared" si="20"/>
        <v>6.2499999999999995E-3</v>
      </c>
      <c r="E182">
        <f t="shared" si="16"/>
        <v>1.7175195228837853E-3</v>
      </c>
      <c r="F182">
        <f t="shared" si="18"/>
        <v>5.8139534883720929E-3</v>
      </c>
      <c r="G182">
        <f t="shared" si="17"/>
        <v>5.000000000000001E-2</v>
      </c>
    </row>
    <row r="183" spans="1:7" x14ac:dyDescent="0.3">
      <c r="A183">
        <v>181</v>
      </c>
      <c r="B183">
        <f t="shared" si="14"/>
        <v>4.0376850605652759E-3</v>
      </c>
      <c r="C183">
        <f t="shared" si="15"/>
        <v>4.2674253200568994E-3</v>
      </c>
      <c r="D183" s="1">
        <f t="shared" si="20"/>
        <v>6.2111801242236021E-3</v>
      </c>
      <c r="E183">
        <f t="shared" si="16"/>
        <v>1.7063154499334927E-3</v>
      </c>
      <c r="F183">
        <f t="shared" si="18"/>
        <v>5.7803468208092483E-3</v>
      </c>
      <c r="G183">
        <f t="shared" si="17"/>
        <v>5.2631578947368439E-2</v>
      </c>
    </row>
    <row r="184" spans="1:7" x14ac:dyDescent="0.3">
      <c r="A184">
        <v>182</v>
      </c>
      <c r="B184">
        <f t="shared" si="14"/>
        <v>4.0214477211796247E-3</v>
      </c>
      <c r="C184">
        <f t="shared" si="15"/>
        <v>4.24929178470255E-3</v>
      </c>
      <c r="D184" s="1">
        <f t="shared" si="20"/>
        <v>6.1728395061728392E-3</v>
      </c>
      <c r="E184">
        <f t="shared" si="16"/>
        <v>1.6952231133142417E-3</v>
      </c>
      <c r="F184">
        <f t="shared" si="18"/>
        <v>5.7471264367816091E-3</v>
      </c>
      <c r="G184">
        <f t="shared" si="17"/>
        <v>5.5555555555555573E-2</v>
      </c>
    </row>
    <row r="185" spans="1:7" x14ac:dyDescent="0.3">
      <c r="A185">
        <v>183</v>
      </c>
      <c r="B185">
        <f t="shared" si="14"/>
        <v>4.0053404539385842E-3</v>
      </c>
      <c r="C185">
        <f t="shared" si="15"/>
        <v>4.2313117066290545E-3</v>
      </c>
      <c r="D185" s="1">
        <f t="shared" si="20"/>
        <v>6.1349693251533744E-3</v>
      </c>
      <c r="E185">
        <f t="shared" si="16"/>
        <v>1.6842410012356352E-3</v>
      </c>
      <c r="F185">
        <f t="shared" si="18"/>
        <v>5.7142857142857143E-3</v>
      </c>
      <c r="G185">
        <f t="shared" si="17"/>
        <v>5.8823529411764733E-2</v>
      </c>
    </row>
    <row r="186" spans="1:7" x14ac:dyDescent="0.3">
      <c r="A186">
        <v>184</v>
      </c>
      <c r="B186">
        <f t="shared" si="14"/>
        <v>3.9893617021276593E-3</v>
      </c>
      <c r="C186">
        <f t="shared" si="15"/>
        <v>4.2134831460674165E-3</v>
      </c>
      <c r="D186" s="1">
        <f t="shared" si="20"/>
        <v>6.0975609756097554E-3</v>
      </c>
      <c r="E186">
        <f t="shared" si="16"/>
        <v>1.6733676278725743E-3</v>
      </c>
      <c r="F186">
        <f t="shared" si="18"/>
        <v>5.681818181818182E-3</v>
      </c>
      <c r="G186">
        <f t="shared" si="17"/>
        <v>6.2500000000000028E-2</v>
      </c>
    </row>
    <row r="187" spans="1:7" x14ac:dyDescent="0.3">
      <c r="A187">
        <v>185</v>
      </c>
      <c r="B187">
        <f t="shared" si="14"/>
        <v>3.9735099337748344E-3</v>
      </c>
      <c r="C187">
        <f t="shared" si="15"/>
        <v>4.1958041958041958E-3</v>
      </c>
      <c r="D187" s="1">
        <f t="shared" si="20"/>
        <v>6.0606060606060615E-3</v>
      </c>
      <c r="E187">
        <f t="shared" si="16"/>
        <v>1.6626015328229239E-3</v>
      </c>
      <c r="F187">
        <f t="shared" si="18"/>
        <v>5.6497175141242938E-3</v>
      </c>
      <c r="G187">
        <f t="shared" si="17"/>
        <v>6.6666666666666707E-2</v>
      </c>
    </row>
    <row r="188" spans="1:7" x14ac:dyDescent="0.3">
      <c r="A188">
        <v>186</v>
      </c>
      <c r="B188">
        <f t="shared" si="14"/>
        <v>3.9577836411609493E-3</v>
      </c>
      <c r="C188">
        <f t="shared" si="15"/>
        <v>4.178272980501393E-3</v>
      </c>
      <c r="D188" s="1">
        <f t="shared" si="20"/>
        <v>6.024096385542169E-3</v>
      </c>
      <c r="E188">
        <f t="shared" si="16"/>
        <v>1.6519412805785423E-3</v>
      </c>
      <c r="F188">
        <f t="shared" si="18"/>
        <v>5.6179775280898875E-3</v>
      </c>
      <c r="G188">
        <f t="shared" si="17"/>
        <v>7.142857142857148E-2</v>
      </c>
    </row>
    <row r="189" spans="1:7" x14ac:dyDescent="0.3">
      <c r="A189">
        <v>187</v>
      </c>
      <c r="B189">
        <f t="shared" si="14"/>
        <v>3.9421813403416562E-3</v>
      </c>
      <c r="C189">
        <f t="shared" si="15"/>
        <v>4.160887656033287E-3</v>
      </c>
      <c r="D189" s="1">
        <f t="shared" si="20"/>
        <v>5.9880239520958087E-3</v>
      </c>
      <c r="E189">
        <f t="shared" si="16"/>
        <v>1.6413854600092965E-3</v>
      </c>
      <c r="F189">
        <f t="shared" si="18"/>
        <v>5.5865921787709499E-3</v>
      </c>
      <c r="G189">
        <f t="shared" si="17"/>
        <v>7.6923076923076983E-2</v>
      </c>
    </row>
    <row r="190" spans="1:7" x14ac:dyDescent="0.3">
      <c r="A190">
        <v>188</v>
      </c>
      <c r="B190">
        <f t="shared" si="14"/>
        <v>3.9267015706806281E-3</v>
      </c>
      <c r="C190">
        <f t="shared" si="15"/>
        <v>4.1436464088397788E-3</v>
      </c>
      <c r="D190" s="1">
        <f t="shared" si="20"/>
        <v>5.9523809523809529E-3</v>
      </c>
      <c r="E190">
        <f t="shared" si="16"/>
        <v>1.6309326838596957E-3</v>
      </c>
      <c r="F190">
        <f t="shared" si="18"/>
        <v>5.5555555555555558E-3</v>
      </c>
      <c r="G190">
        <f t="shared" si="17"/>
        <v>8.3333333333333412E-2</v>
      </c>
    </row>
    <row r="191" spans="1:7" x14ac:dyDescent="0.3">
      <c r="A191">
        <v>189</v>
      </c>
      <c r="B191">
        <f t="shared" si="14"/>
        <v>3.9113428943937422E-3</v>
      </c>
      <c r="C191">
        <f t="shared" si="15"/>
        <v>4.1265474552957364E-3</v>
      </c>
      <c r="D191" s="1">
        <f t="shared" si="20"/>
        <v>5.9171597633136102E-3</v>
      </c>
      <c r="E191">
        <f t="shared" si="16"/>
        <v>1.6205815882577865E-3</v>
      </c>
      <c r="F191">
        <f t="shared" si="18"/>
        <v>5.5248618784530384E-3</v>
      </c>
      <c r="G191">
        <f t="shared" si="17"/>
        <v>9.0909090909091009E-2</v>
      </c>
    </row>
    <row r="192" spans="1:7" x14ac:dyDescent="0.3">
      <c r="A192">
        <v>190</v>
      </c>
      <c r="B192">
        <f t="shared" si="14"/>
        <v>3.8961038961038957E-3</v>
      </c>
      <c r="C192">
        <f t="shared" si="15"/>
        <v>4.10958904109589E-3</v>
      </c>
      <c r="D192" s="1">
        <f t="shared" si="20"/>
        <v>5.8823529411764705E-3</v>
      </c>
      <c r="E192">
        <f t="shared" si="16"/>
        <v>1.6103308322359656E-3</v>
      </c>
      <c r="F192">
        <f t="shared" si="18"/>
        <v>5.4945054945054949E-3</v>
      </c>
      <c r="G192">
        <f t="shared" si="17"/>
        <v>0.10000000000000013</v>
      </c>
    </row>
    <row r="193" spans="1:7" x14ac:dyDescent="0.3">
      <c r="A193">
        <v>191</v>
      </c>
      <c r="B193">
        <f t="shared" si="14"/>
        <v>3.8809831824062097E-3</v>
      </c>
      <c r="C193">
        <f t="shared" si="15"/>
        <v>4.0927694406548429E-3</v>
      </c>
      <c r="D193" s="1">
        <f t="shared" si="20"/>
        <v>5.8479532163742695E-3</v>
      </c>
      <c r="E193">
        <f t="shared" si="16"/>
        <v>1.6001790972633753E-3</v>
      </c>
      <c r="F193">
        <f t="shared" si="18"/>
        <v>5.4644808743169399E-3</v>
      </c>
      <c r="G193">
        <f t="shared" si="17"/>
        <v>0.11111111111111129</v>
      </c>
    </row>
    <row r="194" spans="1:7" x14ac:dyDescent="0.3">
      <c r="A194">
        <v>192</v>
      </c>
      <c r="B194">
        <f t="shared" si="14"/>
        <v>3.8659793814432991E-3</v>
      </c>
      <c r="C194">
        <f t="shared" si="15"/>
        <v>4.076086956521739E-3</v>
      </c>
      <c r="D194" s="1">
        <f t="shared" si="20"/>
        <v>5.8139534883720929E-3</v>
      </c>
      <c r="E194">
        <f t="shared" si="16"/>
        <v>1.5901250867895612E-3</v>
      </c>
      <c r="F194">
        <f t="shared" si="18"/>
        <v>5.434782608695652E-3</v>
      </c>
      <c r="G194">
        <f t="shared" si="17"/>
        <v>0.12499999999999989</v>
      </c>
    </row>
    <row r="195" spans="1:7" x14ac:dyDescent="0.3">
      <c r="A195">
        <v>193</v>
      </c>
      <c r="B195">
        <f t="shared" ref="B195:B258" si="21">1.5%/(1+1.5%*A195)</f>
        <v>3.851091142490372E-3</v>
      </c>
      <c r="C195">
        <f t="shared" ref="C195:C258" si="22">1.875%/(1+1.875%*A195)</f>
        <v>4.0595399188092015E-3</v>
      </c>
      <c r="D195" s="1">
        <f t="shared" si="20"/>
        <v>5.7803468208092491E-3</v>
      </c>
      <c r="E195">
        <f t="shared" ref="E195:E258" si="23">23352/((6*A195+1400)*(3.78*6*A195+1400))</f>
        <v>1.580167525799077E-3</v>
      </c>
      <c r="F195">
        <f t="shared" si="18"/>
        <v>5.4054054054054057E-3</v>
      </c>
      <c r="G195">
        <f t="shared" ref="G195:G258" si="24">0.01/(2-A195*0.01)</f>
        <v>0.14285714285714274</v>
      </c>
    </row>
    <row r="196" spans="1:7" x14ac:dyDescent="0.3">
      <c r="A196">
        <v>194</v>
      </c>
      <c r="B196">
        <f t="shared" si="21"/>
        <v>3.8363171355498722E-3</v>
      </c>
      <c r="C196">
        <f t="shared" si="22"/>
        <v>4.0431266846361188E-3</v>
      </c>
      <c r="D196" s="1">
        <f t="shared" si="20"/>
        <v>5.7471264367816091E-3</v>
      </c>
      <c r="E196">
        <f t="shared" si="23"/>
        <v>1.5703051603767346E-3</v>
      </c>
      <c r="F196">
        <f t="shared" si="18"/>
        <v>5.3763440860215058E-3</v>
      </c>
      <c r="G196">
        <f t="shared" si="24"/>
        <v>0.16666666666666652</v>
      </c>
    </row>
    <row r="197" spans="1:7" x14ac:dyDescent="0.3">
      <c r="A197">
        <v>195</v>
      </c>
      <c r="B197">
        <f t="shared" si="21"/>
        <v>3.821656050955414E-3</v>
      </c>
      <c r="C197">
        <f t="shared" si="22"/>
        <v>4.0268456375838922E-3</v>
      </c>
      <c r="D197" s="1">
        <f t="shared" si="20"/>
        <v>5.7142857142857143E-3</v>
      </c>
      <c r="E197">
        <f t="shared" si="23"/>
        <v>1.5605367572832064E-3</v>
      </c>
      <c r="F197">
        <f t="shared" si="18"/>
        <v>5.3475935828877002E-3</v>
      </c>
      <c r="G197">
        <f t="shared" si="24"/>
        <v>0.19999999999999982</v>
      </c>
    </row>
    <row r="198" spans="1:7" x14ac:dyDescent="0.3">
      <c r="A198">
        <v>196</v>
      </c>
      <c r="B198">
        <f t="shared" si="21"/>
        <v>3.8071065989847713E-3</v>
      </c>
      <c r="C198">
        <f t="shared" si="22"/>
        <v>4.0106951871657758E-3</v>
      </c>
      <c r="D198" s="1">
        <f t="shared" si="20"/>
        <v>5.681818181818182E-3</v>
      </c>
      <c r="E198">
        <f t="shared" si="23"/>
        <v>1.550861103540694E-3</v>
      </c>
      <c r="F198">
        <f t="shared" si="18"/>
        <v>5.3191489361702126E-3</v>
      </c>
      <c r="G198">
        <f t="shared" si="24"/>
        <v>0.24999999999999978</v>
      </c>
    </row>
    <row r="199" spans="1:7" x14ac:dyDescent="0.3">
      <c r="A199">
        <v>197</v>
      </c>
      <c r="B199">
        <f t="shared" si="21"/>
        <v>3.7926675094816687E-3</v>
      </c>
      <c r="C199">
        <f t="shared" si="22"/>
        <v>3.9946737683089215E-3</v>
      </c>
      <c r="D199" s="1">
        <f t="shared" si="20"/>
        <v>5.6497175141242938E-3</v>
      </c>
      <c r="E199">
        <f t="shared" si="23"/>
        <v>1.5412770060283889E-3</v>
      </c>
      <c r="F199">
        <f t="shared" si="18"/>
        <v>5.2910052910052907E-3</v>
      </c>
      <c r="G199">
        <f t="shared" si="24"/>
        <v>0.33333333333333304</v>
      </c>
    </row>
    <row r="200" spans="1:7" x14ac:dyDescent="0.3">
      <c r="A200">
        <v>198</v>
      </c>
      <c r="B200">
        <f t="shared" si="21"/>
        <v>3.778337531486146E-3</v>
      </c>
      <c r="C200">
        <f t="shared" si="22"/>
        <v>3.9787798408488055E-3</v>
      </c>
      <c r="D200" s="1">
        <f t="shared" si="20"/>
        <v>5.6179775280898875E-3</v>
      </c>
      <c r="E200">
        <f t="shared" si="23"/>
        <v>1.5317832910874602E-3</v>
      </c>
      <c r="F200">
        <f t="shared" si="18"/>
        <v>5.263157894736842E-3</v>
      </c>
      <c r="G200">
        <f t="shared" si="24"/>
        <v>0.49999999999999956</v>
      </c>
    </row>
    <row r="201" spans="1:7" x14ac:dyDescent="0.3">
      <c r="A201">
        <v>199</v>
      </c>
      <c r="B201">
        <f t="shared" si="21"/>
        <v>3.7641154328732747E-3</v>
      </c>
      <c r="C201">
        <f t="shared" si="22"/>
        <v>3.9630118890356678E-3</v>
      </c>
      <c r="D201" s="1">
        <f t="shared" si="20"/>
        <v>5.5865921787709499E-3</v>
      </c>
      <c r="E201">
        <f t="shared" si="23"/>
        <v>1.5223788041353065E-3</v>
      </c>
      <c r="F201">
        <f t="shared" si="18"/>
        <v>5.235602094240838E-3</v>
      </c>
      <c r="G201">
        <f t="shared" si="24"/>
        <v>0.99999999999999911</v>
      </c>
    </row>
    <row r="202" spans="1:7" x14ac:dyDescent="0.3">
      <c r="A202">
        <v>200</v>
      </c>
      <c r="B202">
        <f t="shared" si="21"/>
        <v>3.7499999999999999E-3</v>
      </c>
      <c r="C202">
        <f t="shared" si="22"/>
        <v>3.9473684210526317E-3</v>
      </c>
      <c r="D202" s="1">
        <f t="shared" si="20"/>
        <v>5.5555555555555558E-3</v>
      </c>
      <c r="E202">
        <f t="shared" si="23"/>
        <v>1.5130624092888243E-3</v>
      </c>
      <c r="F202">
        <f t="shared" si="18"/>
        <v>5.208333333333333E-3</v>
      </c>
      <c r="G202" t="e">
        <f t="shared" si="24"/>
        <v>#DIV/0!</v>
      </c>
    </row>
    <row r="203" spans="1:7" x14ac:dyDescent="0.3">
      <c r="A203">
        <v>201</v>
      </c>
      <c r="B203">
        <f t="shared" si="21"/>
        <v>3.7359900373599006E-3</v>
      </c>
      <c r="C203">
        <f t="shared" si="22"/>
        <v>3.9318479685452159E-3</v>
      </c>
      <c r="D203" s="1">
        <f t="shared" si="20"/>
        <v>5.5248618784530384E-3</v>
      </c>
      <c r="E203">
        <f t="shared" si="23"/>
        <v>1.5038329889964504E-3</v>
      </c>
      <c r="F203">
        <f t="shared" si="18"/>
        <v>5.1813471502590676E-3</v>
      </c>
      <c r="G203">
        <f t="shared" si="24"/>
        <v>-0.99999999999997691</v>
      </c>
    </row>
    <row r="204" spans="1:7" x14ac:dyDescent="0.3">
      <c r="A204">
        <v>202</v>
      </c>
      <c r="B204">
        <f t="shared" si="21"/>
        <v>3.722084367245658E-3</v>
      </c>
      <c r="C204">
        <f t="shared" si="22"/>
        <v>3.9164490861618804E-3</v>
      </c>
      <c r="D204" s="1">
        <f t="shared" si="20"/>
        <v>5.4945054945054941E-3</v>
      </c>
      <c r="E204">
        <f t="shared" si="23"/>
        <v>1.4946894436787398E-3</v>
      </c>
      <c r="F204">
        <f t="shared" si="18"/>
        <v>5.1546391752577319E-3</v>
      </c>
      <c r="G204">
        <f t="shared" si="24"/>
        <v>-0.49999999999999956</v>
      </c>
    </row>
    <row r="205" spans="1:7" x14ac:dyDescent="0.3">
      <c r="A205">
        <v>203</v>
      </c>
      <c r="B205">
        <f t="shared" si="21"/>
        <v>3.708281829419036E-3</v>
      </c>
      <c r="C205">
        <f t="shared" si="22"/>
        <v>3.9011703511053313E-3</v>
      </c>
      <c r="D205" s="1">
        <f t="shared" si="20"/>
        <v>5.4644808743169399E-3</v>
      </c>
      <c r="E205">
        <f t="shared" si="23"/>
        <v>1.4856306913772533E-3</v>
      </c>
      <c r="F205">
        <f t="shared" si="18"/>
        <v>5.1282051282051282E-3</v>
      </c>
      <c r="G205">
        <f t="shared" si="24"/>
        <v>-0.33333333333333059</v>
      </c>
    </row>
    <row r="206" spans="1:7" x14ac:dyDescent="0.3">
      <c r="A206">
        <v>204</v>
      </c>
      <c r="B206">
        <f t="shared" si="21"/>
        <v>3.6945812807881767E-3</v>
      </c>
      <c r="C206">
        <f t="shared" si="22"/>
        <v>3.8860103626943009E-3</v>
      </c>
      <c r="D206" s="1">
        <f t="shared" si="20"/>
        <v>5.434782608695652E-3</v>
      </c>
      <c r="E206">
        <f t="shared" si="23"/>
        <v>1.4766556674115337E-3</v>
      </c>
      <c r="F206">
        <f t="shared" ref="F206:F269" si="25">(0.5)/(1+(A206-10)/2)</f>
        <v>5.1020408163265302E-3</v>
      </c>
      <c r="G206">
        <f t="shared" si="24"/>
        <v>-0.24999999999999978</v>
      </c>
    </row>
    <row r="207" spans="1:7" x14ac:dyDescent="0.3">
      <c r="A207">
        <v>205</v>
      </c>
      <c r="B207">
        <f t="shared" si="21"/>
        <v>3.680981595092025E-3</v>
      </c>
      <c r="C207">
        <f t="shared" si="22"/>
        <v>3.8709677419354839E-3</v>
      </c>
      <c r="D207" s="1">
        <f t="shared" si="20"/>
        <v>5.4054054054054048E-3</v>
      </c>
      <c r="E207">
        <f t="shared" si="23"/>
        <v>1.467763324043952E-3</v>
      </c>
      <c r="F207">
        <f t="shared" si="25"/>
        <v>5.076142131979695E-3</v>
      </c>
      <c r="G207">
        <f t="shared" si="24"/>
        <v>-0.2000000000000007</v>
      </c>
    </row>
    <row r="208" spans="1:7" x14ac:dyDescent="0.3">
      <c r="A208">
        <v>206</v>
      </c>
      <c r="B208">
        <f t="shared" si="21"/>
        <v>3.667481662591687E-3</v>
      </c>
      <c r="C208">
        <f t="shared" si="22"/>
        <v>3.8560411311053984E-3</v>
      </c>
      <c r="D208" s="1">
        <f t="shared" si="20"/>
        <v>5.3763440860215058E-3</v>
      </c>
      <c r="E208">
        <f t="shared" si="23"/>
        <v>1.4589526301522196E-3</v>
      </c>
      <c r="F208">
        <f t="shared" si="25"/>
        <v>5.0505050505050509E-3</v>
      </c>
      <c r="G208">
        <f t="shared" si="24"/>
        <v>-0.16666666666666652</v>
      </c>
    </row>
    <row r="209" spans="1:7" x14ac:dyDescent="0.3">
      <c r="A209">
        <v>207</v>
      </c>
      <c r="B209">
        <f t="shared" si="21"/>
        <v>3.6540803897685743E-3</v>
      </c>
      <c r="C209">
        <f t="shared" si="22"/>
        <v>3.8412291933418697E-3</v>
      </c>
      <c r="D209" s="1">
        <f t="shared" si="20"/>
        <v>5.3475935828877002E-3</v>
      </c>
      <c r="E209">
        <f t="shared" si="23"/>
        <v>1.4502225709093629E-3</v>
      </c>
      <c r="F209">
        <f t="shared" si="25"/>
        <v>5.0251256281407036E-3</v>
      </c>
      <c r="G209">
        <f t="shared" si="24"/>
        <v>-0.14285714285714318</v>
      </c>
    </row>
    <row r="210" spans="1:7" x14ac:dyDescent="0.3">
      <c r="A210">
        <v>208</v>
      </c>
      <c r="B210">
        <f t="shared" si="21"/>
        <v>3.6407766990291259E-3</v>
      </c>
      <c r="C210">
        <f t="shared" si="22"/>
        <v>3.8265306122448974E-3</v>
      </c>
      <c r="D210" s="1">
        <f t="shared" si="20"/>
        <v>5.3191489361702135E-3</v>
      </c>
      <c r="E210">
        <f t="shared" si="23"/>
        <v>1.4415721474709639E-3</v>
      </c>
      <c r="F210">
        <f t="shared" si="25"/>
        <v>5.0000000000000001E-3</v>
      </c>
      <c r="G210">
        <f t="shared" si="24"/>
        <v>-0.12499999999999989</v>
      </c>
    </row>
    <row r="211" spans="1:7" x14ac:dyDescent="0.3">
      <c r="A211">
        <v>209</v>
      </c>
      <c r="B211">
        <f t="shared" si="21"/>
        <v>3.6275695284159614E-3</v>
      </c>
      <c r="C211">
        <f t="shared" si="22"/>
        <v>3.8119440914866588E-3</v>
      </c>
      <c r="D211" s="1">
        <f t="shared" si="20"/>
        <v>5.2910052910052907E-3</v>
      </c>
      <c r="E211">
        <f t="shared" si="23"/>
        <v>1.4330003766694754E-3</v>
      </c>
      <c r="F211">
        <f t="shared" si="25"/>
        <v>4.9751243781094526E-3</v>
      </c>
      <c r="G211">
        <f t="shared" si="24"/>
        <v>-0.11111111111111129</v>
      </c>
    </row>
    <row r="212" spans="1:7" x14ac:dyDescent="0.3">
      <c r="A212">
        <v>210</v>
      </c>
      <c r="B212">
        <f t="shared" si="21"/>
        <v>3.6144578313253009E-3</v>
      </c>
      <c r="C212">
        <f t="shared" si="22"/>
        <v>3.7974683544303796E-3</v>
      </c>
      <c r="D212" s="1">
        <f t="shared" si="20"/>
        <v>5.2631578947368429E-3</v>
      </c>
      <c r="E212">
        <f t="shared" si="23"/>
        <v>1.4245062907154301E-3</v>
      </c>
      <c r="F212">
        <f t="shared" si="25"/>
        <v>4.9504950495049506E-3</v>
      </c>
      <c r="G212">
        <f t="shared" si="24"/>
        <v>-9.9999999999999908E-2</v>
      </c>
    </row>
    <row r="213" spans="1:7" x14ac:dyDescent="0.3">
      <c r="A213">
        <v>211</v>
      </c>
      <c r="B213">
        <f t="shared" si="21"/>
        <v>3.6014405762304922E-3</v>
      </c>
      <c r="C213">
        <f t="shared" si="22"/>
        <v>3.7831021437578815E-3</v>
      </c>
      <c r="D213" s="1">
        <f t="shared" si="20"/>
        <v>5.2356020942408371E-3</v>
      </c>
      <c r="E213">
        <f t="shared" si="23"/>
        <v>1.4160889369053593E-3</v>
      </c>
      <c r="F213">
        <f t="shared" si="25"/>
        <v>4.9261083743842365E-3</v>
      </c>
      <c r="G213">
        <f t="shared" si="24"/>
        <v>-9.0909090909091009E-2</v>
      </c>
    </row>
    <row r="214" spans="1:7" x14ac:dyDescent="0.3">
      <c r="A214">
        <v>212</v>
      </c>
      <c r="B214">
        <f t="shared" si="21"/>
        <v>3.5885167464114833E-3</v>
      </c>
      <c r="C214">
        <f t="shared" si="22"/>
        <v>3.7688442211055279E-3</v>
      </c>
      <c r="D214" s="1">
        <f t="shared" si="20"/>
        <v>5.2083333333333339E-3</v>
      </c>
      <c r="E214">
        <f t="shared" si="23"/>
        <v>1.4077473773362529E-3</v>
      </c>
      <c r="F214">
        <f t="shared" si="25"/>
        <v>4.9019607843137254E-3</v>
      </c>
      <c r="G214">
        <f t="shared" si="24"/>
        <v>-8.3333333333333259E-2</v>
      </c>
    </row>
    <row r="215" spans="1:7" x14ac:dyDescent="0.3">
      <c r="A215">
        <v>213</v>
      </c>
      <c r="B215">
        <f t="shared" si="21"/>
        <v>3.5756853396901071E-3</v>
      </c>
      <c r="C215">
        <f t="shared" si="22"/>
        <v>3.7546933667083849E-3</v>
      </c>
      <c r="D215" s="1">
        <f t="shared" si="20"/>
        <v>5.1813471502590676E-3</v>
      </c>
      <c r="E215">
        <f t="shared" si="23"/>
        <v>1.3994806886263869E-3</v>
      </c>
      <c r="F215">
        <f t="shared" si="25"/>
        <v>4.8780487804878049E-3</v>
      </c>
      <c r="G215">
        <f t="shared" si="24"/>
        <v>-7.6923076923076983E-2</v>
      </c>
    </row>
    <row r="216" spans="1:7" x14ac:dyDescent="0.3">
      <c r="A216">
        <v>214</v>
      </c>
      <c r="B216">
        <f t="shared" si="21"/>
        <v>3.5629453681710211E-3</v>
      </c>
      <c r="C216">
        <f t="shared" si="22"/>
        <v>3.740648379052369E-3</v>
      </c>
      <c r="D216" s="1">
        <f t="shared" si="20"/>
        <v>5.1546391752577319E-3</v>
      </c>
      <c r="E216">
        <f t="shared" si="23"/>
        <v>1.3912879616423577E-3</v>
      </c>
      <c r="F216">
        <f t="shared" si="25"/>
        <v>4.8543689320388345E-3</v>
      </c>
      <c r="G216">
        <f t="shared" si="24"/>
        <v>-7.1428571428571369E-2</v>
      </c>
    </row>
    <row r="217" spans="1:7" x14ac:dyDescent="0.3">
      <c r="A217">
        <v>215</v>
      </c>
      <c r="B217">
        <f t="shared" si="21"/>
        <v>3.5502958579881659E-3</v>
      </c>
      <c r="C217">
        <f t="shared" si="22"/>
        <v>3.7267080745341614E-3</v>
      </c>
      <c r="D217" s="1">
        <f t="shared" si="20"/>
        <v>5.1282051282051282E-3</v>
      </c>
      <c r="E217">
        <f t="shared" si="23"/>
        <v>1.3831683012321642E-3</v>
      </c>
      <c r="F217">
        <f t="shared" si="25"/>
        <v>4.830917874396135E-3</v>
      </c>
      <c r="G217">
        <f t="shared" si="24"/>
        <v>-6.6666666666666707E-2</v>
      </c>
    </row>
    <row r="218" spans="1:7" x14ac:dyDescent="0.3">
      <c r="A218">
        <v>216</v>
      </c>
      <c r="B218">
        <f t="shared" si="21"/>
        <v>3.5377358490566034E-3</v>
      </c>
      <c r="C218">
        <f t="shared" si="22"/>
        <v>3.7128712871287127E-3</v>
      </c>
      <c r="D218" s="1">
        <f t="shared" si="20"/>
        <v>5.1020408163265311E-3</v>
      </c>
      <c r="E218">
        <f t="shared" si="23"/>
        <v>1.3751208259641806E-3</v>
      </c>
      <c r="F218">
        <f t="shared" si="25"/>
        <v>4.807692307692308E-3</v>
      </c>
      <c r="G218">
        <f t="shared" si="24"/>
        <v>-6.2499999999999944E-2</v>
      </c>
    </row>
    <row r="219" spans="1:7" x14ac:dyDescent="0.3">
      <c r="A219">
        <v>217</v>
      </c>
      <c r="B219">
        <f t="shared" si="21"/>
        <v>3.5252643948296123E-3</v>
      </c>
      <c r="C219">
        <f t="shared" si="22"/>
        <v>3.6991368680641184E-3</v>
      </c>
      <c r="D219" s="1">
        <f t="shared" si="20"/>
        <v>5.0761421319796959E-3</v>
      </c>
      <c r="E219">
        <f t="shared" si="23"/>
        <v>1.3671446678718744E-3</v>
      </c>
      <c r="F219">
        <f t="shared" si="25"/>
        <v>4.7846889952153108E-3</v>
      </c>
      <c r="G219">
        <f t="shared" si="24"/>
        <v>-5.8823529411764733E-2</v>
      </c>
    </row>
    <row r="220" spans="1:7" x14ac:dyDescent="0.3">
      <c r="A220">
        <v>218</v>
      </c>
      <c r="B220">
        <f t="shared" si="21"/>
        <v>3.5128805620608904E-3</v>
      </c>
      <c r="C220">
        <f t="shared" si="22"/>
        <v>3.6855036855036856E-3</v>
      </c>
      <c r="D220" s="1">
        <f t="shared" si="20"/>
        <v>5.0505050505050509E-3</v>
      </c>
      <c r="E220">
        <f t="shared" si="23"/>
        <v>1.3592389722041174E-3</v>
      </c>
      <c r="F220">
        <f t="shared" si="25"/>
        <v>4.7619047619047623E-3</v>
      </c>
      <c r="G220">
        <f t="shared" si="24"/>
        <v>-5.5555555555555511E-2</v>
      </c>
    </row>
    <row r="221" spans="1:7" x14ac:dyDescent="0.3">
      <c r="A221">
        <v>219</v>
      </c>
      <c r="B221">
        <f t="shared" si="21"/>
        <v>3.5005834305717617E-3</v>
      </c>
      <c r="C221">
        <f t="shared" si="22"/>
        <v>3.6719706242350058E-3</v>
      </c>
      <c r="D221" s="1">
        <f t="shared" si="20"/>
        <v>5.0251256281407036E-3</v>
      </c>
      <c r="E221">
        <f t="shared" si="23"/>
        <v>1.3514028971809574E-3</v>
      </c>
      <c r="F221">
        <f t="shared" si="25"/>
        <v>4.7393364928909956E-3</v>
      </c>
      <c r="G221">
        <f t="shared" si="24"/>
        <v>-5.2631578947368439E-2</v>
      </c>
    </row>
    <row r="222" spans="1:7" x14ac:dyDescent="0.3">
      <c r="A222">
        <v>220</v>
      </c>
      <c r="B222">
        <f t="shared" si="21"/>
        <v>3.4883720930232558E-3</v>
      </c>
      <c r="C222">
        <f t="shared" si="22"/>
        <v>3.6585365853658534E-3</v>
      </c>
      <c r="D222" s="1">
        <f t="shared" si="20"/>
        <v>5.0000000000000001E-3</v>
      </c>
      <c r="E222">
        <f t="shared" si="23"/>
        <v>1.3436356137547043E-3</v>
      </c>
      <c r="F222">
        <f t="shared" si="25"/>
        <v>4.7169811320754715E-3</v>
      </c>
      <c r="G222">
        <f t="shared" si="24"/>
        <v>-4.9999999999999954E-2</v>
      </c>
    </row>
    <row r="223" spans="1:7" x14ac:dyDescent="0.3">
      <c r="A223">
        <v>221</v>
      </c>
      <c r="B223">
        <f t="shared" si="21"/>
        <v>3.476245654692932E-3</v>
      </c>
      <c r="C223">
        <f t="shared" si="22"/>
        <v>3.6452004860267314E-3</v>
      </c>
      <c r="D223" s="1">
        <f t="shared" si="20"/>
        <v>4.9751243781094535E-3</v>
      </c>
      <c r="E223">
        <f t="shared" si="23"/>
        <v>1.335936305376202E-3</v>
      </c>
      <c r="F223">
        <f t="shared" si="25"/>
        <v>4.6948356807511738E-3</v>
      </c>
      <c r="G223">
        <f t="shared" si="24"/>
        <v>-4.761904761904763E-2</v>
      </c>
    </row>
    <row r="224" spans="1:7" x14ac:dyDescent="0.3">
      <c r="A224">
        <v>222</v>
      </c>
      <c r="B224">
        <f t="shared" si="21"/>
        <v>3.4642032332563508E-3</v>
      </c>
      <c r="C224">
        <f t="shared" si="22"/>
        <v>3.6319612590799033E-3</v>
      </c>
      <c r="D224" s="1">
        <f t="shared" si="20"/>
        <v>4.9504950495049506E-3</v>
      </c>
      <c r="E224">
        <f t="shared" si="23"/>
        <v>1.3283041677661543E-3</v>
      </c>
      <c r="F224">
        <f t="shared" si="25"/>
        <v>4.6728971962616819E-3</v>
      </c>
      <c r="G224">
        <f t="shared" si="24"/>
        <v>-4.5454545454545414E-2</v>
      </c>
    </row>
    <row r="225" spans="1:7" x14ac:dyDescent="0.3">
      <c r="A225">
        <v>223</v>
      </c>
      <c r="B225">
        <f t="shared" si="21"/>
        <v>3.4522439585730727E-3</v>
      </c>
      <c r="C225">
        <f t="shared" si="22"/>
        <v>3.6188178528347411E-3</v>
      </c>
      <c r="D225" s="1">
        <f t="shared" si="20"/>
        <v>4.9261083743842356E-3</v>
      </c>
      <c r="E225">
        <f t="shared" si="23"/>
        <v>1.3207384086913836E-3</v>
      </c>
      <c r="F225">
        <f t="shared" si="25"/>
        <v>4.6511627906976744E-3</v>
      </c>
      <c r="G225">
        <f t="shared" si="24"/>
        <v>-4.3478260869565223E-2</v>
      </c>
    </row>
    <row r="226" spans="1:7" x14ac:dyDescent="0.3">
      <c r="A226">
        <v>224</v>
      </c>
      <c r="B226">
        <f t="shared" si="21"/>
        <v>3.4403669724770644E-3</v>
      </c>
      <c r="C226">
        <f t="shared" si="22"/>
        <v>3.6057692307692305E-3</v>
      </c>
      <c r="D226" s="1">
        <f t="shared" si="20"/>
        <v>4.9019607843137254E-3</v>
      </c>
      <c r="E226">
        <f t="shared" si="23"/>
        <v>1.3132382477458913E-3</v>
      </c>
      <c r="F226">
        <f t="shared" si="25"/>
        <v>4.6296296296296294E-3</v>
      </c>
      <c r="G226">
        <f t="shared" si="24"/>
        <v>-4.166666666666663E-2</v>
      </c>
    </row>
    <row r="227" spans="1:7" x14ac:dyDescent="0.3">
      <c r="A227">
        <v>225</v>
      </c>
      <c r="B227">
        <f t="shared" si="21"/>
        <v>3.4285714285714284E-3</v>
      </c>
      <c r="C227">
        <f t="shared" si="22"/>
        <v>3.592814371257485E-3</v>
      </c>
      <c r="D227" s="1">
        <f t="shared" si="20"/>
        <v>4.8780487804878057E-3</v>
      </c>
      <c r="E227">
        <f t="shared" si="23"/>
        <v>1.3058029161366082E-3</v>
      </c>
      <c r="F227">
        <f t="shared" si="25"/>
        <v>4.608294930875576E-3</v>
      </c>
      <c r="G227">
        <f t="shared" si="24"/>
        <v>-0.04</v>
      </c>
    </row>
    <row r="228" spans="1:7" x14ac:dyDescent="0.3">
      <c r="A228">
        <v>226</v>
      </c>
      <c r="B228">
        <f t="shared" si="21"/>
        <v>3.4168564920273349E-3</v>
      </c>
      <c r="C228">
        <f t="shared" si="22"/>
        <v>3.5799522673031028E-3</v>
      </c>
      <c r="D228" s="1">
        <f t="shared" si="20"/>
        <v>4.8543689320388345E-3</v>
      </c>
      <c r="E228">
        <f t="shared" si="23"/>
        <v>1.2984316564737185E-3</v>
      </c>
      <c r="F228">
        <f t="shared" si="25"/>
        <v>4.5871559633027525E-3</v>
      </c>
      <c r="G228">
        <f t="shared" si="24"/>
        <v>-3.8461538461538429E-2</v>
      </c>
    </row>
    <row r="229" spans="1:7" x14ac:dyDescent="0.3">
      <c r="A229">
        <v>227</v>
      </c>
      <c r="B229">
        <f t="shared" si="21"/>
        <v>3.4052213393870605E-3</v>
      </c>
      <c r="C229">
        <f t="shared" si="22"/>
        <v>3.5671819262782403E-3</v>
      </c>
      <c r="D229" s="1">
        <f t="shared" si="20"/>
        <v>4.830917874396135E-3</v>
      </c>
      <c r="E229">
        <f t="shared" si="23"/>
        <v>1.2911237225654399E-3</v>
      </c>
      <c r="F229">
        <f t="shared" si="25"/>
        <v>4.5662100456621002E-3</v>
      </c>
      <c r="G229">
        <f t="shared" si="24"/>
        <v>-3.7037037037037035E-2</v>
      </c>
    </row>
    <row r="230" spans="1:7" x14ac:dyDescent="0.3">
      <c r="A230">
        <v>228</v>
      </c>
      <c r="B230">
        <f t="shared" si="21"/>
        <v>3.3936651583710408E-3</v>
      </c>
      <c r="C230">
        <f t="shared" si="22"/>
        <v>3.5545023696682467E-3</v>
      </c>
      <c r="D230" s="1">
        <f t="shared" si="20"/>
        <v>4.807692307692308E-3</v>
      </c>
      <c r="E230">
        <f t="shared" si="23"/>
        <v>1.2838783792171557E-3</v>
      </c>
      <c r="F230">
        <f t="shared" si="25"/>
        <v>4.5454545454545452E-3</v>
      </c>
      <c r="G230">
        <f t="shared" si="24"/>
        <v>-3.5714285714285685E-2</v>
      </c>
    </row>
    <row r="231" spans="1:7" x14ac:dyDescent="0.3">
      <c r="A231">
        <v>229</v>
      </c>
      <c r="B231">
        <f t="shared" si="21"/>
        <v>3.3821871476888382E-3</v>
      </c>
      <c r="C231">
        <f t="shared" si="22"/>
        <v>3.5419126328217233E-3</v>
      </c>
      <c r="D231" s="1">
        <f t="shared" si="20"/>
        <v>4.7846889952153117E-3</v>
      </c>
      <c r="E231">
        <f t="shared" si="23"/>
        <v>1.2766949020347914E-3</v>
      </c>
      <c r="F231">
        <f t="shared" si="25"/>
        <v>4.5248868778280547E-3</v>
      </c>
      <c r="G231">
        <f t="shared" si="24"/>
        <v>-3.4482758620689655E-2</v>
      </c>
    </row>
    <row r="232" spans="1:7" x14ac:dyDescent="0.3">
      <c r="A232">
        <v>230</v>
      </c>
      <c r="B232">
        <f t="shared" si="21"/>
        <v>3.3707865168539331E-3</v>
      </c>
      <c r="C232">
        <f t="shared" si="22"/>
        <v>3.529411764705882E-3</v>
      </c>
      <c r="D232" s="1">
        <f t="shared" si="20"/>
        <v>4.7619047619047615E-3</v>
      </c>
      <c r="E232">
        <f t="shared" si="23"/>
        <v>1.2695725772323319E-3</v>
      </c>
      <c r="F232">
        <f t="shared" si="25"/>
        <v>4.5045045045045045E-3</v>
      </c>
      <c r="G232">
        <f t="shared" si="24"/>
        <v>-3.3333333333333305E-2</v>
      </c>
    </row>
    <row r="233" spans="1:7" x14ac:dyDescent="0.3">
      <c r="A233">
        <v>231</v>
      </c>
      <c r="B233">
        <f t="shared" si="21"/>
        <v>3.3594624860022394E-3</v>
      </c>
      <c r="C233">
        <f t="shared" si="22"/>
        <v>3.5169988276670576E-3</v>
      </c>
      <c r="D233" s="1">
        <f t="shared" si="20"/>
        <v>4.7393364928909956E-3</v>
      </c>
      <c r="E233">
        <f t="shared" si="23"/>
        <v>1.2625107014433768E-3</v>
      </c>
      <c r="F233">
        <f t="shared" si="25"/>
        <v>4.4843049327354259E-3</v>
      </c>
      <c r="G233">
        <f t="shared" si="24"/>
        <v>-3.2258064516129024E-2</v>
      </c>
    </row>
    <row r="234" spans="1:7" x14ac:dyDescent="0.3">
      <c r="A234">
        <v>232</v>
      </c>
      <c r="B234">
        <f t="shared" si="21"/>
        <v>3.3482142857142851E-3</v>
      </c>
      <c r="C234">
        <f t="shared" si="22"/>
        <v>3.5046728971962616E-3</v>
      </c>
      <c r="D234" s="1">
        <f t="shared" si="20"/>
        <v>4.7169811320754715E-3</v>
      </c>
      <c r="E234">
        <f t="shared" si="23"/>
        <v>1.2555085815366411E-3</v>
      </c>
      <c r="F234">
        <f t="shared" si="25"/>
        <v>4.464285714285714E-3</v>
      </c>
      <c r="G234">
        <f t="shared" si="24"/>
        <v>-3.1250000000000014E-2</v>
      </c>
    </row>
    <row r="235" spans="1:7" x14ac:dyDescent="0.3">
      <c r="A235">
        <v>233</v>
      </c>
      <c r="B235">
        <f t="shared" si="21"/>
        <v>3.337041156840935E-3</v>
      </c>
      <c r="C235">
        <f t="shared" si="22"/>
        <v>3.4924330616996511E-3</v>
      </c>
      <c r="D235" s="1">
        <f t="shared" si="20"/>
        <v>4.6948356807511738E-3</v>
      </c>
      <c r="E235">
        <f t="shared" si="23"/>
        <v>1.248565534435303E-3</v>
      </c>
      <c r="F235">
        <f t="shared" si="25"/>
        <v>4.4444444444444444E-3</v>
      </c>
      <c r="G235">
        <f t="shared" si="24"/>
        <v>-3.0303030303030297E-2</v>
      </c>
    </row>
    <row r="236" spans="1:7" x14ac:dyDescent="0.3">
      <c r="A236">
        <v>234</v>
      </c>
      <c r="B236">
        <f t="shared" si="21"/>
        <v>3.3259423503325942E-3</v>
      </c>
      <c r="C236">
        <f t="shared" si="22"/>
        <v>3.4802784222737818E-3</v>
      </c>
      <c r="D236" s="1">
        <f t="shared" si="20"/>
        <v>4.6728971962616819E-3</v>
      </c>
      <c r="E236">
        <f t="shared" si="23"/>
        <v>1.2416808869401017E-3</v>
      </c>
      <c r="F236">
        <f t="shared" si="25"/>
        <v>4.4247787610619468E-3</v>
      </c>
      <c r="G236">
        <f t="shared" si="24"/>
        <v>-2.9411764705882366E-2</v>
      </c>
    </row>
    <row r="237" spans="1:7" x14ac:dyDescent="0.3">
      <c r="A237">
        <v>235</v>
      </c>
      <c r="B237">
        <f t="shared" si="21"/>
        <v>3.3149171270718228E-3</v>
      </c>
      <c r="C237">
        <f t="shared" si="22"/>
        <v>3.4682080924855491E-3</v>
      </c>
      <c r="D237" s="1">
        <f t="shared" si="20"/>
        <v>4.6511627906976744E-3</v>
      </c>
      <c r="E237">
        <f t="shared" si="23"/>
        <v>1.23485397555611E-3</v>
      </c>
      <c r="F237">
        <f t="shared" si="25"/>
        <v>4.4052863436123352E-3</v>
      </c>
      <c r="G237">
        <f t="shared" si="24"/>
        <v>-2.8571428571428564E-2</v>
      </c>
    </row>
    <row r="238" spans="1:7" x14ac:dyDescent="0.3">
      <c r="A238">
        <v>236</v>
      </c>
      <c r="B238">
        <f t="shared" si="21"/>
        <v>3.3039647577092508E-3</v>
      </c>
      <c r="C238">
        <f t="shared" si="22"/>
        <v>3.4562211981566818E-3</v>
      </c>
      <c r="D238" s="1">
        <f t="shared" ref="D238:D301" si="26">(100%*2%)/(1+100%*(200%+2%*(A238-170)))</f>
        <v>4.6296296296296294E-3</v>
      </c>
      <c r="E238">
        <f t="shared" si="23"/>
        <v>1.2280841463230749E-3</v>
      </c>
      <c r="F238">
        <f t="shared" si="25"/>
        <v>4.3859649122807015E-3</v>
      </c>
      <c r="G238">
        <f t="shared" si="24"/>
        <v>-2.7777777777777787E-2</v>
      </c>
    </row>
    <row r="239" spans="1:7" x14ac:dyDescent="0.3">
      <c r="A239">
        <v>237</v>
      </c>
      <c r="B239">
        <f t="shared" si="21"/>
        <v>3.2930845225027441E-3</v>
      </c>
      <c r="C239">
        <f t="shared" si="22"/>
        <v>3.4443168771526983E-3</v>
      </c>
      <c r="D239" s="1">
        <f t="shared" si="26"/>
        <v>4.608294930875576E-3</v>
      </c>
      <c r="E239">
        <f t="shared" si="23"/>
        <v>1.2213707546492561E-3</v>
      </c>
      <c r="F239">
        <f t="shared" si="25"/>
        <v>4.3668122270742356E-3</v>
      </c>
      <c r="G239">
        <f t="shared" si="24"/>
        <v>-2.7027027027027018E-2</v>
      </c>
    </row>
    <row r="240" spans="1:7" x14ac:dyDescent="0.3">
      <c r="A240">
        <v>238</v>
      </c>
      <c r="B240">
        <f t="shared" si="21"/>
        <v>3.2822757111597373E-3</v>
      </c>
      <c r="C240">
        <f t="shared" si="22"/>
        <v>3.4324942791762016E-3</v>
      </c>
      <c r="D240" s="1">
        <f t="shared" si="26"/>
        <v>4.5871559633027517E-3</v>
      </c>
      <c r="E240">
        <f t="shared" si="23"/>
        <v>1.2147131651486732E-3</v>
      </c>
      <c r="F240">
        <f t="shared" si="25"/>
        <v>4.3478260869565218E-3</v>
      </c>
      <c r="G240">
        <f t="shared" si="24"/>
        <v>-2.6315789473684219E-2</v>
      </c>
    </row>
    <row r="241" spans="1:7" x14ac:dyDescent="0.3">
      <c r="A241">
        <v>239</v>
      </c>
      <c r="B241">
        <f t="shared" si="21"/>
        <v>3.2715376226826608E-3</v>
      </c>
      <c r="C241">
        <f t="shared" si="22"/>
        <v>3.4207525655644238E-3</v>
      </c>
      <c r="D241" s="1">
        <f t="shared" si="26"/>
        <v>4.5662100456621011E-3</v>
      </c>
      <c r="E241">
        <f t="shared" si="23"/>
        <v>1.2081107514816812E-3</v>
      </c>
      <c r="F241">
        <f t="shared" si="25"/>
        <v>4.329004329004329E-3</v>
      </c>
      <c r="G241">
        <f t="shared" si="24"/>
        <v>-2.5641025641025633E-2</v>
      </c>
    </row>
    <row r="242" spans="1:7" x14ac:dyDescent="0.3">
      <c r="A242">
        <v>240</v>
      </c>
      <c r="B242">
        <f t="shared" si="21"/>
        <v>3.2608695652173916E-3</v>
      </c>
      <c r="C242">
        <f t="shared" si="22"/>
        <v>3.4090909090909089E-3</v>
      </c>
      <c r="D242" s="1">
        <f t="shared" si="26"/>
        <v>4.5454545454545452E-3</v>
      </c>
      <c r="E242">
        <f t="shared" si="23"/>
        <v>1.2015628961987968E-3</v>
      </c>
      <c r="F242">
        <f t="shared" si="25"/>
        <v>4.3103448275862068E-3</v>
      </c>
      <c r="G242">
        <f t="shared" si="24"/>
        <v>-2.5000000000000005E-2</v>
      </c>
    </row>
    <row r="243" spans="1:7" x14ac:dyDescent="0.3">
      <c r="A243">
        <v>241</v>
      </c>
      <c r="B243">
        <f t="shared" si="21"/>
        <v>3.2502708559046583E-3</v>
      </c>
      <c r="C243">
        <f t="shared" si="22"/>
        <v>3.3975084937712344E-3</v>
      </c>
      <c r="D243" s="1">
        <f t="shared" si="26"/>
        <v>4.5248868778280547E-3</v>
      </c>
      <c r="E243">
        <f t="shared" si="23"/>
        <v>1.1950689905876996E-3</v>
      </c>
      <c r="F243">
        <f t="shared" si="25"/>
        <v>4.2918454935622317E-3</v>
      </c>
      <c r="G243">
        <f t="shared" si="24"/>
        <v>-2.4390243902439015E-2</v>
      </c>
    </row>
    <row r="244" spans="1:7" x14ac:dyDescent="0.3">
      <c r="A244">
        <v>242</v>
      </c>
      <c r="B244">
        <f t="shared" si="21"/>
        <v>3.2397408207343412E-3</v>
      </c>
      <c r="C244">
        <f t="shared" si="22"/>
        <v>3.3860045146726862E-3</v>
      </c>
      <c r="D244" s="1">
        <f t="shared" si="26"/>
        <v>4.5045045045045053E-3</v>
      </c>
      <c r="E244">
        <f t="shared" si="23"/>
        <v>1.1886284345233339E-3</v>
      </c>
      <c r="F244">
        <f t="shared" si="25"/>
        <v>4.2735042735042739E-3</v>
      </c>
      <c r="G244">
        <f t="shared" si="24"/>
        <v>-2.3809523809523815E-2</v>
      </c>
    </row>
    <row r="245" spans="1:7" x14ac:dyDescent="0.3">
      <c r="A245">
        <v>243</v>
      </c>
      <c r="B245">
        <f t="shared" si="21"/>
        <v>3.2292787944025836E-3</v>
      </c>
      <c r="C245">
        <f t="shared" si="22"/>
        <v>3.3745781777277844E-3</v>
      </c>
      <c r="D245" s="1">
        <f t="shared" si="26"/>
        <v>4.4843049327354259E-3</v>
      </c>
      <c r="E245">
        <f t="shared" si="23"/>
        <v>1.1822406363210351E-3</v>
      </c>
      <c r="F245">
        <f t="shared" si="25"/>
        <v>4.2553191489361703E-3</v>
      </c>
      <c r="G245">
        <f t="shared" si="24"/>
        <v>-2.3255813953488365E-2</v>
      </c>
    </row>
    <row r="246" spans="1:7" x14ac:dyDescent="0.3">
      <c r="A246">
        <v>244</v>
      </c>
      <c r="B246">
        <f t="shared" si="21"/>
        <v>3.2188841201716738E-3</v>
      </c>
      <c r="C246">
        <f t="shared" si="22"/>
        <v>3.3632286995515692E-3</v>
      </c>
      <c r="D246" s="1">
        <f t="shared" si="26"/>
        <v>4.464285714285714E-3</v>
      </c>
      <c r="E246">
        <f t="shared" si="23"/>
        <v>1.1759050125926174E-3</v>
      </c>
      <c r="F246">
        <f t="shared" si="25"/>
        <v>4.2372881355932203E-3</v>
      </c>
      <c r="G246">
        <f t="shared" si="24"/>
        <v>-2.2727272727272731E-2</v>
      </c>
    </row>
    <row r="247" spans="1:7" x14ac:dyDescent="0.3">
      <c r="A247">
        <v>245</v>
      </c>
      <c r="B247">
        <f t="shared" si="21"/>
        <v>3.2085561497326204E-3</v>
      </c>
      <c r="C247">
        <f t="shared" si="22"/>
        <v>3.3519553072625698E-3</v>
      </c>
      <c r="D247" s="1">
        <f t="shared" si="26"/>
        <v>4.4444444444444444E-3</v>
      </c>
      <c r="E247">
        <f t="shared" si="23"/>
        <v>1.1696209881053472E-3</v>
      </c>
      <c r="F247">
        <f t="shared" si="25"/>
        <v>4.2194092827004216E-3</v>
      </c>
      <c r="G247">
        <f t="shared" si="24"/>
        <v>-2.2222222222222213E-2</v>
      </c>
    </row>
    <row r="248" spans="1:7" x14ac:dyDescent="0.3">
      <c r="A248">
        <v>246</v>
      </c>
      <c r="B248">
        <f t="shared" si="21"/>
        <v>3.1982942430703628E-3</v>
      </c>
      <c r="C248">
        <f t="shared" si="22"/>
        <v>3.3407572383073497E-3</v>
      </c>
      <c r="D248" s="1">
        <f t="shared" si="26"/>
        <v>4.4247787610619477E-3</v>
      </c>
      <c r="E248">
        <f t="shared" si="23"/>
        <v>1.1633879956437399E-3</v>
      </c>
      <c r="F248">
        <f t="shared" si="25"/>
        <v>4.2016806722689074E-3</v>
      </c>
      <c r="G248">
        <f t="shared" si="24"/>
        <v>-2.1739130434782612E-2</v>
      </c>
    </row>
    <row r="249" spans="1:7" x14ac:dyDescent="0.3">
      <c r="A249">
        <v>247</v>
      </c>
      <c r="B249">
        <f t="shared" si="21"/>
        <v>3.188097768331562E-3</v>
      </c>
      <c r="C249">
        <f t="shared" si="22"/>
        <v>3.3296337402885685E-3</v>
      </c>
      <c r="D249" s="1">
        <f t="shared" si="26"/>
        <v>4.4052863436123352E-3</v>
      </c>
      <c r="E249">
        <f t="shared" si="23"/>
        <v>1.1572054758741113E-3</v>
      </c>
      <c r="F249">
        <f t="shared" si="25"/>
        <v>4.1841004184100415E-3</v>
      </c>
      <c r="G249">
        <f t="shared" si="24"/>
        <v>-2.1276595744680844E-2</v>
      </c>
    </row>
    <row r="250" spans="1:7" x14ac:dyDescent="0.3">
      <c r="A250">
        <v>248</v>
      </c>
      <c r="B250">
        <f t="shared" si="21"/>
        <v>3.1779661016949155E-3</v>
      </c>
      <c r="C250">
        <f t="shared" si="22"/>
        <v>3.3185840707964606E-3</v>
      </c>
      <c r="D250" s="1">
        <f t="shared" si="26"/>
        <v>4.3859649122807015E-3</v>
      </c>
      <c r="E250">
        <f t="shared" si="23"/>
        <v>1.1510728772118266E-3</v>
      </c>
      <c r="F250">
        <f t="shared" si="25"/>
        <v>4.1666666666666666E-3</v>
      </c>
      <c r="G250">
        <f t="shared" si="24"/>
        <v>-2.0833333333333336E-2</v>
      </c>
    </row>
    <row r="251" spans="1:7" x14ac:dyDescent="0.3">
      <c r="A251">
        <v>249</v>
      </c>
      <c r="B251">
        <f t="shared" si="21"/>
        <v>3.1678986272439284E-3</v>
      </c>
      <c r="C251">
        <f t="shared" si="22"/>
        <v>3.30760749724366E-3</v>
      </c>
      <c r="D251" s="1">
        <f t="shared" si="26"/>
        <v>4.3668122270742356E-3</v>
      </c>
      <c r="E251">
        <f t="shared" si="23"/>
        <v>1.1449896556911766E-3</v>
      </c>
      <c r="F251">
        <f t="shared" si="25"/>
        <v>4.1493775933609959E-3</v>
      </c>
      <c r="G251">
        <f t="shared" si="24"/>
        <v>-2.0408163265306114E-2</v>
      </c>
    </row>
    <row r="252" spans="1:7" x14ac:dyDescent="0.3">
      <c r="A252">
        <v>250</v>
      </c>
      <c r="B252">
        <f t="shared" si="21"/>
        <v>3.1578947368421052E-3</v>
      </c>
      <c r="C252">
        <f t="shared" si="22"/>
        <v>3.2967032967032967E-3</v>
      </c>
      <c r="D252" s="1">
        <f t="shared" si="26"/>
        <v>4.3478260869565218E-3</v>
      </c>
      <c r="E252">
        <f t="shared" si="23"/>
        <v>1.1389552748378286E-3</v>
      </c>
      <c r="F252">
        <f t="shared" si="25"/>
        <v>4.1322314049586778E-3</v>
      </c>
      <c r="G252">
        <f t="shared" si="24"/>
        <v>-0.02</v>
      </c>
    </row>
    <row r="253" spans="1:7" x14ac:dyDescent="0.3">
      <c r="A253">
        <v>251</v>
      </c>
      <c r="B253">
        <f t="shared" si="21"/>
        <v>3.1479538300104933E-3</v>
      </c>
      <c r="C253">
        <f t="shared" si="22"/>
        <v>3.2858707557502738E-3</v>
      </c>
      <c r="D253" s="1">
        <f t="shared" si="26"/>
        <v>4.329004329004329E-3</v>
      </c>
      <c r="E253">
        <f t="shared" si="23"/>
        <v>1.1329692055437894E-3</v>
      </c>
      <c r="F253">
        <f t="shared" si="25"/>
        <v>4.11522633744856E-3</v>
      </c>
      <c r="G253">
        <f t="shared" si="24"/>
        <v>-1.9607843137254895E-2</v>
      </c>
    </row>
    <row r="254" spans="1:7" x14ac:dyDescent="0.3">
      <c r="A254">
        <v>252</v>
      </c>
      <c r="B254">
        <f t="shared" si="21"/>
        <v>3.1380753138075318E-3</v>
      </c>
      <c r="C254">
        <f t="shared" si="22"/>
        <v>3.2751091703056771E-3</v>
      </c>
      <c r="D254" s="1">
        <f t="shared" si="26"/>
        <v>4.3103448275862068E-3</v>
      </c>
      <c r="E254">
        <f t="shared" si="23"/>
        <v>1.1270309259448249E-3</v>
      </c>
      <c r="F254">
        <f t="shared" si="25"/>
        <v>4.0983606557377051E-3</v>
      </c>
      <c r="G254">
        <f t="shared" si="24"/>
        <v>-1.9230769230769232E-2</v>
      </c>
    </row>
    <row r="255" spans="1:7" x14ac:dyDescent="0.3">
      <c r="A255">
        <v>253</v>
      </c>
      <c r="B255">
        <f t="shared" si="21"/>
        <v>3.1282586027111575E-3</v>
      </c>
      <c r="C255">
        <f t="shared" si="22"/>
        <v>3.2644178454842221E-3</v>
      </c>
      <c r="D255" s="1">
        <f t="shared" si="26"/>
        <v>4.2918454935622317E-3</v>
      </c>
      <c r="E255">
        <f t="shared" si="23"/>
        <v>1.1211399213002793E-3</v>
      </c>
      <c r="F255">
        <f t="shared" si="25"/>
        <v>4.0816326530612249E-3</v>
      </c>
      <c r="G255">
        <f t="shared" si="24"/>
        <v>-1.8867924528301879E-2</v>
      </c>
    </row>
    <row r="256" spans="1:7" x14ac:dyDescent="0.3">
      <c r="A256">
        <v>254</v>
      </c>
      <c r="B256">
        <f t="shared" si="21"/>
        <v>3.1185031185031182E-3</v>
      </c>
      <c r="C256">
        <f t="shared" si="22"/>
        <v>3.2537960954446853E-3</v>
      </c>
      <c r="D256" s="1">
        <f t="shared" si="26"/>
        <v>4.2735042735042739E-3</v>
      </c>
      <c r="E256">
        <f t="shared" si="23"/>
        <v>1.1152956838752421E-3</v>
      </c>
      <c r="F256">
        <f t="shared" si="25"/>
        <v>4.0650406504065045E-3</v>
      </c>
      <c r="G256">
        <f t="shared" si="24"/>
        <v>-1.8518518518518517E-2</v>
      </c>
    </row>
    <row r="257" spans="1:7" x14ac:dyDescent="0.3">
      <c r="A257">
        <v>255</v>
      </c>
      <c r="B257">
        <f t="shared" si="21"/>
        <v>3.1088082901554407E-3</v>
      </c>
      <c r="C257">
        <f t="shared" si="22"/>
        <v>3.2432432432432431E-3</v>
      </c>
      <c r="D257" s="1">
        <f t="shared" si="26"/>
        <v>4.2553191489361703E-3</v>
      </c>
      <c r="E257">
        <f t="shared" si="23"/>
        <v>1.1094977128250087E-3</v>
      </c>
      <c r="F257">
        <f t="shared" si="25"/>
        <v>4.048582995951417E-3</v>
      </c>
      <c r="G257">
        <f t="shared" si="24"/>
        <v>-1.8181818181818174E-2</v>
      </c>
    </row>
    <row r="258" spans="1:7" x14ac:dyDescent="0.3">
      <c r="A258">
        <v>256</v>
      </c>
      <c r="B258">
        <f t="shared" si="21"/>
        <v>3.0991735537190084E-3</v>
      </c>
      <c r="C258">
        <f t="shared" si="22"/>
        <v>3.2327586206896551E-3</v>
      </c>
      <c r="D258" s="1">
        <f t="shared" si="26"/>
        <v>4.2372881355932203E-3</v>
      </c>
      <c r="E258">
        <f t="shared" si="23"/>
        <v>1.1037455140817812E-3</v>
      </c>
      <c r="F258">
        <f t="shared" si="25"/>
        <v>4.0322580645161289E-3</v>
      </c>
      <c r="G258">
        <f t="shared" si="24"/>
        <v>-1.7857142857142856E-2</v>
      </c>
    </row>
    <row r="259" spans="1:7" x14ac:dyDescent="0.3">
      <c r="A259">
        <v>257</v>
      </c>
      <c r="B259">
        <f t="shared" ref="B259:B302" si="27">1.5%/(1+1.5%*A259)</f>
        <v>3.0895983522142116E-3</v>
      </c>
      <c r="C259">
        <f t="shared" ref="C259:C302" si="28">1.875%/(1+1.875%*A259)</f>
        <v>3.22234156820623E-3</v>
      </c>
      <c r="D259" s="1">
        <f t="shared" si="26"/>
        <v>4.2194092827004216E-3</v>
      </c>
      <c r="E259">
        <f t="shared" ref="E259:E302" si="29">23352/((6*A259+1400)*(3.78*6*A259+1400))</f>
        <v>1.0980386002435645E-3</v>
      </c>
      <c r="F259">
        <f t="shared" si="25"/>
        <v>4.0160642570281121E-3</v>
      </c>
      <c r="G259">
        <f t="shared" ref="G259:G302" si="30">0.01/(2-A259*0.01)</f>
        <v>-1.7543859649122813E-2</v>
      </c>
    </row>
    <row r="260" spans="1:7" x14ac:dyDescent="0.3">
      <c r="A260">
        <v>258</v>
      </c>
      <c r="B260">
        <f t="shared" si="27"/>
        <v>3.0800821355236145E-3</v>
      </c>
      <c r="C260">
        <f t="shared" si="28"/>
        <v>3.2119914346895075E-3</v>
      </c>
      <c r="D260" s="1">
        <f t="shared" si="26"/>
        <v>4.2016806722689082E-3</v>
      </c>
      <c r="E260">
        <f t="shared" si="29"/>
        <v>1.0923764904652038E-3</v>
      </c>
      <c r="F260">
        <f t="shared" si="25"/>
        <v>4.0000000000000001E-3</v>
      </c>
      <c r="G260">
        <f t="shared" si="30"/>
        <v>-1.7241379310344827E-2</v>
      </c>
    </row>
    <row r="261" spans="1:7" x14ac:dyDescent="0.3">
      <c r="A261">
        <v>259</v>
      </c>
      <c r="B261">
        <f t="shared" si="27"/>
        <v>3.0706243602865915E-3</v>
      </c>
      <c r="C261">
        <f t="shared" si="28"/>
        <v>3.2017075773745998E-3</v>
      </c>
      <c r="D261" s="1">
        <f t="shared" si="26"/>
        <v>4.1841004184100415E-3</v>
      </c>
      <c r="E261">
        <f t="shared" si="29"/>
        <v>1.0867587103515174E-3</v>
      </c>
      <c r="F261">
        <f t="shared" si="25"/>
        <v>3.9840637450199202E-3</v>
      </c>
      <c r="G261">
        <f t="shared" si="30"/>
        <v>-1.6949152542372885E-2</v>
      </c>
    </row>
    <row r="262" spans="1:7" x14ac:dyDescent="0.3">
      <c r="A262">
        <v>260</v>
      </c>
      <c r="B262">
        <f t="shared" si="27"/>
        <v>3.0612244897959182E-3</v>
      </c>
      <c r="C262">
        <f t="shared" si="28"/>
        <v>3.1914893617021275E-3</v>
      </c>
      <c r="D262" s="1">
        <f t="shared" si="26"/>
        <v>4.1666666666666666E-3</v>
      </c>
      <c r="E262">
        <f t="shared" si="29"/>
        <v>1.0811847918524818E-3</v>
      </c>
      <c r="F262">
        <f t="shared" si="25"/>
        <v>3.968253968253968E-3</v>
      </c>
      <c r="G262">
        <f t="shared" si="30"/>
        <v>-1.6666666666666663E-2</v>
      </c>
    </row>
    <row r="263" spans="1:7" x14ac:dyDescent="0.3">
      <c r="A263">
        <v>261</v>
      </c>
      <c r="B263">
        <f t="shared" si="27"/>
        <v>3.0518819938962359E-3</v>
      </c>
      <c r="C263">
        <f t="shared" si="28"/>
        <v>3.1813361611876989E-3</v>
      </c>
      <c r="D263" s="1">
        <f t="shared" si="26"/>
        <v>4.1493775933609959E-3</v>
      </c>
      <c r="E263">
        <f t="shared" si="29"/>
        <v>1.0756542731604165E-3</v>
      </c>
      <c r="F263">
        <f t="shared" si="25"/>
        <v>3.952569169960474E-3</v>
      </c>
      <c r="G263">
        <f t="shared" si="30"/>
        <v>-1.6393442622950824E-2</v>
      </c>
    </row>
    <row r="264" spans="1:7" x14ac:dyDescent="0.3">
      <c r="A264">
        <v>262</v>
      </c>
      <c r="B264">
        <f t="shared" si="27"/>
        <v>3.0425963488843813E-3</v>
      </c>
      <c r="C264">
        <f t="shared" si="28"/>
        <v>3.1712473572938688E-3</v>
      </c>
      <c r="D264" s="1">
        <f t="shared" si="26"/>
        <v>4.1322314049586778E-3</v>
      </c>
      <c r="E264">
        <f t="shared" si="29"/>
        <v>1.0701666986091323E-3</v>
      </c>
      <c r="F264">
        <f t="shared" si="25"/>
        <v>3.937007874015748E-3</v>
      </c>
      <c r="G264">
        <f t="shared" si="30"/>
        <v>-1.6129032258064512E-2</v>
      </c>
    </row>
    <row r="265" spans="1:7" x14ac:dyDescent="0.3">
      <c r="A265">
        <v>263</v>
      </c>
      <c r="B265">
        <f t="shared" si="27"/>
        <v>3.0333670374115265E-3</v>
      </c>
      <c r="C265">
        <f t="shared" si="28"/>
        <v>3.1612223393045311E-3</v>
      </c>
      <c r="D265" s="1">
        <f t="shared" si="26"/>
        <v>4.1152263374485592E-3</v>
      </c>
      <c r="E265">
        <f t="shared" si="29"/>
        <v>1.0647216185749955E-3</v>
      </c>
      <c r="F265">
        <f t="shared" si="25"/>
        <v>3.9215686274509803E-3</v>
      </c>
      <c r="G265">
        <f t="shared" si="30"/>
        <v>-1.5873015873015876E-2</v>
      </c>
    </row>
    <row r="266" spans="1:7" x14ac:dyDescent="0.3">
      <c r="A266">
        <v>264</v>
      </c>
      <c r="B266">
        <f t="shared" si="27"/>
        <v>3.0241935483870967E-3</v>
      </c>
      <c r="C266">
        <f t="shared" si="28"/>
        <v>3.1512605042016803E-3</v>
      </c>
      <c r="D266" s="1">
        <f t="shared" si="26"/>
        <v>4.0983606557377051E-3</v>
      </c>
      <c r="E266">
        <f t="shared" si="29"/>
        <v>1.0593185893798664E-3</v>
      </c>
      <c r="F266">
        <f t="shared" si="25"/>
        <v>3.90625E-3</v>
      </c>
      <c r="G266">
        <f t="shared" si="30"/>
        <v>-1.5624999999999997E-2</v>
      </c>
    </row>
    <row r="267" spans="1:7" x14ac:dyDescent="0.3">
      <c r="A267">
        <v>265</v>
      </c>
      <c r="B267">
        <f t="shared" si="27"/>
        <v>3.0150753768844224E-3</v>
      </c>
      <c r="C267">
        <f t="shared" si="28"/>
        <v>3.1413612565445023E-3</v>
      </c>
      <c r="D267" s="1">
        <f t="shared" si="26"/>
        <v>4.081632653061224E-3</v>
      </c>
      <c r="E267">
        <f t="shared" si="29"/>
        <v>1.0539571731958725E-3</v>
      </c>
      <c r="F267">
        <f t="shared" si="25"/>
        <v>3.8910505836575876E-3</v>
      </c>
      <c r="G267">
        <f t="shared" si="30"/>
        <v>-1.5384615384615387E-2</v>
      </c>
    </row>
    <row r="268" spans="1:7" x14ac:dyDescent="0.3">
      <c r="A268">
        <v>266</v>
      </c>
      <c r="B268">
        <f t="shared" si="27"/>
        <v>3.0060120240480962E-3</v>
      </c>
      <c r="C268">
        <f t="shared" si="28"/>
        <v>3.1315240083507308E-3</v>
      </c>
      <c r="D268" s="1">
        <f t="shared" si="26"/>
        <v>4.0650406504065045E-3</v>
      </c>
      <c r="E268">
        <f t="shared" si="29"/>
        <v>1.0486369379519764E-3</v>
      </c>
      <c r="F268">
        <f t="shared" si="25"/>
        <v>3.875968992248062E-3</v>
      </c>
      <c r="G268">
        <f t="shared" si="30"/>
        <v>-1.5151515151515148E-2</v>
      </c>
    </row>
    <row r="269" spans="1:7" x14ac:dyDescent="0.3">
      <c r="A269">
        <v>267</v>
      </c>
      <c r="B269">
        <f t="shared" si="27"/>
        <v>2.997002997002997E-3</v>
      </c>
      <c r="C269">
        <f t="shared" si="28"/>
        <v>3.1217481789802288E-3</v>
      </c>
      <c r="D269" s="1">
        <f t="shared" si="26"/>
        <v>4.0485829959514179E-3</v>
      </c>
      <c r="E269">
        <f t="shared" si="29"/>
        <v>1.0433574572422982E-3</v>
      </c>
      <c r="F269">
        <f t="shared" si="25"/>
        <v>3.8610038610038611E-3</v>
      </c>
      <c r="G269">
        <f t="shared" si="30"/>
        <v>-1.492537313432836E-2</v>
      </c>
    </row>
    <row r="270" spans="1:7" x14ac:dyDescent="0.3">
      <c r="A270">
        <v>268</v>
      </c>
      <c r="B270">
        <f t="shared" si="27"/>
        <v>2.9880478087649402E-3</v>
      </c>
      <c r="C270">
        <f t="shared" si="28"/>
        <v>3.1120331950207471E-3</v>
      </c>
      <c r="D270" s="1">
        <f t="shared" si="26"/>
        <v>4.0322580645161289E-3</v>
      </c>
      <c r="E270">
        <f t="shared" si="29"/>
        <v>1.0381183102361553E-3</v>
      </c>
      <c r="F270">
        <f t="shared" ref="F270:F302" si="31">(0.5)/(1+(A270-10)/2)</f>
        <v>3.8461538461538464E-3</v>
      </c>
      <c r="G270">
        <f t="shared" si="30"/>
        <v>-1.4705882352941173E-2</v>
      </c>
    </row>
    <row r="271" spans="1:7" x14ac:dyDescent="0.3">
      <c r="A271">
        <v>269</v>
      </c>
      <c r="B271">
        <f t="shared" si="27"/>
        <v>2.9791459781529292E-3</v>
      </c>
      <c r="C271">
        <f t="shared" si="28"/>
        <v>3.1023784901758012E-3</v>
      </c>
      <c r="D271" s="1">
        <f t="shared" si="26"/>
        <v>4.0160642570281121E-3</v>
      </c>
      <c r="E271">
        <f t="shared" si="29"/>
        <v>1.0329190815897829E-3</v>
      </c>
      <c r="F271">
        <f t="shared" si="31"/>
        <v>3.8314176245210726E-3</v>
      </c>
      <c r="G271">
        <f t="shared" si="30"/>
        <v>-1.4492753623188408E-2</v>
      </c>
    </row>
    <row r="272" spans="1:7" x14ac:dyDescent="0.3">
      <c r="A272">
        <v>270</v>
      </c>
      <c r="B272">
        <f t="shared" si="27"/>
        <v>2.9702970297029703E-3</v>
      </c>
      <c r="C272">
        <f t="shared" si="28"/>
        <v>3.092783505154639E-3</v>
      </c>
      <c r="D272" s="1">
        <f t="shared" si="26"/>
        <v>4.0000000000000001E-3</v>
      </c>
      <c r="E272">
        <f t="shared" si="29"/>
        <v>1.0277593613596985E-3</v>
      </c>
      <c r="F272">
        <f t="shared" si="31"/>
        <v>3.8167938931297708E-3</v>
      </c>
      <c r="G272">
        <f t="shared" si="30"/>
        <v>-1.4285714285714282E-2</v>
      </c>
    </row>
    <row r="273" spans="1:7" x14ac:dyDescent="0.3">
      <c r="A273">
        <v>271</v>
      </c>
      <c r="B273">
        <f t="shared" si="27"/>
        <v>2.9615004935834156E-3</v>
      </c>
      <c r="C273">
        <f t="shared" si="28"/>
        <v>3.0832476875642342E-3</v>
      </c>
      <c r="D273" s="1">
        <f t="shared" si="26"/>
        <v>3.9840637450199211E-3</v>
      </c>
      <c r="E273">
        <f t="shared" si="29"/>
        <v>1.0226387449176757E-3</v>
      </c>
      <c r="F273">
        <f t="shared" si="31"/>
        <v>3.8022813688212928E-3</v>
      </c>
      <c r="G273">
        <f t="shared" si="30"/>
        <v>-1.4084507042253521E-2</v>
      </c>
    </row>
    <row r="274" spans="1:7" x14ac:dyDescent="0.3">
      <c r="A274">
        <v>272</v>
      </c>
      <c r="B274">
        <f t="shared" si="27"/>
        <v>2.952755905511811E-3</v>
      </c>
      <c r="C274">
        <f t="shared" si="28"/>
        <v>3.0737704918032786E-3</v>
      </c>
      <c r="D274" s="1">
        <f t="shared" si="26"/>
        <v>3.968253968253968E-3</v>
      </c>
      <c r="E274">
        <f t="shared" si="29"/>
        <v>1.0175568328672907E-3</v>
      </c>
      <c r="F274">
        <f t="shared" si="31"/>
        <v>3.787878787878788E-3</v>
      </c>
      <c r="G274">
        <f t="shared" si="30"/>
        <v>-1.3888888888888885E-2</v>
      </c>
    </row>
    <row r="275" spans="1:7" x14ac:dyDescent="0.3">
      <c r="A275">
        <v>273</v>
      </c>
      <c r="B275">
        <f t="shared" si="27"/>
        <v>2.944062806673209E-3</v>
      </c>
      <c r="C275">
        <f t="shared" si="28"/>
        <v>3.0643513789581208E-3</v>
      </c>
      <c r="D275" s="1">
        <f t="shared" si="26"/>
        <v>3.952569169960474E-3</v>
      </c>
      <c r="E275">
        <f t="shared" si="29"/>
        <v>1.0125132309620137E-3</v>
      </c>
      <c r="F275">
        <f t="shared" si="31"/>
        <v>3.7735849056603774E-3</v>
      </c>
      <c r="G275">
        <f t="shared" si="30"/>
        <v>-1.3698630136986302E-2</v>
      </c>
    </row>
    <row r="276" spans="1:7" x14ac:dyDescent="0.3">
      <c r="A276">
        <v>274</v>
      </c>
      <c r="B276">
        <f t="shared" si="27"/>
        <v>2.935420743639922E-3</v>
      </c>
      <c r="C276">
        <f t="shared" si="28"/>
        <v>3.0549898167006109E-3</v>
      </c>
      <c r="D276" s="1">
        <f t="shared" si="26"/>
        <v>3.937007874015748E-3</v>
      </c>
      <c r="E276">
        <f t="shared" si="29"/>
        <v>1.0075075500248036E-3</v>
      </c>
      <c r="F276">
        <f t="shared" si="31"/>
        <v>3.7593984962406013E-3</v>
      </c>
      <c r="G276">
        <f t="shared" si="30"/>
        <v>-1.3513513513513509E-2</v>
      </c>
    </row>
    <row r="277" spans="1:7" x14ac:dyDescent="0.3">
      <c r="A277">
        <v>275</v>
      </c>
      <c r="B277">
        <f t="shared" si="27"/>
        <v>2.9268292682926829E-3</v>
      </c>
      <c r="C277">
        <f t="shared" si="28"/>
        <v>3.0456852791878172E-3</v>
      </c>
      <c r="D277" s="1">
        <f t="shared" si="26"/>
        <v>3.9215686274509803E-3</v>
      </c>
      <c r="E277">
        <f t="shared" si="29"/>
        <v>1.0025394058691831E-3</v>
      </c>
      <c r="F277">
        <f t="shared" si="31"/>
        <v>3.7453183520599251E-3</v>
      </c>
      <c r="G277">
        <f t="shared" si="30"/>
        <v>-1.3333333333333334E-2</v>
      </c>
    </row>
    <row r="278" spans="1:7" x14ac:dyDescent="0.3">
      <c r="A278">
        <v>276</v>
      </c>
      <c r="B278">
        <f t="shared" si="27"/>
        <v>2.9182879377431907E-3</v>
      </c>
      <c r="C278">
        <f t="shared" si="28"/>
        <v>3.0364372469635628E-3</v>
      </c>
      <c r="D278" s="1">
        <f t="shared" si="26"/>
        <v>3.90625E-3</v>
      </c>
      <c r="E278">
        <f t="shared" si="29"/>
        <v>9.9760841922175636E-4</v>
      </c>
      <c r="F278">
        <f t="shared" si="31"/>
        <v>3.7313432835820895E-3</v>
      </c>
      <c r="G278">
        <f t="shared" si="30"/>
        <v>-1.3157894736842101E-2</v>
      </c>
    </row>
    <row r="279" spans="1:7" x14ac:dyDescent="0.3">
      <c r="A279">
        <v>277</v>
      </c>
      <c r="B279">
        <f t="shared" si="27"/>
        <v>2.9097963142580016E-3</v>
      </c>
      <c r="C279">
        <f t="shared" si="28"/>
        <v>3.027245206861756E-3</v>
      </c>
      <c r="D279" s="1">
        <f t="shared" si="26"/>
        <v>3.8910505836575872E-3</v>
      </c>
      <c r="E279">
        <f t="shared" si="29"/>
        <v>9.9271421564614245E-4</v>
      </c>
      <c r="F279">
        <f t="shared" si="31"/>
        <v>3.7174721189591076E-3</v>
      </c>
      <c r="G279">
        <f t="shared" si="30"/>
        <v>-1.2987012987012986E-2</v>
      </c>
    </row>
    <row r="280" spans="1:7" x14ac:dyDescent="0.3">
      <c r="A280">
        <v>278</v>
      </c>
      <c r="B280">
        <f t="shared" si="27"/>
        <v>2.9013539651837525E-3</v>
      </c>
      <c r="C280">
        <f t="shared" si="28"/>
        <v>3.0181086519114691E-3</v>
      </c>
      <c r="D280" s="1">
        <f t="shared" si="26"/>
        <v>3.875968992248062E-3</v>
      </c>
      <c r="E280">
        <f t="shared" si="29"/>
        <v>9.8785642546829369E-4</v>
      </c>
      <c r="F280">
        <f t="shared" si="31"/>
        <v>3.7037037037037038E-3</v>
      </c>
      <c r="G280">
        <f t="shared" si="30"/>
        <v>-1.2820512820512817E-2</v>
      </c>
    </row>
    <row r="281" spans="1:7" x14ac:dyDescent="0.3">
      <c r="A281">
        <v>279</v>
      </c>
      <c r="B281">
        <f t="shared" si="27"/>
        <v>2.8929604628736743E-3</v>
      </c>
      <c r="C281">
        <f t="shared" si="28"/>
        <v>3.009027081243731E-3</v>
      </c>
      <c r="D281" s="1">
        <f t="shared" si="26"/>
        <v>3.8610038610038611E-3</v>
      </c>
      <c r="E281">
        <f t="shared" si="29"/>
        <v>9.8303468370316855E-4</v>
      </c>
      <c r="F281">
        <f t="shared" si="31"/>
        <v>3.6900369003690036E-3</v>
      </c>
      <c r="G281">
        <f t="shared" si="30"/>
        <v>-1.2658227848101266E-2</v>
      </c>
    </row>
    <row r="282" spans="1:7" x14ac:dyDescent="0.3">
      <c r="A282">
        <v>280</v>
      </c>
      <c r="B282">
        <f t="shared" si="27"/>
        <v>2.8846153846153843E-3</v>
      </c>
      <c r="C282">
        <f t="shared" si="28"/>
        <v>3.0000000000000001E-3</v>
      </c>
      <c r="D282" s="1">
        <f t="shared" si="26"/>
        <v>3.8461538461538459E-3</v>
      </c>
      <c r="E282">
        <f t="shared" si="29"/>
        <v>9.7824862998273409E-4</v>
      </c>
      <c r="F282">
        <f t="shared" si="31"/>
        <v>3.6764705882352941E-3</v>
      </c>
      <c r="G282">
        <f t="shared" si="30"/>
        <v>-1.2499999999999995E-2</v>
      </c>
    </row>
    <row r="283" spans="1:7" x14ac:dyDescent="0.3">
      <c r="A283">
        <v>281</v>
      </c>
      <c r="B283">
        <f t="shared" si="27"/>
        <v>2.8763183125599234E-3</v>
      </c>
      <c r="C283">
        <f t="shared" si="28"/>
        <v>2.9910269192422729E-3</v>
      </c>
      <c r="D283" s="1">
        <f t="shared" si="26"/>
        <v>3.8314176245210726E-3</v>
      </c>
      <c r="E283">
        <f t="shared" si="29"/>
        <v>9.7349790848526698E-4</v>
      </c>
      <c r="F283">
        <f t="shared" si="31"/>
        <v>3.663003663003663E-3</v>
      </c>
      <c r="G283">
        <f t="shared" si="30"/>
        <v>-1.2345679012345678E-2</v>
      </c>
    </row>
    <row r="284" spans="1:7" x14ac:dyDescent="0.3">
      <c r="A284">
        <v>282</v>
      </c>
      <c r="B284">
        <f t="shared" si="27"/>
        <v>2.8680688336520078E-3</v>
      </c>
      <c r="C284">
        <f t="shared" si="28"/>
        <v>2.982107355864811E-3</v>
      </c>
      <c r="D284" s="1">
        <f t="shared" si="26"/>
        <v>3.8167938931297708E-3</v>
      </c>
      <c r="E284">
        <f t="shared" si="29"/>
        <v>9.6878216786592749E-4</v>
      </c>
      <c r="F284">
        <f t="shared" si="31"/>
        <v>3.6496350364963502E-3</v>
      </c>
      <c r="G284">
        <f t="shared" si="30"/>
        <v>-1.2195121951219514E-2</v>
      </c>
    </row>
    <row r="285" spans="1:7" x14ac:dyDescent="0.3">
      <c r="A285">
        <v>283</v>
      </c>
      <c r="B285">
        <f t="shared" si="27"/>
        <v>2.859866539561487E-3</v>
      </c>
      <c r="C285">
        <f t="shared" si="28"/>
        <v>2.973240832507433E-3</v>
      </c>
      <c r="D285" s="1">
        <f t="shared" si="26"/>
        <v>3.8022813688212932E-3</v>
      </c>
      <c r="E285">
        <f t="shared" si="29"/>
        <v>9.6410106118858131E-4</v>
      </c>
      <c r="F285">
        <f t="shared" si="31"/>
        <v>3.6363636363636364E-3</v>
      </c>
      <c r="G285">
        <f t="shared" si="30"/>
        <v>-1.2048192771084336E-2</v>
      </c>
    </row>
    <row r="286" spans="1:7" x14ac:dyDescent="0.3">
      <c r="A286">
        <v>284</v>
      </c>
      <c r="B286">
        <f t="shared" si="27"/>
        <v>2.8517110266159697E-3</v>
      </c>
      <c r="C286">
        <f t="shared" si="28"/>
        <v>2.9644268774703555E-3</v>
      </c>
      <c r="D286" s="1">
        <f t="shared" si="26"/>
        <v>3.787878787878788E-3</v>
      </c>
      <c r="E286">
        <f t="shared" si="29"/>
        <v>9.5945424585883903E-4</v>
      </c>
      <c r="F286">
        <f t="shared" si="31"/>
        <v>3.6231884057971015E-3</v>
      </c>
      <c r="G286">
        <f t="shared" si="30"/>
        <v>-1.1904761904761908E-2</v>
      </c>
    </row>
    <row r="287" spans="1:7" x14ac:dyDescent="0.3">
      <c r="A287">
        <v>285</v>
      </c>
      <c r="B287">
        <f t="shared" si="27"/>
        <v>2.8436018957345975E-3</v>
      </c>
      <c r="C287">
        <f t="shared" si="28"/>
        <v>2.9556650246305416E-3</v>
      </c>
      <c r="D287" s="1">
        <f t="shared" si="26"/>
        <v>3.773584905660377E-3</v>
      </c>
      <c r="E287">
        <f t="shared" si="29"/>
        <v>9.5484138355829537E-4</v>
      </c>
      <c r="F287">
        <f t="shared" si="31"/>
        <v>3.6101083032490976E-3</v>
      </c>
      <c r="G287">
        <f t="shared" si="30"/>
        <v>-1.1764705882352941E-2</v>
      </c>
    </row>
    <row r="288" spans="1:7" x14ac:dyDescent="0.3">
      <c r="A288">
        <v>286</v>
      </c>
      <c r="B288">
        <f t="shared" si="27"/>
        <v>2.8355387523629487E-3</v>
      </c>
      <c r="C288">
        <f t="shared" si="28"/>
        <v>2.9469548133595285E-3</v>
      </c>
      <c r="D288" s="1">
        <f t="shared" si="26"/>
        <v>3.7593984962406013E-3</v>
      </c>
      <c r="E288">
        <f t="shared" si="29"/>
        <v>9.5026214017993635E-4</v>
      </c>
      <c r="F288">
        <f t="shared" si="31"/>
        <v>3.5971223021582736E-3</v>
      </c>
      <c r="G288">
        <f t="shared" si="30"/>
        <v>-1.1627906976744188E-2</v>
      </c>
    </row>
    <row r="289" spans="1:7" x14ac:dyDescent="0.3">
      <c r="A289">
        <v>287</v>
      </c>
      <c r="B289">
        <f t="shared" si="27"/>
        <v>2.8275212064090482E-3</v>
      </c>
      <c r="C289">
        <f t="shared" si="28"/>
        <v>2.9382957884427031E-3</v>
      </c>
      <c r="D289" s="1">
        <f t="shared" si="26"/>
        <v>3.7453183520599251E-3</v>
      </c>
      <c r="E289">
        <f t="shared" si="29"/>
        <v>9.4571618576469441E-4</v>
      </c>
      <c r="F289">
        <f t="shared" si="31"/>
        <v>3.5842293906810036E-3</v>
      </c>
      <c r="G289">
        <f t="shared" si="30"/>
        <v>-1.1494252873563216E-2</v>
      </c>
    </row>
    <row r="290" spans="1:7" x14ac:dyDescent="0.3">
      <c r="A290">
        <v>288</v>
      </c>
      <c r="B290">
        <f t="shared" si="27"/>
        <v>2.819548872180451E-3</v>
      </c>
      <c r="C290">
        <f t="shared" si="28"/>
        <v>2.9296875E-3</v>
      </c>
      <c r="D290" s="1">
        <f t="shared" si="26"/>
        <v>3.7313432835820899E-3</v>
      </c>
      <c r="E290">
        <f t="shared" si="29"/>
        <v>9.4120319443912782E-4</v>
      </c>
      <c r="F290">
        <f t="shared" si="31"/>
        <v>3.5714285714285713E-3</v>
      </c>
      <c r="G290">
        <f t="shared" si="30"/>
        <v>-1.1363636363636366E-2</v>
      </c>
    </row>
    <row r="291" spans="1:7" x14ac:dyDescent="0.3">
      <c r="A291">
        <v>289</v>
      </c>
      <c r="B291">
        <f t="shared" si="27"/>
        <v>2.8116213683223993E-3</v>
      </c>
      <c r="C291">
        <f t="shared" si="28"/>
        <v>2.9211295034079843E-3</v>
      </c>
      <c r="D291" s="1">
        <f t="shared" si="26"/>
        <v>3.7174721189591081E-3</v>
      </c>
      <c r="E291">
        <f t="shared" si="29"/>
        <v>9.3672284435419959E-4</v>
      </c>
      <c r="F291">
        <f t="shared" si="31"/>
        <v>3.5587188612099642E-3</v>
      </c>
      <c r="G291">
        <f t="shared" si="30"/>
        <v>-1.1235955056179773E-2</v>
      </c>
    </row>
    <row r="292" spans="1:7" x14ac:dyDescent="0.3">
      <c r="A292">
        <v>290</v>
      </c>
      <c r="B292">
        <f t="shared" si="27"/>
        <v>2.8037383177570096E-3</v>
      </c>
      <c r="C292">
        <f t="shared" si="28"/>
        <v>2.9126213592233011E-3</v>
      </c>
      <c r="D292" s="1">
        <f t="shared" si="26"/>
        <v>3.7037037037037034E-3</v>
      </c>
      <c r="E292">
        <f t="shared" si="29"/>
        <v>9.3227481762513608E-4</v>
      </c>
      <c r="F292">
        <f t="shared" si="31"/>
        <v>3.5460992907801418E-3</v>
      </c>
      <c r="G292">
        <f t="shared" si="30"/>
        <v>-1.1111111111111113E-2</v>
      </c>
    </row>
    <row r="293" spans="1:7" x14ac:dyDescent="0.3">
      <c r="A293">
        <v>291</v>
      </c>
      <c r="B293">
        <f t="shared" si="27"/>
        <v>2.7958993476234852E-3</v>
      </c>
      <c r="C293">
        <f t="shared" si="28"/>
        <v>2.9041626331074541E-3</v>
      </c>
      <c r="D293" s="1">
        <f t="shared" si="26"/>
        <v>3.690036900369004E-3</v>
      </c>
      <c r="E293">
        <f t="shared" si="29"/>
        <v>9.2785880027234095E-4</v>
      </c>
      <c r="F293">
        <f t="shared" si="31"/>
        <v>3.5335689045936395E-3</v>
      </c>
      <c r="G293">
        <f t="shared" si="30"/>
        <v>-1.0989010989010988E-2</v>
      </c>
    </row>
    <row r="294" spans="1:7" x14ac:dyDescent="0.3">
      <c r="A294">
        <v>292</v>
      </c>
      <c r="B294">
        <f t="shared" si="27"/>
        <v>2.7881040892193307E-3</v>
      </c>
      <c r="C294">
        <f t="shared" si="28"/>
        <v>2.8957528957528956E-3</v>
      </c>
      <c r="D294" s="1">
        <f t="shared" si="26"/>
        <v>3.6764705882352945E-3</v>
      </c>
      <c r="E294">
        <f t="shared" si="29"/>
        <v>9.2347448216334514E-4</v>
      </c>
      <c r="F294">
        <f t="shared" si="31"/>
        <v>3.5211267605633804E-3</v>
      </c>
      <c r="G294">
        <f t="shared" si="30"/>
        <v>-1.0869565217391306E-2</v>
      </c>
    </row>
    <row r="295" spans="1:7" x14ac:dyDescent="0.3">
      <c r="A295">
        <v>293</v>
      </c>
      <c r="B295">
        <f t="shared" si="27"/>
        <v>2.7803521779425394E-3</v>
      </c>
      <c r="C295">
        <f t="shared" si="28"/>
        <v>2.8873917228103949E-3</v>
      </c>
      <c r="D295" s="1">
        <f t="shared" si="26"/>
        <v>3.663003663003663E-3</v>
      </c>
      <c r="E295">
        <f t="shared" si="29"/>
        <v>9.1912155695576987E-4</v>
      </c>
      <c r="F295">
        <f t="shared" si="31"/>
        <v>3.5087719298245615E-3</v>
      </c>
      <c r="G295">
        <f t="shared" si="30"/>
        <v>-1.075268817204301E-2</v>
      </c>
    </row>
    <row r="296" spans="1:7" x14ac:dyDescent="0.3">
      <c r="A296">
        <v>294</v>
      </c>
      <c r="B296">
        <f t="shared" si="27"/>
        <v>2.7726432532347504E-3</v>
      </c>
      <c r="C296">
        <f t="shared" si="28"/>
        <v>2.879078694817658E-3</v>
      </c>
      <c r="D296" s="1">
        <f t="shared" si="26"/>
        <v>3.6496350364963502E-3</v>
      </c>
      <c r="E296">
        <f t="shared" si="29"/>
        <v>9.1479972204128548E-4</v>
      </c>
      <c r="F296">
        <f t="shared" si="31"/>
        <v>3.4965034965034965E-3</v>
      </c>
      <c r="G296">
        <f t="shared" si="30"/>
        <v>-1.0638297872340427E-2</v>
      </c>
    </row>
    <row r="297" spans="1:7" x14ac:dyDescent="0.3">
      <c r="A297">
        <v>295</v>
      </c>
      <c r="B297">
        <f t="shared" si="27"/>
        <v>2.7649769585253456E-3</v>
      </c>
      <c r="C297">
        <f t="shared" si="28"/>
        <v>2.8708133971291866E-3</v>
      </c>
      <c r="D297" s="1">
        <f t="shared" si="26"/>
        <v>3.6363636363636364E-3</v>
      </c>
      <c r="E297">
        <f t="shared" si="29"/>
        <v>9.1050867849054259E-4</v>
      </c>
      <c r="F297">
        <f t="shared" si="31"/>
        <v>3.4843205574912892E-3</v>
      </c>
      <c r="G297">
        <f t="shared" si="30"/>
        <v>-1.0526315789473682E-2</v>
      </c>
    </row>
    <row r="298" spans="1:7" x14ac:dyDescent="0.3">
      <c r="A298">
        <v>296</v>
      </c>
      <c r="B298">
        <f t="shared" si="27"/>
        <v>2.7573529411764708E-3</v>
      </c>
      <c r="C298">
        <f t="shared" si="28"/>
        <v>2.8625954198473282E-3</v>
      </c>
      <c r="D298" s="1">
        <f t="shared" si="26"/>
        <v>3.6231884057971019E-3</v>
      </c>
      <c r="E298">
        <f t="shared" si="29"/>
        <v>9.0624813099905851E-4</v>
      </c>
      <c r="F298">
        <f t="shared" si="31"/>
        <v>3.472222222222222E-3</v>
      </c>
      <c r="G298">
        <f t="shared" si="30"/>
        <v>-1.0416666666666668E-2</v>
      </c>
    </row>
    <row r="299" spans="1:7" x14ac:dyDescent="0.3">
      <c r="A299">
        <v>297</v>
      </c>
      <c r="B299">
        <f t="shared" si="27"/>
        <v>2.7497708524289641E-3</v>
      </c>
      <c r="C299">
        <f t="shared" si="28"/>
        <v>2.8544243577545195E-3</v>
      </c>
      <c r="D299" s="1">
        <f t="shared" si="26"/>
        <v>3.6101083032490976E-3</v>
      </c>
      <c r="E299">
        <f t="shared" si="29"/>
        <v>9.0201778783403842E-4</v>
      </c>
      <c r="F299">
        <f t="shared" si="31"/>
        <v>3.4602076124567475E-3</v>
      </c>
      <c r="G299">
        <f t="shared" si="30"/>
        <v>-1.0309278350515462E-2</v>
      </c>
    </row>
    <row r="300" spans="1:7" x14ac:dyDescent="0.3">
      <c r="A300">
        <v>298</v>
      </c>
      <c r="B300">
        <f t="shared" si="27"/>
        <v>2.7422303473491772E-3</v>
      </c>
      <c r="C300">
        <f t="shared" si="28"/>
        <v>2.8462998102466793E-3</v>
      </c>
      <c r="D300" s="1">
        <f t="shared" si="26"/>
        <v>3.5971223021582731E-3</v>
      </c>
      <c r="E300">
        <f t="shared" si="29"/>
        <v>8.9781736078211477E-4</v>
      </c>
      <c r="F300">
        <f t="shared" si="31"/>
        <v>3.4482758620689655E-3</v>
      </c>
      <c r="G300">
        <f t="shared" si="30"/>
        <v>-1.0204081632653062E-2</v>
      </c>
    </row>
    <row r="301" spans="1:7" x14ac:dyDescent="0.3">
      <c r="A301">
        <v>299</v>
      </c>
      <c r="B301">
        <f t="shared" si="27"/>
        <v>2.7347310847766638E-3</v>
      </c>
      <c r="C301">
        <f t="shared" si="28"/>
        <v>2.8382213812677389E-3</v>
      </c>
      <c r="D301" s="1">
        <f t="shared" si="26"/>
        <v>3.5842293906810036E-3</v>
      </c>
      <c r="E301">
        <f t="shared" si="29"/>
        <v>8.9364656509798414E-4</v>
      </c>
      <c r="F301">
        <f t="shared" si="31"/>
        <v>3.4364261168384879E-3</v>
      </c>
      <c r="G301">
        <f t="shared" si="30"/>
        <v>-1.0101010101010098E-2</v>
      </c>
    </row>
    <row r="302" spans="1:7" x14ac:dyDescent="0.3">
      <c r="A302">
        <v>300</v>
      </c>
      <c r="B302">
        <f t="shared" si="27"/>
        <v>2.7272727272727271E-3</v>
      </c>
      <c r="C302">
        <f t="shared" si="28"/>
        <v>2.8301886792452828E-3</v>
      </c>
      <c r="D302" s="1">
        <f t="shared" ref="D302" si="32">(100%*2%)/(1+100%*(200%+2%*(A302-170)))</f>
        <v>3.5714285714285718E-3</v>
      </c>
      <c r="E302">
        <f t="shared" si="29"/>
        <v>8.895051194539249E-4</v>
      </c>
      <c r="F302">
        <f t="shared" si="31"/>
        <v>3.4246575342465752E-3</v>
      </c>
      <c r="G302">
        <f t="shared" si="30"/>
        <v>-0.01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8820-59B9-47DF-88FE-839ADE804CF7}">
  <dimension ref="A1:A7"/>
  <sheetViews>
    <sheetView workbookViewId="0">
      <selection activeCell="G14" sqref="G14"/>
    </sheetView>
  </sheetViews>
  <sheetFormatPr defaultRowHeight="14" x14ac:dyDescent="0.3"/>
  <cols>
    <col min="1" max="1" width="19.08203125" customWidth="1"/>
  </cols>
  <sheetData>
    <row r="1" spans="1:1" x14ac:dyDescent="0.3">
      <c r="A1" s="6" t="s">
        <v>21</v>
      </c>
    </row>
    <row r="2" spans="1:1" x14ac:dyDescent="0.3">
      <c r="A2" s="6" t="s">
        <v>22</v>
      </c>
    </row>
    <row r="3" spans="1:1" x14ac:dyDescent="0.3">
      <c r="A3" s="6" t="s">
        <v>31</v>
      </c>
    </row>
    <row r="4" spans="1:1" x14ac:dyDescent="0.3">
      <c r="A4" s="6" t="s">
        <v>44</v>
      </c>
    </row>
    <row r="5" spans="1:1" x14ac:dyDescent="0.3">
      <c r="A5" s="6" t="s">
        <v>45</v>
      </c>
    </row>
    <row r="6" spans="1:1" x14ac:dyDescent="0.3">
      <c r="A6" s="5" t="s">
        <v>119</v>
      </c>
    </row>
    <row r="7" spans="1:1" x14ac:dyDescent="0.3">
      <c r="A7" s="5" t="s">
        <v>120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02"/>
  <sheetViews>
    <sheetView topLeftCell="B265" workbookViewId="0">
      <selection activeCell="AO6" sqref="AO6"/>
    </sheetView>
  </sheetViews>
  <sheetFormatPr defaultColWidth="9" defaultRowHeight="14" x14ac:dyDescent="0.3"/>
  <cols>
    <col min="2" max="2" width="11" customWidth="1"/>
    <col min="4" max="4" width="7.83203125" style="1" customWidth="1"/>
    <col min="8" max="9" width="12.6640625"/>
    <col min="10" max="10" width="16.75" style="1" customWidth="1"/>
    <col min="11" max="11" width="16.1640625" style="1" customWidth="1"/>
    <col min="12" max="12" width="17.83203125" customWidth="1"/>
    <col min="13" max="13" width="15.33203125" customWidth="1"/>
    <col min="16" max="16" width="10.58203125" customWidth="1"/>
    <col min="18" max="18" width="10.75" customWidth="1"/>
    <col min="19" max="20" width="15.33203125" customWidth="1"/>
    <col min="21" max="21" width="17.83203125" customWidth="1"/>
    <col min="23" max="23" width="12.58203125" customWidth="1"/>
    <col min="25" max="25" width="15.33203125" customWidth="1"/>
    <col min="27" max="27" width="10.25" customWidth="1"/>
    <col min="29" max="29" width="11.4140625" customWidth="1"/>
    <col min="32" max="33" width="11" customWidth="1"/>
    <col min="34" max="35" width="11.08203125" customWidth="1"/>
    <col min="37" max="37" width="17.83203125" customWidth="1"/>
    <col min="40" max="40" width="12.5" bestFit="1" customWidth="1"/>
  </cols>
  <sheetData>
    <row r="1" spans="1:40" x14ac:dyDescent="0.3">
      <c r="B1" t="s">
        <v>3</v>
      </c>
      <c r="C1" t="s">
        <v>4</v>
      </c>
      <c r="D1" s="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s="1" t="s">
        <v>11</v>
      </c>
      <c r="K1" s="4" t="s">
        <v>12</v>
      </c>
      <c r="L1" s="5" t="s">
        <v>15</v>
      </c>
      <c r="M1" s="5" t="s">
        <v>14</v>
      </c>
      <c r="N1" s="5" t="s">
        <v>13</v>
      </c>
      <c r="O1" s="5" t="s">
        <v>16</v>
      </c>
      <c r="P1" s="5" t="s">
        <v>18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  <c r="AG1" s="5" t="s">
        <v>40</v>
      </c>
      <c r="AH1" s="5" t="s">
        <v>41</v>
      </c>
      <c r="AI1" s="5" t="s">
        <v>42</v>
      </c>
      <c r="AJ1" s="5" t="s">
        <v>43</v>
      </c>
      <c r="AK1" s="5" t="s">
        <v>46</v>
      </c>
      <c r="AL1" s="5" t="s">
        <v>47</v>
      </c>
      <c r="AM1" s="5" t="s">
        <v>48</v>
      </c>
      <c r="AN1" s="5" t="s">
        <v>49</v>
      </c>
    </row>
    <row r="2" spans="1:40" x14ac:dyDescent="0.3">
      <c r="A2">
        <v>0</v>
      </c>
      <c r="B2">
        <f t="shared" ref="B2:B65" si="0">1.5%/(1+1.5%*A2)</f>
        <v>1.4999999999999999E-2</v>
      </c>
      <c r="C2">
        <f>1.875%/(1+1.875%*A2)</f>
        <v>1.8749999999999999E-2</v>
      </c>
      <c r="D2" s="1">
        <f t="shared" ref="D2:D22" si="1">(50%*1%)/(1+50%*(5%+1%*A3))</f>
        <v>4.8543689320388345E-3</v>
      </c>
      <c r="E2">
        <f t="shared" ref="E2:E65" si="2">23352/((6*A2+1400)*(3.78*6*A2+1400))</f>
        <v>1.1914285714285714E-2</v>
      </c>
      <c r="F2">
        <f t="shared" ref="F2:F12" si="3">1/(1-10%+A2)</f>
        <v>1.1111111111111112</v>
      </c>
      <c r="G2">
        <f t="shared" ref="G2:G65" si="4">0.01/(2-A2*0.01)</f>
        <v>5.0000000000000001E-3</v>
      </c>
      <c r="H2">
        <f>(1200+(15552*(1+A2*1.5%)+4780)*6.26%)/(1200+(15552*(1+(A2-1)*1.5%)+4780)*6.26%)-1</f>
        <v>5.9407076619328869E-3</v>
      </c>
      <c r="I2">
        <f>23352/((6*A2+1400)*(3.78*6*A2+1400))*0.91</f>
        <v>1.0842000000000001E-2</v>
      </c>
      <c r="J2" s="1">
        <f>(88.4%*1%)/(1+88.4%*(5%+1%*A2))</f>
        <v>8.4658111472897916E-3</v>
      </c>
      <c r="K2" s="1">
        <f>(50%*1%)/(1+50%*(24.2%+1%*A2))</f>
        <v>4.4603033006244425E-3</v>
      </c>
      <c r="L2">
        <f>1.5%/(1+1.5%*A2+24%)</f>
        <v>1.2096774193548387E-2</v>
      </c>
      <c r="M2">
        <f>1.5%/(1+1.5%*A2+28.8%)</f>
        <v>1.1645962732919254E-2</v>
      </c>
      <c r="N2">
        <f>23352/((6*(A2+16)+1400)*(3.78*6*(A2+16)+1400))</f>
        <v>8.8546161216016966E-3</v>
      </c>
      <c r="O2">
        <f>23352/((6*A2+1400)*(3.78*6*A2+1400))*0.56</f>
        <v>6.6720000000000008E-3</v>
      </c>
      <c r="P2">
        <f>23352/((6*A2+1400)*(3.78*6*A2+1400))*0.4</f>
        <v>4.7657142857142863E-3</v>
      </c>
      <c r="Q2">
        <f>1.15%/(1+(A2-1)*1.15%)</f>
        <v>1.1633788568538188E-2</v>
      </c>
      <c r="R2">
        <f>(4660+37.4%*9787*(1.24+1.5%*A2))/(4660+37.4%*9787*(1.24+1.5%*(A2-1)))-1</f>
        <v>6.0045479102026622E-3</v>
      </c>
      <c r="S2">
        <f>1.5%/(1+1.5%*A2+40%)</f>
        <v>1.0714285714285714E-2</v>
      </c>
      <c r="T2">
        <f>((234+608)*1.0256+(13471*8.23%*(1+A2*1.5%)))/((234+608)*1.0256+(13471*8.23%*(1+A2*1.5%-1.5%)))-1</f>
        <v>8.5038079690884505E-3</v>
      </c>
      <c r="U2">
        <f>1.5%/(1+1.5%*A2+18%)</f>
        <v>1.2711864406779662E-2</v>
      </c>
      <c r="V2">
        <f>(1.1645*(299+608)*(1+1.5%*A2)+(13715*1.2+4780)*1.11%*4)/(1.1645*(299+608)*(1+1.5%*(A2-1))+(13715*1.2+4780)*1.11%*4)-1</f>
        <v>7.988109406202204E-3</v>
      </c>
      <c r="W2">
        <f>1.15%/(1+(A2-1)*1.15%+22.2%)</f>
        <v>9.5002065262288302E-3</v>
      </c>
      <c r="X2">
        <f>(3389+452%*(239+608)*(1+1.5%*A2))/(3389+452%*(239+608)*(1+1.5%*(A2-1)))-1</f>
        <v>8.0204598499773461E-3</v>
      </c>
      <c r="Y2">
        <f>1.5%/(1+1.5%*A2+18%)</f>
        <v>1.2711864406779662E-2</v>
      </c>
      <c r="Z2">
        <f>(1270+162%*837*(1.37+1.5%*A2))/(1270+162%*837*(1.37+1.5%*(A2-1)))-1</f>
        <v>6.54558893871382E-3</v>
      </c>
      <c r="AA2">
        <f>(1524+13%*(9570*(1+A2*1.5%)+4780))/(1524+13%*(9570*(1+(A2-1)*1.5%)+4780))-1</f>
        <v>5.5361596231917609E-3</v>
      </c>
      <c r="AB2">
        <f>(8.3468*(251+608)+14695*(1+1.5%*A2)*33%)/(8.3468*(251+608)+14695*(1+1.5%*(A2-1))*33%)-1</f>
        <v>6.0888279686379665E-3</v>
      </c>
      <c r="AC2">
        <f>(799*(1.3+1.875%*A2)*135%+311+191+510)/(799*(1.3+1.875%*(A2-1))*135%+311+191+510)-1</f>
        <v>8.4480016290588988E-3</v>
      </c>
      <c r="AD2">
        <f>((959*(1+1.875%*A2)*103.68%+(542+227)*1.2+311)*180.2%+0.75*(959*(1+1.875%*A2)*103.68%))/((959*(1+1.875%*(A2-1))*103.68%+(542+227)*1.2+311)*180.2%+0.75*(959*(1+1.875%*(A2-1))*103.68%))-1</f>
        <v>1.009446202864317E-2</v>
      </c>
      <c r="AE2">
        <f>1.875%/(1+1.875%*A2+0.3)</f>
        <v>1.4423076923076922E-2</v>
      </c>
      <c r="AF2">
        <f>1.5%/(1+1.5%*A2+260%*0.25+0.4%*160)</f>
        <v>6.5502183406113534E-3</v>
      </c>
      <c r="AG2">
        <f>1.5%/(1+1.5%*A2+260*0.28%)</f>
        <v>8.6805555555555542E-3</v>
      </c>
      <c r="AH2">
        <f>(739.14+6%*12289*(1+1.5%*A2+0.24))/(739.14+6%*12289*(1+1.5%*(A2-1)+0.24))-1</f>
        <v>6.7341844754096325E-3</v>
      </c>
      <c r="AI2">
        <f>(739.14+6%*12289+0.75*6*A2)/(739.14+6%*12289+0.75*6*(A2-1))-1</f>
        <v>3.0571067541678154E-3</v>
      </c>
      <c r="AJ2">
        <f>(1642.54+13.34%*12397*(1+0.24+1.5%*A2))/(1642.54+13.34%*12397*(1+0.24+1.5%*(A2-1)))-1</f>
        <v>6.7621921561187293E-3</v>
      </c>
      <c r="AK2">
        <f>1.5%/(1+1.5%*A2+90%)</f>
        <v>7.8947368421052634E-3</v>
      </c>
      <c r="AL2">
        <f>(1280.2+1.5974*(244+608)*(1+1.5%*A2)+150)/(1280.2+1.5974*(244+608)*(1+1.5%*(A2-1))+150)-1</f>
        <v>7.3679055979740671E-3</v>
      </c>
      <c r="AM2">
        <f>(1280.2+1.5974*(244+608)*(1)+6*(A2+16)*3.6+150)/(1280.2+1.5974*(244+608)*(1)+6*(A2+15)*3.6+150)-1</f>
        <v>6.9337780538734073E-3</v>
      </c>
      <c r="AN2">
        <v>2.5000000000000001E-2</v>
      </c>
    </row>
    <row r="3" spans="1:40" x14ac:dyDescent="0.3">
      <c r="A3">
        <v>1</v>
      </c>
      <c r="B3">
        <f t="shared" si="0"/>
        <v>1.477832512315271E-2</v>
      </c>
      <c r="C3">
        <f t="shared" ref="C3:C65" si="5">1.875%/(1+1.875%*A3)</f>
        <v>1.8404907975460121E-2</v>
      </c>
      <c r="D3" s="1">
        <f t="shared" si="1"/>
        <v>4.8309178743961359E-3</v>
      </c>
      <c r="E3">
        <f t="shared" si="2"/>
        <v>1.1674318431173173E-2</v>
      </c>
      <c r="F3">
        <f t="shared" si="3"/>
        <v>0.52631578947368418</v>
      </c>
      <c r="G3">
        <f t="shared" si="4"/>
        <v>5.0251256281407036E-3</v>
      </c>
      <c r="H3">
        <f t="shared" ref="H3:H36" si="6">(1200+(15552*(1+A3*1.5%)+4780)*6.26%)/(1200+(15552*(1+(A3-1)*1.5%)+4780)*6.26%)-1</f>
        <v>5.9056240757378031E-3</v>
      </c>
      <c r="I3">
        <f t="shared" ref="I3:I66" si="7">23352/((6*A3+1400)*(3.78*6*A3+1400))*0.91</f>
        <v>1.0623629772367587E-2</v>
      </c>
      <c r="J3" s="1">
        <f t="shared" ref="J3:J22" si="8">(88.4%*1%)/(1+88.4%*(5%+1%*A3))</f>
        <v>8.3947428397781673E-3</v>
      </c>
      <c r="K3" s="1">
        <f>(50%*1%)/(1+50%*(24.2%+1%*A3))</f>
        <v>4.4404973357015992E-3</v>
      </c>
      <c r="L3">
        <f t="shared" ref="L3:L66" si="9">1.5%/(1+1.5%*A3+24%)</f>
        <v>1.1952191235059761E-2</v>
      </c>
      <c r="M3">
        <f t="shared" ref="M3:M66" si="10">1.5%/(1+1.5%*A3+28.8%)</f>
        <v>1.1511895625479662E-2</v>
      </c>
      <c r="N3">
        <f t="shared" ref="N3:N66" si="11">23352/((6*(A3+16)+1400)*(3.78*6*(A3+16)+1400))</f>
        <v>8.7072236756302341E-3</v>
      </c>
      <c r="O3">
        <f t="shared" ref="O3:O66" si="12">23352/((6*A3+1400)*(3.78*6*A3+1400))*0.56</f>
        <v>6.5376183214569776E-3</v>
      </c>
      <c r="P3">
        <f t="shared" ref="P3:P66" si="13">23352/((6*A3+1400)*(3.78*6*A3+1400))*0.4</f>
        <v>4.6697273724692692E-3</v>
      </c>
      <c r="Q3">
        <f t="shared" ref="Q3:Q66" si="14">1.15%/(1+(A3-1)*1.15%)</f>
        <v>1.15E-2</v>
      </c>
      <c r="R3">
        <f t="shared" ref="R3:R66" si="15">(4660+37.4%*9787*(1.24+1.5%*A3))/(4660+37.4%*9787*(1.24+1.5%*(A3-1)))-1</f>
        <v>5.9687085139685792E-3</v>
      </c>
      <c r="S3">
        <f t="shared" ref="S3:S66" si="16">1.5%/(1+1.5%*A3+40%)</f>
        <v>1.0600706713780918E-2</v>
      </c>
      <c r="T3">
        <f t="shared" ref="T3:T66" si="17">((234+608)*1.0256+(13471*8.23%*(1+A3*1.5%)))/((234+608)*1.0256+(13471*8.23%*(1+A3*1.5%-1.5%)))-1</f>
        <v>8.4321029845324524E-3</v>
      </c>
      <c r="U3">
        <f t="shared" ref="U3:U66" si="18">1.5%/(1+1.5%*A3+18%)</f>
        <v>1.2552301255230127E-2</v>
      </c>
      <c r="V3">
        <f>(1.1645*(299+608)*(1+1.5%*A3)+(13715*1.2+4780)*1.11%*4)/(1.1645*(299+608)*(1+1.5%*(A3-1))+(13715*1.2+4780)*1.11%*4)-1</f>
        <v>7.924805195279383E-3</v>
      </c>
      <c r="W3">
        <f t="shared" ref="W3:W66" si="19">1.15%/(1+(A3-1)*1.15%+22.2%)</f>
        <v>9.4108019639934527E-3</v>
      </c>
      <c r="X3">
        <f t="shared" ref="X3:X66" si="20">(3389+452%*(239+608)*(1+1.5%*A3))/(3389+452%*(239+608)*(1+1.5%*(A3-1)))-1</f>
        <v>7.9566439069809203E-3</v>
      </c>
      <c r="Y3">
        <f t="shared" ref="Y3:Y66" si="21">1.5%/(1+1.5%*A3+18%)</f>
        <v>1.2552301255230127E-2</v>
      </c>
      <c r="Z3">
        <f t="shared" ref="Z3:Z66" si="22">(1270+162%*837*(1.37+1.5%*A3))/(1270+162%*837*(1.37+1.5%*(A3-1)))-1</f>
        <v>6.5030228244458144E-3</v>
      </c>
      <c r="AA3">
        <f t="shared" ref="AA3:AA66" si="23">(1524+13%*(9570*(1+A3*1.5%)+4780))/(1524+13%*(9570*(1+(A3-1)*1.5%)+4780))-1</f>
        <v>5.5056793037322471E-3</v>
      </c>
      <c r="AB3">
        <f t="shared" ref="AB3:AB66" si="24">(8.3468*(251+608)+14695*(1+1.5%*A3)*33%)/(8.3468*(251+608)+14695*(1+1.5%*(A3-1))*33%)-1</f>
        <v>6.0519785126049719E-3</v>
      </c>
      <c r="AC3">
        <f t="shared" ref="AC3:AC66" si="25">(799*(1.3+1.875%*A3)*135%+311+191+510)/(799*(1.3+1.875%*(A3-1))*135%+311+191+510)-1</f>
        <v>8.3772307698679604E-3</v>
      </c>
      <c r="AD3">
        <f t="shared" ref="AD3:AD66" si="26">((959*(1+1.875%*A3)*103.68%+(542+227)*1.2+311)*180.2%+0.75*(959*(1+1.875%*A3)*103.68%))/((959*(1+1.875%*(A3-1))*103.68%+(542+227)*1.2+311)*180.2%+0.75*(959*(1+1.875%*(A3-1))*103.68%))-1</f>
        <v>9.9935821926697699E-3</v>
      </c>
      <c r="AE3">
        <f t="shared" ref="AE3:AE66" si="27">1.875%/(1+1.875%*A3+0.3)</f>
        <v>1.4218009478672985E-2</v>
      </c>
      <c r="AF3">
        <f t="shared" ref="AF3:AF66" si="28">1.5%/(1+1.5%*A3+260%*0.25+0.4%*160)</f>
        <v>6.5075921908893698E-3</v>
      </c>
      <c r="AG3">
        <f t="shared" ref="AG3:AG66" si="29">1.5%/(1+1.5%*A3+260*0.28%)</f>
        <v>8.6058519793459562E-3</v>
      </c>
      <c r="AH3">
        <f t="shared" ref="AH3:AH66" si="30">(739.14+6%*12289*(1+1.5%*A3+0.24))/(739.14+6%*12289*(1+1.5%*(A3-1)+0.24))-1</f>
        <v>6.6891385822154259E-3</v>
      </c>
      <c r="AI3">
        <f t="shared" ref="AI3:AI66" si="31">(739.14+6%*12289+0.75*6*A3)/(739.14+6%*12289+0.75*6*(A3-1))-1</f>
        <v>3.0477893368010545E-3</v>
      </c>
      <c r="AJ3">
        <f t="shared" ref="AJ3:AJ66" si="32">(1642.54+13.34%*12397*(1+0.24+1.5%*A3))/(1642.54+13.34%*12397*(1+0.24+1.5%*(A3-1)))-1</f>
        <v>6.7167720528285013E-3</v>
      </c>
      <c r="AK3">
        <f t="shared" ref="AK3:AK66" si="33">1.5%/(1+1.5%*A3+90%)</f>
        <v>7.832898172323759E-3</v>
      </c>
      <c r="AL3">
        <f t="shared" ref="AL3:AL66" si="34">(1280.2+1.5974*(244+608)*(1+1.5%*A3)+150)/(1280.2+1.5974*(244+608)*(1+1.5%*(A3-1))+150)-1</f>
        <v>7.3140166140199803E-3</v>
      </c>
      <c r="AM3">
        <f t="shared" ref="AM3:AM66" si="35">(1280.2+1.5974*(244+608)*(1)+6*(A3+16)*3.6+150)/(1280.2+1.5974*(244+608)*(1)+6*(A3+15)*3.6+150)-1</f>
        <v>6.8860318374406315E-3</v>
      </c>
      <c r="AN3">
        <f t="shared" ref="AN3:AN66" si="36">(1+(5*A3*6)/(1200+A3*6))/(1+(5*(A3-1)*6)/(1200+(A3-1)*6))-1</f>
        <v>2.4875621890547261E-2</v>
      </c>
    </row>
    <row r="4" spans="1:40" x14ac:dyDescent="0.3">
      <c r="A4">
        <v>2</v>
      </c>
      <c r="B4">
        <f t="shared" si="0"/>
        <v>1.4563106796116504E-2</v>
      </c>
      <c r="C4">
        <f t="shared" si="5"/>
        <v>1.8072289156626505E-2</v>
      </c>
      <c r="D4" s="1">
        <f t="shared" si="1"/>
        <v>4.807692307692308E-3</v>
      </c>
      <c r="E4">
        <f t="shared" si="2"/>
        <v>1.144230062134162E-2</v>
      </c>
      <c r="F4">
        <f t="shared" si="3"/>
        <v>0.34482758620689657</v>
      </c>
      <c r="G4">
        <f t="shared" si="4"/>
        <v>5.0505050505050509E-3</v>
      </c>
      <c r="H4">
        <f t="shared" si="6"/>
        <v>5.8709524376743261E-3</v>
      </c>
      <c r="I4">
        <f t="shared" si="7"/>
        <v>1.0412493565420873E-2</v>
      </c>
      <c r="J4" s="1">
        <f t="shared" si="8"/>
        <v>8.3248577993746947E-3</v>
      </c>
      <c r="K4" s="1">
        <f>(1%*1%*A4+49%*1%)/(1+(50%+1%*(A4-1))*(25%+0.5%*(A4-1)))</f>
        <v>4.5130746427149235E-3</v>
      </c>
      <c r="L4">
        <f t="shared" si="9"/>
        <v>1.1811023622047244E-2</v>
      </c>
      <c r="M4">
        <f t="shared" si="10"/>
        <v>1.1380880121396054E-2</v>
      </c>
      <c r="N4">
        <f t="shared" si="11"/>
        <v>8.5638030021366381E-3</v>
      </c>
      <c r="O4">
        <f t="shared" si="12"/>
        <v>6.4076883479513074E-3</v>
      </c>
      <c r="P4">
        <f t="shared" si="13"/>
        <v>4.5769202485366478E-3</v>
      </c>
      <c r="Q4">
        <f t="shared" si="14"/>
        <v>1.1369253583786454E-2</v>
      </c>
      <c r="R4">
        <f t="shared" si="15"/>
        <v>5.9332944091130546E-3</v>
      </c>
      <c r="S4">
        <f t="shared" si="16"/>
        <v>1.0489510489510488E-2</v>
      </c>
      <c r="T4">
        <f t="shared" si="17"/>
        <v>8.36159713636353E-3</v>
      </c>
      <c r="U4">
        <f t="shared" si="18"/>
        <v>1.2396694214876033E-2</v>
      </c>
      <c r="V4">
        <f t="shared" ref="V4:V66" si="37">(1.1645*(299+608)*(1+1.5%*A4)+(13715*1.2+4780)*1.11%*4)/(1.1645*(299+608)*(1+1.5%*(A4-1))+(13715*1.2+4780)*1.11%*4)-1</f>
        <v>7.8624964426230459E-3</v>
      </c>
      <c r="W4">
        <f t="shared" si="19"/>
        <v>9.3230644507498982E-3</v>
      </c>
      <c r="X4">
        <f t="shared" si="20"/>
        <v>7.8938354690931689E-3</v>
      </c>
      <c r="Y4">
        <f t="shared" si="21"/>
        <v>1.2396694214876033E-2</v>
      </c>
      <c r="Z4">
        <f t="shared" si="22"/>
        <v>6.4610067500814328E-3</v>
      </c>
      <c r="AA4">
        <f t="shared" si="23"/>
        <v>5.4755327762490147E-3</v>
      </c>
      <c r="AB4">
        <f t="shared" si="24"/>
        <v>6.0155723977128872E-3</v>
      </c>
      <c r="AC4">
        <f t="shared" si="25"/>
        <v>8.3076357877223117E-3</v>
      </c>
      <c r="AD4">
        <f t="shared" si="26"/>
        <v>9.8946987078605275E-3</v>
      </c>
      <c r="AE4">
        <f t="shared" si="27"/>
        <v>1.4018691588785045E-2</v>
      </c>
      <c r="AF4">
        <f t="shared" si="28"/>
        <v>6.4655172413793094E-3</v>
      </c>
      <c r="AG4">
        <f t="shared" si="29"/>
        <v>8.5324232081911266E-3</v>
      </c>
      <c r="AH4">
        <f t="shared" si="30"/>
        <v>6.6446913211324343E-3</v>
      </c>
      <c r="AI4">
        <f t="shared" si="31"/>
        <v>3.0385285419114449E-3</v>
      </c>
      <c r="AJ4">
        <f t="shared" si="32"/>
        <v>6.6719580315843796E-3</v>
      </c>
      <c r="AK4">
        <f t="shared" si="33"/>
        <v>7.7720207253886E-3</v>
      </c>
      <c r="AL4">
        <f t="shared" si="34"/>
        <v>7.2609101962120004E-3</v>
      </c>
      <c r="AM4">
        <f t="shared" si="35"/>
        <v>6.8389386879015301E-3</v>
      </c>
      <c r="AN4">
        <f t="shared" si="36"/>
        <v>2.403152936652897E-2</v>
      </c>
    </row>
    <row r="5" spans="1:40" x14ac:dyDescent="0.3">
      <c r="A5">
        <v>3</v>
      </c>
      <c r="B5">
        <f t="shared" si="0"/>
        <v>1.4354066985645933E-2</v>
      </c>
      <c r="C5">
        <f t="shared" si="5"/>
        <v>1.7751479289940829E-2</v>
      </c>
      <c r="D5" s="1">
        <f t="shared" si="1"/>
        <v>4.7846889952153117E-3</v>
      </c>
      <c r="E5">
        <f t="shared" si="2"/>
        <v>1.1217858615705487E-2</v>
      </c>
      <c r="F5">
        <f t="shared" si="3"/>
        <v>0.25641025641025644</v>
      </c>
      <c r="G5">
        <f t="shared" si="4"/>
        <v>5.0761421319796959E-3</v>
      </c>
      <c r="H5">
        <f t="shared" si="6"/>
        <v>5.8366855345075574E-3</v>
      </c>
      <c r="I5">
        <f t="shared" si="7"/>
        <v>1.0208251340291994E-2</v>
      </c>
      <c r="J5" s="1">
        <f t="shared" si="8"/>
        <v>8.2561267184698139E-3</v>
      </c>
      <c r="K5" s="1">
        <f t="shared" ref="K5:K68" si="38">(1%*1%*A5+49%*1%)/(1+(50%+1%*(A5-1))*(25%+0.5%*(A5-1)))</f>
        <v>4.5806906272022547E-3</v>
      </c>
      <c r="L5">
        <f t="shared" si="9"/>
        <v>1.1673151750972763E-2</v>
      </c>
      <c r="M5">
        <f t="shared" si="10"/>
        <v>1.1252813203300824E-2</v>
      </c>
      <c r="N5">
        <f t="shared" si="11"/>
        <v>8.4242032814797023E-3</v>
      </c>
      <c r="O5">
        <f t="shared" si="12"/>
        <v>6.2820008247950736E-3</v>
      </c>
      <c r="P5">
        <f t="shared" si="13"/>
        <v>4.4871434462821951E-3</v>
      </c>
      <c r="Q5">
        <f t="shared" si="14"/>
        <v>1.1241446725317693E-2</v>
      </c>
      <c r="R5">
        <f t="shared" si="15"/>
        <v>5.8982980701498544E-3</v>
      </c>
      <c r="S5">
        <f t="shared" si="16"/>
        <v>1.0380622837370243E-2</v>
      </c>
      <c r="T5">
        <f t="shared" si="17"/>
        <v>8.2922605939270699E-3</v>
      </c>
      <c r="U5">
        <f t="shared" si="18"/>
        <v>1.2244897959183675E-2</v>
      </c>
      <c r="V5">
        <f t="shared" si="37"/>
        <v>7.8011598510459024E-3</v>
      </c>
      <c r="W5">
        <f t="shared" si="19"/>
        <v>9.2369477911646587E-3</v>
      </c>
      <c r="X5">
        <f t="shared" si="20"/>
        <v>7.8320108639406971E-3</v>
      </c>
      <c r="Y5">
        <f t="shared" si="21"/>
        <v>1.2244897959183675E-2</v>
      </c>
      <c r="Z5">
        <f t="shared" si="22"/>
        <v>6.4195301226266377E-3</v>
      </c>
      <c r="AA5">
        <f t="shared" si="23"/>
        <v>5.4457145875348445E-3</v>
      </c>
      <c r="AB5">
        <f t="shared" si="24"/>
        <v>5.9796016709516842E-3</v>
      </c>
      <c r="AC5">
        <f t="shared" si="25"/>
        <v>8.2391876178067314E-3</v>
      </c>
      <c r="AD5">
        <f t="shared" si="26"/>
        <v>9.7977528949511061E-3</v>
      </c>
      <c r="AE5">
        <f t="shared" si="27"/>
        <v>1.3824884792626727E-2</v>
      </c>
      <c r="AF5">
        <f t="shared" si="28"/>
        <v>6.4239828693790149E-3</v>
      </c>
      <c r="AG5">
        <f t="shared" si="29"/>
        <v>8.4602368866328256E-3</v>
      </c>
      <c r="AH5">
        <f t="shared" si="30"/>
        <v>6.6008308377523139E-3</v>
      </c>
      <c r="AI5">
        <f t="shared" si="31"/>
        <v>3.0293238549154999E-3</v>
      </c>
      <c r="AJ5">
        <f t="shared" si="32"/>
        <v>6.6277380415269427E-3</v>
      </c>
      <c r="AK5">
        <f t="shared" si="33"/>
        <v>7.7120822622107977E-3</v>
      </c>
      <c r="AL5">
        <f t="shared" si="34"/>
        <v>7.2085694210026752E-3</v>
      </c>
      <c r="AM5">
        <f t="shared" si="35"/>
        <v>6.7924852974139416E-3</v>
      </c>
      <c r="AN5">
        <f t="shared" si="36"/>
        <v>2.3236360256529309E-2</v>
      </c>
    </row>
    <row r="6" spans="1:40" x14ac:dyDescent="0.3">
      <c r="A6">
        <v>4</v>
      </c>
      <c r="B6">
        <f t="shared" si="0"/>
        <v>1.4150943396226414E-2</v>
      </c>
      <c r="C6">
        <f t="shared" si="5"/>
        <v>1.7441860465116279E-2</v>
      </c>
      <c r="D6" s="1">
        <f t="shared" si="1"/>
        <v>4.7619047619047615E-3</v>
      </c>
      <c r="E6">
        <f t="shared" si="2"/>
        <v>1.1000641572189532E-2</v>
      </c>
      <c r="F6">
        <f t="shared" si="3"/>
        <v>0.2040816326530612</v>
      </c>
      <c r="G6">
        <f t="shared" si="4"/>
        <v>5.1020408163265311E-3</v>
      </c>
      <c r="H6">
        <f t="shared" si="6"/>
        <v>5.8028163204308925E-3</v>
      </c>
      <c r="I6">
        <f t="shared" si="7"/>
        <v>1.0010583830692475E-2</v>
      </c>
      <c r="J6" s="1">
        <f t="shared" si="8"/>
        <v>8.1885212493979023E-3</v>
      </c>
      <c r="K6" s="1">
        <f>(1%*1%*A6+49%*1%)/(1+(50%+1%*(A6-1))*(25%+0.5%*(A6-1)))</f>
        <v>4.6472883510894824E-3</v>
      </c>
      <c r="L6">
        <f t="shared" si="9"/>
        <v>1.1538461538461537E-2</v>
      </c>
      <c r="M6">
        <f t="shared" si="10"/>
        <v>1.1127596439169139E-2</v>
      </c>
      <c r="N6">
        <f t="shared" si="11"/>
        <v>8.2882811257751626E-3</v>
      </c>
      <c r="O6">
        <f t="shared" si="12"/>
        <v>6.1603592804261387E-3</v>
      </c>
      <c r="P6">
        <f t="shared" si="13"/>
        <v>4.4002566288758134E-3</v>
      </c>
      <c r="Q6">
        <f t="shared" si="14"/>
        <v>1.1116481391976801E-2</v>
      </c>
      <c r="R6">
        <f t="shared" si="15"/>
        <v>5.8637121481028842E-3</v>
      </c>
      <c r="S6">
        <f t="shared" si="16"/>
        <v>1.0273972602739725E-2</v>
      </c>
      <c r="T6">
        <f t="shared" si="17"/>
        <v>8.224064507886597E-3</v>
      </c>
      <c r="U6">
        <f t="shared" si="18"/>
        <v>1.2096774193548387E-2</v>
      </c>
      <c r="V6">
        <f t="shared" si="37"/>
        <v>7.7407728447136392E-3</v>
      </c>
      <c r="W6">
        <f t="shared" si="19"/>
        <v>9.1524074810982892E-3</v>
      </c>
      <c r="X6">
        <f t="shared" si="20"/>
        <v>7.7711471549977151E-3</v>
      </c>
      <c r="Y6">
        <f t="shared" si="21"/>
        <v>1.2096774193548387E-2</v>
      </c>
      <c r="Z6">
        <f t="shared" si="22"/>
        <v>6.3785826193620832E-3</v>
      </c>
      <c r="AA6">
        <f t="shared" si="23"/>
        <v>5.4162194025253463E-3</v>
      </c>
      <c r="AB6">
        <f t="shared" si="24"/>
        <v>5.9440585684040759E-3</v>
      </c>
      <c r="AC6">
        <f t="shared" si="25"/>
        <v>8.1718581453611439E-3</v>
      </c>
      <c r="AD6">
        <f t="shared" si="26"/>
        <v>9.7026883520610063E-3</v>
      </c>
      <c r="AE6">
        <f t="shared" si="27"/>
        <v>1.3636363636363636E-2</v>
      </c>
      <c r="AF6">
        <f t="shared" si="28"/>
        <v>6.382978723404255E-3</v>
      </c>
      <c r="AG6">
        <f t="shared" si="29"/>
        <v>8.3892617449664413E-3</v>
      </c>
      <c r="AH6">
        <f t="shared" si="30"/>
        <v>6.5575455886111023E-3</v>
      </c>
      <c r="AI6">
        <f t="shared" si="31"/>
        <v>3.0201747674465373E-3</v>
      </c>
      <c r="AJ6">
        <f t="shared" si="32"/>
        <v>6.5841003491735606E-3</v>
      </c>
      <c r="AK6">
        <f t="shared" si="33"/>
        <v>7.6530612244897957E-3</v>
      </c>
      <c r="AL6">
        <f t="shared" si="34"/>
        <v>7.1569778493316694E-3</v>
      </c>
      <c r="AM6">
        <f t="shared" si="35"/>
        <v>6.7466587172702042E-3</v>
      </c>
      <c r="AN6">
        <f t="shared" si="36"/>
        <v>2.248605864364106E-2</v>
      </c>
    </row>
    <row r="7" spans="1:40" x14ac:dyDescent="0.3">
      <c r="A7">
        <v>5</v>
      </c>
      <c r="B7">
        <f t="shared" si="0"/>
        <v>1.3953488372093023E-2</v>
      </c>
      <c r="C7">
        <f t="shared" si="5"/>
        <v>1.7142857142857144E-2</v>
      </c>
      <c r="D7" s="1">
        <f t="shared" si="1"/>
        <v>4.7393364928909956E-3</v>
      </c>
      <c r="E7">
        <f t="shared" si="2"/>
        <v>1.0790319763492751E-2</v>
      </c>
      <c r="F7">
        <f t="shared" si="3"/>
        <v>0.16949152542372881</v>
      </c>
      <c r="G7">
        <f t="shared" si="4"/>
        <v>5.1282051282051282E-3</v>
      </c>
      <c r="H7">
        <f t="shared" si="6"/>
        <v>5.7693379122352173E-3</v>
      </c>
      <c r="I7">
        <f t="shared" si="7"/>
        <v>9.8191909847784031E-3</v>
      </c>
      <c r="J7" s="1">
        <f t="shared" si="8"/>
        <v>8.1220139654538774E-3</v>
      </c>
      <c r="K7" s="1">
        <f t="shared" si="38"/>
        <v>4.7128643742363422E-3</v>
      </c>
      <c r="L7">
        <f t="shared" si="9"/>
        <v>1.1406844106463879E-2</v>
      </c>
      <c r="M7">
        <f t="shared" si="10"/>
        <v>1.1005135730007337E-2</v>
      </c>
      <c r="N7">
        <f t="shared" si="11"/>
        <v>8.1559001287536941E-3</v>
      </c>
      <c r="O7">
        <f t="shared" si="12"/>
        <v>6.0425790675559411E-3</v>
      </c>
      <c r="P7">
        <f t="shared" si="13"/>
        <v>4.3161279053971005E-3</v>
      </c>
      <c r="Q7">
        <f t="shared" si="14"/>
        <v>1.0994263862332695E-2</v>
      </c>
      <c r="R7">
        <f t="shared" si="15"/>
        <v>5.8295294653591956E-3</v>
      </c>
      <c r="S7">
        <f t="shared" si="16"/>
        <v>1.0169491525423728E-2</v>
      </c>
      <c r="T7">
        <f t="shared" si="17"/>
        <v>8.1569809701977913E-3</v>
      </c>
      <c r="U7">
        <f t="shared" si="18"/>
        <v>1.1952191235059761E-2</v>
      </c>
      <c r="V7">
        <f t="shared" si="37"/>
        <v>7.6813135414404154E-3</v>
      </c>
      <c r="W7">
        <f t="shared" si="19"/>
        <v>9.0694006309148256E-3</v>
      </c>
      <c r="X7">
        <f t="shared" si="20"/>
        <v>7.7112221132109582E-3</v>
      </c>
      <c r="Y7">
        <f t="shared" si="21"/>
        <v>1.1952191235059761E-2</v>
      </c>
      <c r="Z7">
        <f t="shared" si="22"/>
        <v>6.3381541792753016E-3</v>
      </c>
      <c r="AA7">
        <f t="shared" si="23"/>
        <v>5.3870420011163933E-3</v>
      </c>
      <c r="AB7">
        <f t="shared" si="24"/>
        <v>5.9089355096575424E-3</v>
      </c>
      <c r="AC7">
        <f t="shared" si="25"/>
        <v>8.1056201671747541E-3</v>
      </c>
      <c r="AD7">
        <f t="shared" si="26"/>
        <v>9.6094508452746474E-3</v>
      </c>
      <c r="AE7">
        <f t="shared" si="27"/>
        <v>1.3452914798206277E-2</v>
      </c>
      <c r="AF7">
        <f t="shared" si="28"/>
        <v>6.3424947145877368E-3</v>
      </c>
      <c r="AG7">
        <f t="shared" si="29"/>
        <v>8.3194675540765387E-3</v>
      </c>
      <c r="AH7">
        <f t="shared" si="30"/>
        <v>6.5148243310586551E-3</v>
      </c>
      <c r="AI7">
        <f t="shared" si="31"/>
        <v>3.011080777260311E-3</v>
      </c>
      <c r="AJ7">
        <f t="shared" si="32"/>
        <v>6.5410335280375875E-3</v>
      </c>
      <c r="AK7">
        <f t="shared" si="33"/>
        <v>7.5949367088607592E-3</v>
      </c>
      <c r="AL7">
        <f t="shared" si="34"/>
        <v>7.10611950940776E-3</v>
      </c>
      <c r="AM7">
        <f t="shared" si="35"/>
        <v>6.7014463458625606E-3</v>
      </c>
      <c r="AN7">
        <f t="shared" si="36"/>
        <v>2.1777003484320545E-2</v>
      </c>
    </row>
    <row r="8" spans="1:40" x14ac:dyDescent="0.3">
      <c r="A8">
        <v>6</v>
      </c>
      <c r="B8">
        <f t="shared" si="0"/>
        <v>1.3761467889908256E-2</v>
      </c>
      <c r="C8">
        <f t="shared" si="5"/>
        <v>1.6853932584269662E-2</v>
      </c>
      <c r="D8" s="1">
        <f t="shared" si="1"/>
        <v>4.7169811320754715E-3</v>
      </c>
      <c r="E8">
        <f t="shared" si="2"/>
        <v>1.0586583016582093E-2</v>
      </c>
      <c r="F8">
        <f t="shared" si="3"/>
        <v>0.14492753623188406</v>
      </c>
      <c r="G8">
        <f t="shared" si="4"/>
        <v>5.1546391752577319E-3</v>
      </c>
      <c r="H8">
        <f t="shared" si="6"/>
        <v>5.7362435846488591E-3</v>
      </c>
      <c r="I8">
        <f t="shared" si="7"/>
        <v>9.6337905450897057E-3</v>
      </c>
      <c r="J8" s="1">
        <f t="shared" si="8"/>
        <v>8.0565783237942484E-3</v>
      </c>
      <c r="K8" s="1">
        <f t="shared" si="38"/>
        <v>4.7774158523344185E-3</v>
      </c>
      <c r="L8">
        <f t="shared" si="9"/>
        <v>1.1278195488721804E-2</v>
      </c>
      <c r="M8">
        <f t="shared" si="10"/>
        <v>1.0885341074020317E-2</v>
      </c>
      <c r="N8">
        <f t="shared" si="11"/>
        <v>8.0269304478988689E-3</v>
      </c>
      <c r="O8">
        <f t="shared" si="12"/>
        <v>5.928486489285973E-3</v>
      </c>
      <c r="P8">
        <f t="shared" si="13"/>
        <v>4.2346332066328374E-3</v>
      </c>
      <c r="Q8">
        <f t="shared" si="14"/>
        <v>1.0874704491725767E-2</v>
      </c>
      <c r="R8">
        <f t="shared" si="15"/>
        <v>5.7957430107047347E-3</v>
      </c>
      <c r="S8">
        <f t="shared" si="16"/>
        <v>1.0067114093959729E-2</v>
      </c>
      <c r="T8">
        <f t="shared" si="17"/>
        <v>8.0909829760322793E-3</v>
      </c>
      <c r="U8">
        <f t="shared" si="18"/>
        <v>1.1811023622047244E-2</v>
      </c>
      <c r="V8">
        <f t="shared" si="37"/>
        <v>7.6227607262506769E-3</v>
      </c>
      <c r="W8">
        <f t="shared" si="19"/>
        <v>8.9878858929269244E-3</v>
      </c>
      <c r="X8">
        <f t="shared" si="20"/>
        <v>7.6522141899346696E-3</v>
      </c>
      <c r="Y8">
        <f t="shared" si="21"/>
        <v>1.1811023622047244E-2</v>
      </c>
      <c r="Z8">
        <f t="shared" si="22"/>
        <v>6.2982349948208505E-3</v>
      </c>
      <c r="AA8">
        <f t="shared" si="23"/>
        <v>5.3581772750863621E-3</v>
      </c>
      <c r="AB8">
        <f t="shared" si="24"/>
        <v>5.8742250924170847E-3</v>
      </c>
      <c r="AC8">
        <f t="shared" si="25"/>
        <v>8.0404473549413602E-3</v>
      </c>
      <c r="AD8">
        <f t="shared" si="26"/>
        <v>9.5179882054683418E-3</v>
      </c>
      <c r="AE8">
        <f t="shared" si="27"/>
        <v>1.3274336283185839E-2</v>
      </c>
      <c r="AF8">
        <f t="shared" si="28"/>
        <v>6.3025210084033606E-3</v>
      </c>
      <c r="AG8">
        <f t="shared" si="29"/>
        <v>8.2508250825082501E-3</v>
      </c>
      <c r="AH8">
        <f t="shared" si="30"/>
        <v>6.472656113523545E-3</v>
      </c>
      <c r="AI8">
        <f t="shared" si="31"/>
        <v>3.0020413881439723E-3</v>
      </c>
      <c r="AJ8">
        <f t="shared" si="32"/>
        <v>6.4985264486541183E-3</v>
      </c>
      <c r="AK8">
        <f t="shared" si="33"/>
        <v>7.5376884422110541E-3</v>
      </c>
      <c r="AL8">
        <f t="shared" si="34"/>
        <v>7.0559788802291301E-3</v>
      </c>
      <c r="AM8">
        <f t="shared" si="35"/>
        <v>6.6568359171308433E-3</v>
      </c>
      <c r="AN8">
        <f t="shared" si="36"/>
        <v>2.1105951878429563E-2</v>
      </c>
    </row>
    <row r="9" spans="1:40" x14ac:dyDescent="0.3">
      <c r="A9">
        <v>7</v>
      </c>
      <c r="B9">
        <f t="shared" si="0"/>
        <v>1.3574660633484163E-2</v>
      </c>
      <c r="C9">
        <f t="shared" si="5"/>
        <v>1.6574585635359115E-2</v>
      </c>
      <c r="D9" s="1">
        <f t="shared" si="1"/>
        <v>4.6948356807511738E-3</v>
      </c>
      <c r="E9">
        <f t="shared" si="2"/>
        <v>1.0389139288461056E-2</v>
      </c>
      <c r="F9">
        <f t="shared" si="3"/>
        <v>0.12658227848101264</v>
      </c>
      <c r="G9">
        <f t="shared" si="4"/>
        <v>5.1813471502590676E-3</v>
      </c>
      <c r="H9">
        <f t="shared" si="6"/>
        <v>5.703526765828526E-3</v>
      </c>
      <c r="I9">
        <f t="shared" si="7"/>
        <v>9.4541167524995612E-3</v>
      </c>
      <c r="J9" s="1">
        <f t="shared" si="8"/>
        <v>7.992188630117171E-3</v>
      </c>
      <c r="K9" s="1">
        <f t="shared" si="38"/>
        <v>4.8409405255878286E-3</v>
      </c>
      <c r="L9">
        <f t="shared" si="9"/>
        <v>1.1152416356877323E-2</v>
      </c>
      <c r="M9">
        <f t="shared" si="10"/>
        <v>1.0768126346015794E-2</v>
      </c>
      <c r="N9">
        <f t="shared" si="11"/>
        <v>7.9012484161975968E-3</v>
      </c>
      <c r="O9">
        <f t="shared" si="12"/>
        <v>5.8179180015381915E-3</v>
      </c>
      <c r="P9">
        <f t="shared" si="13"/>
        <v>4.1556557153844221E-3</v>
      </c>
      <c r="Q9">
        <f t="shared" si="14"/>
        <v>1.0757717492984098E-2</v>
      </c>
      <c r="R9">
        <f t="shared" si="15"/>
        <v>5.7623459345295114E-3</v>
      </c>
      <c r="S9">
        <f t="shared" si="16"/>
        <v>9.9667774086378749E-3</v>
      </c>
      <c r="T9">
        <f t="shared" si="17"/>
        <v>8.0260443875281862E-3</v>
      </c>
      <c r="U9">
        <f t="shared" si="18"/>
        <v>1.1673151750972763E-2</v>
      </c>
      <c r="V9">
        <f t="shared" si="37"/>
        <v>7.5650938261422329E-3</v>
      </c>
      <c r="W9">
        <f t="shared" si="19"/>
        <v>8.9078233927188232E-3</v>
      </c>
      <c r="X9">
        <f t="shared" si="20"/>
        <v>7.5941024910923804E-3</v>
      </c>
      <c r="Y9">
        <f t="shared" si="21"/>
        <v>1.1673151750972763E-2</v>
      </c>
      <c r="Z9">
        <f t="shared" si="22"/>
        <v>6.258815503987547E-3</v>
      </c>
      <c r="AA9">
        <f t="shared" si="23"/>
        <v>5.3296202251111868E-3</v>
      </c>
      <c r="AB9">
        <f t="shared" si="24"/>
        <v>5.8399200873027191E-3</v>
      </c>
      <c r="AC9">
        <f t="shared" si="25"/>
        <v>7.9763142203661541E-3</v>
      </c>
      <c r="AD9">
        <f t="shared" si="26"/>
        <v>9.4282502309717131E-3</v>
      </c>
      <c r="AE9">
        <f t="shared" si="27"/>
        <v>1.3100436681222705E-2</v>
      </c>
      <c r="AF9">
        <f t="shared" si="28"/>
        <v>6.2630480167014608E-3</v>
      </c>
      <c r="AG9">
        <f t="shared" si="29"/>
        <v>8.18330605564648E-3</v>
      </c>
      <c r="AH9">
        <f t="shared" si="30"/>
        <v>6.4310302661547691E-3</v>
      </c>
      <c r="AI9">
        <f t="shared" si="31"/>
        <v>2.9930561098252539E-3</v>
      </c>
      <c r="AJ9">
        <f t="shared" si="32"/>
        <v>6.4565682689905479E-3</v>
      </c>
      <c r="AK9">
        <f t="shared" si="33"/>
        <v>7.481296758104738E-3</v>
      </c>
      <c r="AL9">
        <f t="shared" si="34"/>
        <v>7.0065408757860048E-3</v>
      </c>
      <c r="AM9">
        <f t="shared" si="35"/>
        <v>6.6128154894673496E-3</v>
      </c>
      <c r="AN9">
        <f t="shared" si="36"/>
        <v>2.0469990993204012E-2</v>
      </c>
    </row>
    <row r="10" spans="1:40" x14ac:dyDescent="0.3">
      <c r="A10">
        <v>8</v>
      </c>
      <c r="B10">
        <f t="shared" si="0"/>
        <v>1.339285714285714E-2</v>
      </c>
      <c r="C10">
        <f t="shared" si="5"/>
        <v>1.6304347826086956E-2</v>
      </c>
      <c r="D10" s="1">
        <f t="shared" si="1"/>
        <v>4.6728971962616819E-3</v>
      </c>
      <c r="E10">
        <f t="shared" si="2"/>
        <v>1.0197713364531326E-2</v>
      </c>
      <c r="F10">
        <f t="shared" si="3"/>
        <v>0.11235955056179775</v>
      </c>
      <c r="G10">
        <f t="shared" si="4"/>
        <v>5.2083333333333339E-3</v>
      </c>
      <c r="H10">
        <f t="shared" si="6"/>
        <v>5.6711810330127843E-3</v>
      </c>
      <c r="I10">
        <f t="shared" si="7"/>
        <v>9.2799191617235072E-3</v>
      </c>
      <c r="J10" s="1">
        <f t="shared" si="8"/>
        <v>7.9288200050227839E-3</v>
      </c>
      <c r="K10" s="1">
        <f t="shared" si="38"/>
        <v>4.9034367069551383E-3</v>
      </c>
      <c r="L10">
        <f t="shared" si="9"/>
        <v>1.1029411764705881E-2</v>
      </c>
      <c r="M10">
        <f t="shared" si="10"/>
        <v>1.065340909090909E-2</v>
      </c>
      <c r="N10">
        <f t="shared" si="11"/>
        <v>7.7787361810845012E-3</v>
      </c>
      <c r="O10">
        <f t="shared" si="12"/>
        <v>5.7107194841375429E-3</v>
      </c>
      <c r="P10">
        <f t="shared" si="13"/>
        <v>4.0790853458125302E-3</v>
      </c>
      <c r="Q10">
        <f t="shared" si="14"/>
        <v>1.0643220731142988E-2</v>
      </c>
      <c r="R10">
        <f t="shared" si="15"/>
        <v>5.7293315441977466E-3</v>
      </c>
      <c r="S10">
        <f t="shared" si="16"/>
        <v>9.8684210526315784E-3</v>
      </c>
      <c r="T10">
        <f t="shared" si="17"/>
        <v>7.9621398992766323E-3</v>
      </c>
      <c r="U10">
        <f t="shared" si="18"/>
        <v>1.1538461538461537E-2</v>
      </c>
      <c r="V10">
        <f t="shared" si="37"/>
        <v>7.5082928859857567E-3</v>
      </c>
      <c r="W10">
        <f t="shared" si="19"/>
        <v>8.8291746641074847E-3</v>
      </c>
      <c r="X10">
        <f t="shared" si="20"/>
        <v>7.5368667525121946E-3</v>
      </c>
      <c r="Y10">
        <f t="shared" si="21"/>
        <v>1.1538461538461537E-2</v>
      </c>
      <c r="Z10">
        <f t="shared" si="22"/>
        <v>6.2198863826625761E-3</v>
      </c>
      <c r="AA10">
        <f t="shared" si="23"/>
        <v>5.3013659578813321E-3</v>
      </c>
      <c r="AB10">
        <f t="shared" si="24"/>
        <v>5.8060134328292712E-3</v>
      </c>
      <c r="AC10">
        <f t="shared" si="25"/>
        <v>7.9131960819291969E-3</v>
      </c>
      <c r="AD10">
        <f t="shared" si="26"/>
        <v>9.3401885956871933E-3</v>
      </c>
      <c r="AE10">
        <f t="shared" si="27"/>
        <v>1.2931034482758621E-2</v>
      </c>
      <c r="AF10">
        <f t="shared" si="28"/>
        <v>6.2240663900414933E-3</v>
      </c>
      <c r="AG10">
        <f t="shared" si="29"/>
        <v>8.1168831168831144E-3</v>
      </c>
      <c r="AH10">
        <f t="shared" si="30"/>
        <v>6.3899363918205054E-3</v>
      </c>
      <c r="AI10">
        <f t="shared" si="31"/>
        <v>2.9841244578840964E-3</v>
      </c>
      <c r="AJ10">
        <f t="shared" si="32"/>
        <v>6.4151484252272795E-3</v>
      </c>
      <c r="AK10">
        <f t="shared" si="33"/>
        <v>7.4257425742574254E-3</v>
      </c>
      <c r="AL10">
        <f t="shared" si="34"/>
        <v>6.9577908299311986E-3</v>
      </c>
      <c r="AM10">
        <f t="shared" si="35"/>
        <v>6.5693734350595889E-3</v>
      </c>
      <c r="AN10">
        <f t="shared" si="36"/>
        <v>1.9866497139224393E-2</v>
      </c>
    </row>
    <row r="11" spans="1:40" x14ac:dyDescent="0.3">
      <c r="A11">
        <v>9</v>
      </c>
      <c r="B11">
        <f t="shared" si="0"/>
        <v>1.3215859030837003E-2</v>
      </c>
      <c r="C11">
        <f t="shared" si="5"/>
        <v>1.6042780748663103E-2</v>
      </c>
      <c r="D11" s="1">
        <f t="shared" si="1"/>
        <v>4.6511627906976744E-3</v>
      </c>
      <c r="E11">
        <f t="shared" si="2"/>
        <v>1.0012045667413288E-2</v>
      </c>
      <c r="F11">
        <f t="shared" si="3"/>
        <v>0.10101010101010101</v>
      </c>
      <c r="G11">
        <f t="shared" si="4"/>
        <v>5.235602094240838E-3</v>
      </c>
      <c r="H11">
        <f t="shared" si="6"/>
        <v>5.6392001083171994E-3</v>
      </c>
      <c r="I11">
        <f t="shared" si="7"/>
        <v>9.1109615573460936E-3</v>
      </c>
      <c r="J11" s="1">
        <f t="shared" si="8"/>
        <v>7.8664483519612725E-3</v>
      </c>
      <c r="K11" s="1">
        <f t="shared" si="38"/>
        <v>4.964903269988016E-3</v>
      </c>
      <c r="L11">
        <f t="shared" si="9"/>
        <v>1.0909090909090908E-2</v>
      </c>
      <c r="M11">
        <f t="shared" si="10"/>
        <v>1.0541110330288123E-2</v>
      </c>
      <c r="N11">
        <f t="shared" si="11"/>
        <v>7.6592813683848005E-3</v>
      </c>
      <c r="O11">
        <f t="shared" si="12"/>
        <v>5.606745573751442E-3</v>
      </c>
      <c r="P11">
        <f t="shared" si="13"/>
        <v>4.0048182669653156E-3</v>
      </c>
      <c r="Q11">
        <f t="shared" si="14"/>
        <v>1.053113553113553E-2</v>
      </c>
      <c r="R11">
        <f t="shared" si="15"/>
        <v>5.6966932995792252E-3</v>
      </c>
      <c r="S11">
        <f t="shared" si="16"/>
        <v>9.7719869706840382E-3</v>
      </c>
      <c r="T11">
        <f t="shared" si="17"/>
        <v>7.8992450054446994E-3</v>
      </c>
      <c r="U11">
        <f t="shared" si="18"/>
        <v>1.1406844106463879E-2</v>
      </c>
      <c r="V11">
        <f t="shared" si="37"/>
        <v>7.4523385455003144E-3</v>
      </c>
      <c r="W11">
        <f t="shared" si="19"/>
        <v>8.7519025875190254E-3</v>
      </c>
      <c r="X11">
        <f t="shared" si="20"/>
        <v>7.4804873163647478E-3</v>
      </c>
      <c r="Y11">
        <f t="shared" si="21"/>
        <v>1.1406844106463879E-2</v>
      </c>
      <c r="Z11">
        <f t="shared" si="22"/>
        <v>6.1814385372791492E-3</v>
      </c>
      <c r="AA11">
        <f t="shared" si="23"/>
        <v>5.2734096833042532E-3</v>
      </c>
      <c r="AB11">
        <f t="shared" si="24"/>
        <v>5.7724982305615846E-3</v>
      </c>
      <c r="AC11">
        <f t="shared" si="25"/>
        <v>7.851069033216751E-3</v>
      </c>
      <c r="AD11">
        <f t="shared" si="26"/>
        <v>9.2537567623087735E-3</v>
      </c>
      <c r="AE11">
        <f t="shared" si="27"/>
        <v>1.276595744680851E-2</v>
      </c>
      <c r="AF11">
        <f t="shared" si="28"/>
        <v>6.1855670103092772E-3</v>
      </c>
      <c r="AG11">
        <f t="shared" si="29"/>
        <v>8.0515297906602248E-3</v>
      </c>
      <c r="AH11">
        <f t="shared" si="30"/>
        <v>6.3493643574477066E-3</v>
      </c>
      <c r="AI11">
        <f t="shared" si="31"/>
        <v>2.9752459536656062E-3</v>
      </c>
      <c r="AJ11">
        <f t="shared" si="32"/>
        <v>6.3742566228910391E-3</v>
      </c>
      <c r="AK11">
        <f t="shared" si="33"/>
        <v>7.3710073710073704E-3</v>
      </c>
      <c r="AL11">
        <f t="shared" si="34"/>
        <v>6.9097144818714984E-3</v>
      </c>
      <c r="AM11">
        <f t="shared" si="35"/>
        <v>6.5264984296520279E-3</v>
      </c>
      <c r="AN11">
        <f t="shared" si="36"/>
        <v>1.9293100787158401E-2</v>
      </c>
    </row>
    <row r="12" spans="1:40" x14ac:dyDescent="0.3">
      <c r="A12">
        <v>10</v>
      </c>
      <c r="B12">
        <f t="shared" si="0"/>
        <v>1.3043478260869566E-2</v>
      </c>
      <c r="C12">
        <f t="shared" si="5"/>
        <v>1.5789473684210527E-2</v>
      </c>
      <c r="D12" s="1">
        <f t="shared" si="1"/>
        <v>4.6296296296296294E-3</v>
      </c>
      <c r="E12">
        <f t="shared" si="2"/>
        <v>9.8318911654445579E-3</v>
      </c>
      <c r="F12">
        <f t="shared" si="3"/>
        <v>9.1743119266055037E-2</v>
      </c>
      <c r="G12">
        <f t="shared" si="4"/>
        <v>5.2631578947368429E-3</v>
      </c>
      <c r="H12">
        <f t="shared" si="6"/>
        <v>5.607577854671586E-3</v>
      </c>
      <c r="I12">
        <f t="shared" si="7"/>
        <v>8.9470209605545473E-3</v>
      </c>
      <c r="J12" s="1">
        <f t="shared" si="8"/>
        <v>7.8050503266819705E-3</v>
      </c>
      <c r="K12" s="1">
        <f t="shared" si="38"/>
        <v>5.0253396363016904E-3</v>
      </c>
      <c r="L12">
        <f t="shared" si="9"/>
        <v>1.0791366906474821E-2</v>
      </c>
      <c r="M12">
        <f t="shared" si="10"/>
        <v>1.0431154381084841E-2</v>
      </c>
      <c r="N12">
        <f t="shared" si="11"/>
        <v>7.5427767692604905E-3</v>
      </c>
      <c r="O12">
        <f t="shared" si="12"/>
        <v>5.505859052648953E-3</v>
      </c>
      <c r="P12">
        <f t="shared" si="13"/>
        <v>3.9327564661778237E-3</v>
      </c>
      <c r="Q12">
        <f t="shared" si="14"/>
        <v>1.042138649750793E-2</v>
      </c>
      <c r="R12">
        <f t="shared" si="15"/>
        <v>5.6644248087254212E-3</v>
      </c>
      <c r="S12">
        <f t="shared" si="16"/>
        <v>9.6774193548387101E-3</v>
      </c>
      <c r="T12">
        <f t="shared" si="17"/>
        <v>7.8373359684400512E-3</v>
      </c>
      <c r="U12">
        <f t="shared" si="18"/>
        <v>1.1278195488721806E-2</v>
      </c>
      <c r="V12">
        <f t="shared" si="37"/>
        <v>7.3972120172551836E-3</v>
      </c>
      <c r="W12">
        <f t="shared" si="19"/>
        <v>8.6759713315729924E-3</v>
      </c>
      <c r="X12">
        <f t="shared" si="20"/>
        <v>7.424945108654768E-3</v>
      </c>
      <c r="Y12">
        <f t="shared" si="21"/>
        <v>1.1278195488721806E-2</v>
      </c>
      <c r="Z12">
        <f t="shared" si="22"/>
        <v>6.1434630977346139E-3</v>
      </c>
      <c r="AA12">
        <f t="shared" si="23"/>
        <v>5.2457467117983381E-3</v>
      </c>
      <c r="AB12">
        <f t="shared" si="24"/>
        <v>5.7393677404353749E-3</v>
      </c>
      <c r="AC12">
        <f t="shared" si="25"/>
        <v>7.7899099127292093E-3</v>
      </c>
      <c r="AD12">
        <f t="shared" si="26"/>
        <v>9.1689099003156027E-3</v>
      </c>
      <c r="AE12">
        <f t="shared" si="27"/>
        <v>1.2605042016806721E-2</v>
      </c>
      <c r="AF12">
        <f t="shared" si="28"/>
        <v>6.1475409836065573E-3</v>
      </c>
      <c r="AG12">
        <f t="shared" si="29"/>
        <v>7.9872204472843447E-3</v>
      </c>
      <c r="AH12">
        <f t="shared" si="30"/>
        <v>6.3093042856958714E-3</v>
      </c>
      <c r="AI12">
        <f t="shared" si="31"/>
        <v>2.9664201241941246E-3</v>
      </c>
      <c r="AJ12">
        <f t="shared" si="32"/>
        <v>6.3338828283239224E-3</v>
      </c>
      <c r="AK12">
        <f t="shared" si="33"/>
        <v>7.3170731707317077E-3</v>
      </c>
      <c r="AL12">
        <f t="shared" si="34"/>
        <v>6.8622979622627867E-3</v>
      </c>
      <c r="AM12">
        <f t="shared" si="35"/>
        <v>6.4841794427015209E-3</v>
      </c>
      <c r="AN12">
        <f t="shared" si="36"/>
        <v>1.8747656542932312E-2</v>
      </c>
    </row>
    <row r="13" spans="1:40" x14ac:dyDescent="0.3">
      <c r="A13">
        <v>11</v>
      </c>
      <c r="B13">
        <f t="shared" si="0"/>
        <v>1.2875536480686695E-2</v>
      </c>
      <c r="C13">
        <f t="shared" si="5"/>
        <v>1.5544041450777202E-2</v>
      </c>
      <c r="D13" s="1">
        <f t="shared" si="1"/>
        <v>4.608294930875576E-3</v>
      </c>
      <c r="E13">
        <f t="shared" si="2"/>
        <v>9.6570183712616393E-3</v>
      </c>
      <c r="F13">
        <f t="shared" ref="F13:F76" si="39">(0.5)/(1+(A13-10)/2)</f>
        <v>0.33333333333333331</v>
      </c>
      <c r="G13">
        <f t="shared" si="4"/>
        <v>5.2910052910052916E-3</v>
      </c>
      <c r="H13">
        <f t="shared" si="6"/>
        <v>5.5763082718953694E-3</v>
      </c>
      <c r="I13">
        <f t="shared" si="7"/>
        <v>8.7878867178480917E-3</v>
      </c>
      <c r="J13" s="1">
        <f t="shared" si="8"/>
        <v>7.7446033081020474E-3</v>
      </c>
      <c r="K13" s="1">
        <f t="shared" si="38"/>
        <v>5.0847457627118649E-3</v>
      </c>
      <c r="L13">
        <f t="shared" si="9"/>
        <v>1.0676156583629892E-2</v>
      </c>
      <c r="M13">
        <f t="shared" si="10"/>
        <v>1.0323468685478321E-2</v>
      </c>
      <c r="N13">
        <f t="shared" si="11"/>
        <v>7.4291200483445081E-3</v>
      </c>
      <c r="O13">
        <f t="shared" si="12"/>
        <v>5.407930287906519E-3</v>
      </c>
      <c r="P13">
        <f t="shared" si="13"/>
        <v>3.8628073485046559E-3</v>
      </c>
      <c r="Q13">
        <f t="shared" si="14"/>
        <v>1.031390134529148E-2</v>
      </c>
      <c r="R13">
        <f t="shared" si="15"/>
        <v>5.6325198237003882E-3</v>
      </c>
      <c r="S13">
        <f t="shared" si="16"/>
        <v>9.5846645367412137E-3</v>
      </c>
      <c r="T13">
        <f t="shared" si="17"/>
        <v>7.7763897890417155E-3</v>
      </c>
      <c r="U13">
        <f t="shared" si="18"/>
        <v>1.1152416356877323E-2</v>
      </c>
      <c r="V13">
        <f t="shared" si="37"/>
        <v>7.3428950656342362E-3</v>
      </c>
      <c r="W13">
        <f t="shared" si="19"/>
        <v>8.6013462976813771E-3</v>
      </c>
      <c r="X13">
        <f t="shared" si="20"/>
        <v>7.3702216177049529E-3</v>
      </c>
      <c r="Y13">
        <f t="shared" si="21"/>
        <v>1.1152416356877323E-2</v>
      </c>
      <c r="Z13">
        <f t="shared" si="22"/>
        <v>6.1059514105672452E-3</v>
      </c>
      <c r="AA13">
        <f t="shared" si="23"/>
        <v>5.2183724516690067E-3</v>
      </c>
      <c r="AB13">
        <f t="shared" si="24"/>
        <v>5.7066153762379557E-3</v>
      </c>
      <c r="AC13">
        <f t="shared" si="25"/>
        <v>7.7296962750934561E-3</v>
      </c>
      <c r="AD13">
        <f t="shared" si="26"/>
        <v>9.0856048084371199E-3</v>
      </c>
      <c r="AE13">
        <f t="shared" si="27"/>
        <v>1.2448132780082987E-2</v>
      </c>
      <c r="AF13">
        <f t="shared" si="28"/>
        <v>6.1099796334012219E-3</v>
      </c>
      <c r="AG13">
        <f t="shared" si="29"/>
        <v>7.9239302694136277E-3</v>
      </c>
      <c r="AH13">
        <f t="shared" si="30"/>
        <v>6.2697465469372382E-3</v>
      </c>
      <c r="AI13">
        <f t="shared" si="31"/>
        <v>2.9576465020899612E-3</v>
      </c>
      <c r="AJ13">
        <f t="shared" si="32"/>
        <v>6.2940172604768474E-3</v>
      </c>
      <c r="AK13">
        <f t="shared" si="33"/>
        <v>7.2639225181598066E-3</v>
      </c>
      <c r="AL13">
        <f t="shared" si="34"/>
        <v>6.8155277798673808E-3</v>
      </c>
      <c r="AM13">
        <f t="shared" si="35"/>
        <v>6.4424057279190983E-3</v>
      </c>
      <c r="AN13">
        <f t="shared" si="36"/>
        <v>1.8228217280349845E-2</v>
      </c>
    </row>
    <row r="14" spans="1:40" x14ac:dyDescent="0.3">
      <c r="A14">
        <v>12</v>
      </c>
      <c r="B14">
        <f t="shared" si="0"/>
        <v>1.2711864406779662E-2</v>
      </c>
      <c r="C14">
        <f t="shared" si="5"/>
        <v>1.530612244897959E-2</v>
      </c>
      <c r="D14" s="1">
        <f t="shared" si="1"/>
        <v>4.5871559633027517E-3</v>
      </c>
      <c r="E14">
        <f t="shared" si="2"/>
        <v>9.4872084219109476E-3</v>
      </c>
      <c r="F14">
        <f t="shared" si="39"/>
        <v>0.25</v>
      </c>
      <c r="G14">
        <f t="shared" si="4"/>
        <v>5.3191489361702135E-3</v>
      </c>
      <c r="H14">
        <f t="shared" si="6"/>
        <v>5.5453854929004009E-3</v>
      </c>
      <c r="I14">
        <f t="shared" si="7"/>
        <v>8.633359663938963E-3</v>
      </c>
      <c r="J14" s="1">
        <f t="shared" si="8"/>
        <v>7.6850853705184834E-3</v>
      </c>
      <c r="K14" s="1">
        <f t="shared" si="38"/>
        <v>5.1431221280721718E-3</v>
      </c>
      <c r="L14">
        <f t="shared" si="9"/>
        <v>1.0563380281690141E-2</v>
      </c>
      <c r="M14">
        <f t="shared" si="10"/>
        <v>1.0217983651226158E-2</v>
      </c>
      <c r="N14">
        <f t="shared" si="11"/>
        <v>7.3182134714094779E-3</v>
      </c>
      <c r="O14">
        <f t="shared" si="12"/>
        <v>5.3128367162701313E-3</v>
      </c>
      <c r="P14">
        <f t="shared" si="13"/>
        <v>3.794883368764379E-3</v>
      </c>
      <c r="Q14">
        <f t="shared" si="14"/>
        <v>1.0208610741233909E-2</v>
      </c>
      <c r="R14">
        <f t="shared" si="15"/>
        <v>5.6009722365459869E-3</v>
      </c>
      <c r="S14">
        <f t="shared" si="16"/>
        <v>9.4936708860759479E-3</v>
      </c>
      <c r="T14">
        <f t="shared" si="17"/>
        <v>7.7163841779122055E-3</v>
      </c>
      <c r="U14">
        <f t="shared" si="18"/>
        <v>1.1029411764705883E-2</v>
      </c>
      <c r="V14">
        <f t="shared" si="37"/>
        <v>7.2893699867269124E-3</v>
      </c>
      <c r="W14">
        <f t="shared" si="19"/>
        <v>8.5279940674823883E-3</v>
      </c>
      <c r="X14">
        <f t="shared" si="20"/>
        <v>7.316298873585092E-3</v>
      </c>
      <c r="Y14">
        <f t="shared" si="21"/>
        <v>1.1029411764705883E-2</v>
      </c>
      <c r="Z14">
        <f t="shared" si="22"/>
        <v>6.0688950323837254E-3</v>
      </c>
      <c r="AA14">
        <f t="shared" si="23"/>
        <v>5.1912824065696306E-3</v>
      </c>
      <c r="AB14">
        <f t="shared" si="24"/>
        <v>5.6742347012432859E-3</v>
      </c>
      <c r="AC14">
        <f t="shared" si="25"/>
        <v>7.6704063635961717E-3</v>
      </c>
      <c r="AD14">
        <f t="shared" si="26"/>
        <v>9.0037998413048381E-3</v>
      </c>
      <c r="AE14">
        <f t="shared" si="27"/>
        <v>1.2295081967213113E-2</v>
      </c>
      <c r="AF14">
        <f t="shared" si="28"/>
        <v>6.0728744939271247E-3</v>
      </c>
      <c r="AG14">
        <f t="shared" si="29"/>
        <v>7.8616352201257862E-3</v>
      </c>
      <c r="AH14">
        <f t="shared" si="30"/>
        <v>6.2306817515400681E-3</v>
      </c>
      <c r="AI14">
        <f t="shared" si="31"/>
        <v>2.9489246254865709E-3</v>
      </c>
      <c r="AJ14">
        <f t="shared" si="32"/>
        <v>6.2546503830076539E-3</v>
      </c>
      <c r="AK14">
        <f t="shared" si="33"/>
        <v>7.2115384615384611E-3</v>
      </c>
      <c r="AL14">
        <f t="shared" si="34"/>
        <v>6.7693908087573806E-3</v>
      </c>
      <c r="AM14">
        <f t="shared" si="35"/>
        <v>6.4011668141701339E-3</v>
      </c>
      <c r="AN14">
        <f t="shared" si="36"/>
        <v>1.7733011774719865E-2</v>
      </c>
    </row>
    <row r="15" spans="1:40" x14ac:dyDescent="0.3">
      <c r="A15">
        <v>13</v>
      </c>
      <c r="B15">
        <f t="shared" si="0"/>
        <v>1.2552301255230124E-2</v>
      </c>
      <c r="C15">
        <f t="shared" si="5"/>
        <v>1.5075376884422112E-2</v>
      </c>
      <c r="D15" s="1">
        <f t="shared" si="1"/>
        <v>4.5662100456621011E-3</v>
      </c>
      <c r="E15">
        <f t="shared" si="2"/>
        <v>9.3222542328511328E-3</v>
      </c>
      <c r="F15">
        <f t="shared" si="39"/>
        <v>0.2</v>
      </c>
      <c r="G15">
        <f t="shared" si="4"/>
        <v>5.3475935828877002E-3</v>
      </c>
      <c r="H15">
        <f t="shared" si="6"/>
        <v>5.5148037800225591E-3</v>
      </c>
      <c r="I15">
        <f t="shared" si="7"/>
        <v>8.4832513518945316E-3</v>
      </c>
      <c r="J15" s="1">
        <f t="shared" si="8"/>
        <v>7.6264752570915873E-3</v>
      </c>
      <c r="K15" s="1">
        <f t="shared" si="38"/>
        <v>5.2004697198456632E-3</v>
      </c>
      <c r="L15">
        <f t="shared" si="9"/>
        <v>1.0452961672473867E-2</v>
      </c>
      <c r="M15">
        <f t="shared" si="10"/>
        <v>1.0114632501685771E-2</v>
      </c>
      <c r="N15">
        <f t="shared" si="11"/>
        <v>7.209963651063348E-3</v>
      </c>
      <c r="O15">
        <f t="shared" si="12"/>
        <v>5.2204623703966347E-3</v>
      </c>
      <c r="P15">
        <f t="shared" si="13"/>
        <v>3.7289016931404532E-3</v>
      </c>
      <c r="Q15">
        <f t="shared" si="14"/>
        <v>1.0105448154657293E-2</v>
      </c>
      <c r="R15">
        <f t="shared" si="15"/>
        <v>5.5697760753838921E-3</v>
      </c>
      <c r="S15">
        <f t="shared" si="16"/>
        <v>9.4043887147335411E-3</v>
      </c>
      <c r="T15">
        <f t="shared" si="17"/>
        <v>7.657297528418594E-3</v>
      </c>
      <c r="U15">
        <f t="shared" si="18"/>
        <v>1.0909090909090908E-2</v>
      </c>
      <c r="V15">
        <f t="shared" si="37"/>
        <v>7.236619589088944E-3</v>
      </c>
      <c r="W15">
        <f t="shared" si="19"/>
        <v>8.4558823529411777E-3</v>
      </c>
      <c r="X15">
        <f t="shared" si="20"/>
        <v>7.2631594284400247E-3</v>
      </c>
      <c r="Y15">
        <f t="shared" si="21"/>
        <v>1.0909090909090908E-2</v>
      </c>
      <c r="Z15">
        <f t="shared" si="22"/>
        <v>6.0322857235222127E-3</v>
      </c>
      <c r="AA15">
        <f t="shared" si="23"/>
        <v>5.1644721730386145E-3</v>
      </c>
      <c r="AB15">
        <f t="shared" si="24"/>
        <v>5.6422194239957868E-3</v>
      </c>
      <c r="AC15">
        <f t="shared" si="25"/>
        <v>7.612019083974797E-3</v>
      </c>
      <c r="AD15">
        <f t="shared" si="26"/>
        <v>8.9234548400320968E-3</v>
      </c>
      <c r="AE15">
        <f t="shared" si="27"/>
        <v>1.2145748987854251E-2</v>
      </c>
      <c r="AF15">
        <f t="shared" si="28"/>
        <v>6.0362173038229364E-3</v>
      </c>
      <c r="AG15">
        <f t="shared" si="29"/>
        <v>7.8003120124804986E-3</v>
      </c>
      <c r="AH15">
        <f t="shared" si="30"/>
        <v>6.1921007424408092E-3</v>
      </c>
      <c r="AI15">
        <f t="shared" si="31"/>
        <v>2.9402540379488418E-3</v>
      </c>
      <c r="AJ15">
        <f t="shared" si="32"/>
        <v>6.2157728966789616E-3</v>
      </c>
      <c r="AK15">
        <f t="shared" si="33"/>
        <v>7.1599045346062047E-3</v>
      </c>
      <c r="AL15">
        <f t="shared" si="34"/>
        <v>6.7238742760340475E-3</v>
      </c>
      <c r="AM15">
        <f t="shared" si="35"/>
        <v>6.3604524967248999E-3</v>
      </c>
      <c r="AN15">
        <f t="shared" si="36"/>
        <v>1.7260425296879323E-2</v>
      </c>
    </row>
    <row r="16" spans="1:40" x14ac:dyDescent="0.3">
      <c r="A16">
        <v>14</v>
      </c>
      <c r="B16">
        <f t="shared" si="0"/>
        <v>1.2396694214876033E-2</v>
      </c>
      <c r="C16">
        <f t="shared" si="5"/>
        <v>1.4851485148514851E-2</v>
      </c>
      <c r="D16" s="1">
        <f t="shared" si="1"/>
        <v>4.5454545454545452E-3</v>
      </c>
      <c r="E16">
        <f t="shared" si="2"/>
        <v>9.1619597190156585E-3</v>
      </c>
      <c r="F16">
        <f t="shared" si="39"/>
        <v>0.16666666666666666</v>
      </c>
      <c r="G16">
        <f t="shared" si="4"/>
        <v>5.3763440860215058E-3</v>
      </c>
      <c r="H16">
        <f t="shared" si="6"/>
        <v>5.4845575214714781E-3</v>
      </c>
      <c r="I16">
        <f t="shared" si="7"/>
        <v>8.3373833443042503E-3</v>
      </c>
      <c r="J16" s="1">
        <f t="shared" si="8"/>
        <v>7.5687523545326912E-3</v>
      </c>
      <c r="K16" s="1">
        <f t="shared" si="38"/>
        <v>5.2567900204430725E-3</v>
      </c>
      <c r="L16">
        <f t="shared" si="9"/>
        <v>1.0344827586206896E-2</v>
      </c>
      <c r="M16">
        <f t="shared" si="10"/>
        <v>1.0013351134846462E-2</v>
      </c>
      <c r="N16">
        <f t="shared" si="11"/>
        <v>7.1042813090958648E-3</v>
      </c>
      <c r="O16">
        <f t="shared" si="12"/>
        <v>5.1306974426487692E-3</v>
      </c>
      <c r="P16">
        <f t="shared" si="13"/>
        <v>3.6647838876062637E-3</v>
      </c>
      <c r="Q16">
        <f t="shared" si="14"/>
        <v>1.0004349717268378E-2</v>
      </c>
      <c r="R16">
        <f t="shared" si="15"/>
        <v>5.5389255006470517E-3</v>
      </c>
      <c r="S16">
        <f t="shared" si="16"/>
        <v>9.316770186335404E-3</v>
      </c>
      <c r="T16">
        <f t="shared" si="17"/>
        <v>7.5991088906914861E-3</v>
      </c>
      <c r="U16">
        <f t="shared" si="18"/>
        <v>1.0791366906474821E-2</v>
      </c>
      <c r="V16">
        <f t="shared" si="37"/>
        <v>7.1846271753315261E-3</v>
      </c>
      <c r="W16">
        <f t="shared" si="19"/>
        <v>8.3849799489609921E-3</v>
      </c>
      <c r="X16">
        <f t="shared" si="20"/>
        <v>7.2107863376651427E-3</v>
      </c>
      <c r="Y16">
        <f t="shared" si="21"/>
        <v>1.0791366906474821E-2</v>
      </c>
      <c r="Z16">
        <f t="shared" si="22"/>
        <v>5.9961154419450047E-3</v>
      </c>
      <c r="AA16">
        <f t="shared" si="23"/>
        <v>5.1379374381124165E-3</v>
      </c>
      <c r="AB16">
        <f t="shared" si="24"/>
        <v>5.610563394233381E-3</v>
      </c>
      <c r="AC16">
        <f t="shared" si="25"/>
        <v>7.5545139793935512E-3</v>
      </c>
      <c r="AD16">
        <f t="shared" si="26"/>
        <v>8.8445310664790888E-3</v>
      </c>
      <c r="AE16">
        <f t="shared" si="27"/>
        <v>1.2E-2</v>
      </c>
      <c r="AF16">
        <f t="shared" si="28"/>
        <v>6.0000000000000001E-3</v>
      </c>
      <c r="AG16">
        <f t="shared" si="29"/>
        <v>7.7399380804953552E-3</v>
      </c>
      <c r="AH16">
        <f t="shared" si="30"/>
        <v>6.1539945879836022E-3</v>
      </c>
      <c r="AI16">
        <f t="shared" si="31"/>
        <v>2.9316342883947133E-3</v>
      </c>
      <c r="AJ16">
        <f t="shared" si="32"/>
        <v>6.1773757320311429E-3</v>
      </c>
      <c r="AK16">
        <f t="shared" si="33"/>
        <v>7.1090047393364934E-3</v>
      </c>
      <c r="AL16">
        <f t="shared" si="34"/>
        <v>6.6789657500367916E-3</v>
      </c>
      <c r="AM16">
        <f t="shared" si="35"/>
        <v>6.3202528288397453E-3</v>
      </c>
      <c r="AN16">
        <f t="shared" si="36"/>
        <v>1.6808982720365684E-2</v>
      </c>
    </row>
    <row r="17" spans="1:40" x14ac:dyDescent="0.3">
      <c r="A17">
        <v>15</v>
      </c>
      <c r="B17">
        <f t="shared" si="0"/>
        <v>1.2244897959183673E-2</v>
      </c>
      <c r="C17">
        <f t="shared" si="5"/>
        <v>1.4634146341463414E-2</v>
      </c>
      <c r="D17" s="1">
        <f t="shared" si="1"/>
        <v>4.5248868778280547E-3</v>
      </c>
      <c r="E17">
        <f t="shared" si="2"/>
        <v>9.0061390768167507E-3</v>
      </c>
      <c r="F17">
        <f t="shared" si="39"/>
        <v>0.14285714285714285</v>
      </c>
      <c r="G17">
        <f t="shared" si="4"/>
        <v>5.4054054054054048E-3</v>
      </c>
      <c r="H17">
        <f t="shared" si="6"/>
        <v>5.4546412278979606E-3</v>
      </c>
      <c r="I17">
        <f t="shared" si="7"/>
        <v>8.1955865599032431E-3</v>
      </c>
      <c r="J17" s="1">
        <f t="shared" si="8"/>
        <v>7.5118966689326988E-3</v>
      </c>
      <c r="K17" s="1">
        <f t="shared" si="38"/>
        <v>5.3120849933598925E-3</v>
      </c>
      <c r="L17">
        <f t="shared" si="9"/>
        <v>1.0238907849829351E-2</v>
      </c>
      <c r="M17">
        <f t="shared" si="10"/>
        <v>9.9140779907468599E-3</v>
      </c>
      <c r="N17">
        <f t="shared" si="11"/>
        <v>7.0010810542184198E-3</v>
      </c>
      <c r="O17">
        <f t="shared" si="12"/>
        <v>5.043437883017381E-3</v>
      </c>
      <c r="P17">
        <f t="shared" si="13"/>
        <v>3.6024556307267005E-3</v>
      </c>
      <c r="Q17">
        <f t="shared" si="14"/>
        <v>9.905254091300603E-3</v>
      </c>
      <c r="R17">
        <f t="shared" si="15"/>
        <v>5.5084148014354906E-3</v>
      </c>
      <c r="S17">
        <f t="shared" si="16"/>
        <v>9.2307692307692299E-3</v>
      </c>
      <c r="T17">
        <f t="shared" si="17"/>
        <v>7.5417979468614949E-3</v>
      </c>
      <c r="U17">
        <f t="shared" si="18"/>
        <v>1.0676156583629892E-2</v>
      </c>
      <c r="V17">
        <f t="shared" si="37"/>
        <v>7.1333765245018554E-3</v>
      </c>
      <c r="W17">
        <f t="shared" si="19"/>
        <v>8.315256688358641E-3</v>
      </c>
      <c r="X17">
        <f t="shared" si="20"/>
        <v>7.1591631418925772E-3</v>
      </c>
      <c r="Y17">
        <f t="shared" si="21"/>
        <v>1.0676156583629892E-2</v>
      </c>
      <c r="Z17">
        <f t="shared" si="22"/>
        <v>5.9603763373490271E-3</v>
      </c>
      <c r="AA17">
        <f t="shared" si="23"/>
        <v>5.1116739770147301E-3</v>
      </c>
      <c r="AB17">
        <f t="shared" si="24"/>
        <v>5.5792605989497535E-3</v>
      </c>
      <c r="AC17">
        <f t="shared" si="25"/>
        <v>7.4978712065481012E-3</v>
      </c>
      <c r="AD17">
        <f t="shared" si="26"/>
        <v>8.7669911409733459E-3</v>
      </c>
      <c r="AE17">
        <f t="shared" si="27"/>
        <v>1.1857707509881422E-2</v>
      </c>
      <c r="AF17">
        <f t="shared" si="28"/>
        <v>5.9642147117296221E-3</v>
      </c>
      <c r="AG17">
        <f t="shared" si="29"/>
        <v>7.6804915514592917E-3</v>
      </c>
      <c r="AH17">
        <f t="shared" si="30"/>
        <v>6.1163545750306803E-3</v>
      </c>
      <c r="AI17">
        <f t="shared" si="31"/>
        <v>2.9230649310156842E-3</v>
      </c>
      <c r="AJ17">
        <f t="shared" si="32"/>
        <v>6.1394500423315179E-3</v>
      </c>
      <c r="AK17">
        <f t="shared" si="33"/>
        <v>7.0588235294117641E-3</v>
      </c>
      <c r="AL17">
        <f t="shared" si="34"/>
        <v>6.6346531290246702E-3</v>
      </c>
      <c r="AM17">
        <f t="shared" si="35"/>
        <v>6.2805581136553545E-3</v>
      </c>
      <c r="AN17">
        <f t="shared" si="36"/>
        <v>1.6377333770062341E-2</v>
      </c>
    </row>
    <row r="18" spans="1:40" x14ac:dyDescent="0.3">
      <c r="A18">
        <v>16</v>
      </c>
      <c r="B18">
        <f t="shared" si="0"/>
        <v>1.2096774193548387E-2</v>
      </c>
      <c r="C18">
        <f t="shared" si="5"/>
        <v>1.4423076923076922E-2</v>
      </c>
      <c r="D18" s="1">
        <f t="shared" si="1"/>
        <v>4.5045045045045045E-3</v>
      </c>
      <c r="E18">
        <f t="shared" si="2"/>
        <v>8.8546161216016966E-3</v>
      </c>
      <c r="F18">
        <f t="shared" si="39"/>
        <v>0.125</v>
      </c>
      <c r="G18">
        <f t="shared" si="4"/>
        <v>5.434782608695652E-3</v>
      </c>
      <c r="H18">
        <f t="shared" si="6"/>
        <v>5.4250495290733003E-3</v>
      </c>
      <c r="I18">
        <f t="shared" si="7"/>
        <v>8.0577006706575444E-3</v>
      </c>
      <c r="J18" s="1">
        <f t="shared" si="8"/>
        <v>7.4558888026719748E-3</v>
      </c>
      <c r="K18" s="1">
        <f t="shared" si="38"/>
        <v>5.3663570691434466E-3</v>
      </c>
      <c r="L18">
        <f t="shared" si="9"/>
        <v>1.0135135135135136E-2</v>
      </c>
      <c r="M18">
        <f t="shared" si="10"/>
        <v>9.8167539267015706E-3</v>
      </c>
      <c r="N18">
        <f t="shared" si="11"/>
        <v>6.9002811740472639E-3</v>
      </c>
      <c r="O18">
        <f t="shared" si="12"/>
        <v>4.9585850280969507E-3</v>
      </c>
      <c r="P18">
        <f t="shared" si="13"/>
        <v>3.5418464486406788E-3</v>
      </c>
      <c r="Q18">
        <f t="shared" si="14"/>
        <v>9.8081023454157784E-3</v>
      </c>
      <c r="R18">
        <f t="shared" si="15"/>
        <v>5.4782383919911304E-3</v>
      </c>
      <c r="S18">
        <f t="shared" si="16"/>
        <v>9.1463414634146336E-3</v>
      </c>
      <c r="T18">
        <f t="shared" si="17"/>
        <v>7.4853449874043854E-3</v>
      </c>
      <c r="U18">
        <f t="shared" si="18"/>
        <v>1.0563380281690141E-2</v>
      </c>
      <c r="V18">
        <f t="shared" si="37"/>
        <v>7.082851875208851E-3</v>
      </c>
      <c r="W18">
        <f t="shared" si="19"/>
        <v>8.2466833990677661E-3</v>
      </c>
      <c r="X18">
        <f t="shared" si="20"/>
        <v>7.1082738497449949E-3</v>
      </c>
      <c r="Y18">
        <f t="shared" si="21"/>
        <v>1.0563380281690141E-2</v>
      </c>
      <c r="Z18">
        <f t="shared" si="22"/>
        <v>5.9250607454841564E-3</v>
      </c>
      <c r="AA18">
        <f t="shared" si="23"/>
        <v>5.0856776509109469E-3</v>
      </c>
      <c r="AB18">
        <f t="shared" si="24"/>
        <v>5.5483051585876186E-3</v>
      </c>
      <c r="AC18">
        <f t="shared" si="25"/>
        <v>7.4420715128349357E-3</v>
      </c>
      <c r="AD18">
        <f t="shared" si="26"/>
        <v>8.6907989832789578E-3</v>
      </c>
      <c r="AE18">
        <f t="shared" si="27"/>
        <v>1.1718749999999998E-2</v>
      </c>
      <c r="AF18">
        <f t="shared" si="28"/>
        <v>5.9288537549407111E-3</v>
      </c>
      <c r="AG18">
        <f t="shared" si="29"/>
        <v>7.621951219512195E-3</v>
      </c>
      <c r="AH18">
        <f t="shared" si="30"/>
        <v>6.0791722023183503E-3</v>
      </c>
      <c r="AI18">
        <f t="shared" si="31"/>
        <v>2.9145455252010954E-3</v>
      </c>
      <c r="AJ18">
        <f t="shared" si="32"/>
        <v>6.1019871967780137E-3</v>
      </c>
      <c r="AK18">
        <f t="shared" si="33"/>
        <v>7.0093457943925224E-3</v>
      </c>
      <c r="AL18">
        <f t="shared" si="34"/>
        <v>6.5909246303030855E-3</v>
      </c>
      <c r="AM18">
        <f t="shared" si="35"/>
        <v>6.2413588963983191E-3</v>
      </c>
      <c r="AN18">
        <f t="shared" si="36"/>
        <v>1.5964240102171123E-2</v>
      </c>
    </row>
    <row r="19" spans="1:40" x14ac:dyDescent="0.3">
      <c r="A19">
        <v>17</v>
      </c>
      <c r="B19">
        <f t="shared" si="0"/>
        <v>1.1952191235059761E-2</v>
      </c>
      <c r="C19">
        <f t="shared" si="5"/>
        <v>1.4218009478672985E-2</v>
      </c>
      <c r="D19" s="1">
        <f t="shared" si="1"/>
        <v>4.4843049327354259E-3</v>
      </c>
      <c r="E19">
        <f t="shared" si="2"/>
        <v>8.7072236756302341E-3</v>
      </c>
      <c r="F19">
        <f t="shared" si="39"/>
        <v>0.1111111111111111</v>
      </c>
      <c r="G19">
        <f t="shared" si="4"/>
        <v>5.4644808743169399E-3</v>
      </c>
      <c r="H19">
        <f t="shared" si="6"/>
        <v>5.3957771706745206E-3</v>
      </c>
      <c r="I19">
        <f t="shared" si="7"/>
        <v>7.9235735448235142E-3</v>
      </c>
      <c r="J19" s="1">
        <f t="shared" si="8"/>
        <v>7.4007099323555028E-3</v>
      </c>
      <c r="K19" s="1">
        <f t="shared" si="38"/>
        <v>5.4196091312202332E-3</v>
      </c>
      <c r="L19">
        <f t="shared" si="9"/>
        <v>1.0033444816053512E-2</v>
      </c>
      <c r="M19">
        <f t="shared" si="10"/>
        <v>9.7213220998055745E-3</v>
      </c>
      <c r="N19">
        <f t="shared" si="11"/>
        <v>6.8018034402771476E-3</v>
      </c>
      <c r="O19">
        <f t="shared" si="12"/>
        <v>4.8760452583529318E-3</v>
      </c>
      <c r="P19">
        <f t="shared" si="13"/>
        <v>3.4828894702520936E-3</v>
      </c>
      <c r="Q19">
        <f t="shared" si="14"/>
        <v>9.7128378378378375E-3</v>
      </c>
      <c r="R19">
        <f t="shared" si="15"/>
        <v>5.4483908082905153E-3</v>
      </c>
      <c r="S19">
        <f t="shared" si="16"/>
        <v>9.0634441087613302E-3</v>
      </c>
      <c r="T19">
        <f t="shared" si="17"/>
        <v>7.4297308885395985E-3</v>
      </c>
      <c r="U19">
        <f t="shared" si="18"/>
        <v>1.0452961672473868E-2</v>
      </c>
      <c r="V19">
        <f t="shared" si="37"/>
        <v>7.0330379094631912E-3</v>
      </c>
      <c r="W19">
        <f t="shared" si="19"/>
        <v>8.1792318634423909E-3</v>
      </c>
      <c r="X19">
        <f t="shared" si="20"/>
        <v>7.0581029213205859E-3</v>
      </c>
      <c r="Y19">
        <f t="shared" si="21"/>
        <v>1.0452961672473868E-2</v>
      </c>
      <c r="Z19">
        <f t="shared" si="22"/>
        <v>5.8901611826762679E-3</v>
      </c>
      <c r="AA19">
        <f t="shared" si="23"/>
        <v>5.0599444047370046E-3</v>
      </c>
      <c r="AB19">
        <f t="shared" si="24"/>
        <v>5.5176913233547786E-3</v>
      </c>
      <c r="AC19">
        <f t="shared" si="25"/>
        <v>7.3870962145341501E-3</v>
      </c>
      <c r="AD19">
        <f t="shared" si="26"/>
        <v>8.6159197566182399E-3</v>
      </c>
      <c r="AE19">
        <f t="shared" si="27"/>
        <v>1.1583011583011582E-2</v>
      </c>
      <c r="AF19">
        <f t="shared" si="28"/>
        <v>5.893909626719057E-3</v>
      </c>
      <c r="AG19">
        <f t="shared" si="29"/>
        <v>7.5642965204235999E-3</v>
      </c>
      <c r="AH19">
        <f t="shared" si="30"/>
        <v>6.0424391740574457E-3</v>
      </c>
      <c r="AI19">
        <f t="shared" si="31"/>
        <v>2.9060756354619688E-3</v>
      </c>
      <c r="AJ19">
        <f t="shared" si="32"/>
        <v>6.0649787739506245E-3</v>
      </c>
      <c r="AK19">
        <f t="shared" si="33"/>
        <v>6.9605568445475644E-3</v>
      </c>
      <c r="AL19">
        <f t="shared" si="34"/>
        <v>6.5477687797788064E-3</v>
      </c>
      <c r="AM19">
        <f t="shared" si="35"/>
        <v>6.2026459568742531E-3</v>
      </c>
      <c r="AN19">
        <f t="shared" si="36"/>
        <v>1.5568563955660863E-2</v>
      </c>
    </row>
    <row r="20" spans="1:40" x14ac:dyDescent="0.3">
      <c r="A20">
        <v>18</v>
      </c>
      <c r="B20">
        <f t="shared" si="0"/>
        <v>1.1811023622047244E-2</v>
      </c>
      <c r="C20">
        <f t="shared" si="5"/>
        <v>1.4018691588785047E-2</v>
      </c>
      <c r="D20" s="1">
        <f t="shared" si="1"/>
        <v>4.464285714285714E-3</v>
      </c>
      <c r="E20">
        <f t="shared" si="2"/>
        <v>8.5638030021366381E-3</v>
      </c>
      <c r="F20">
        <f t="shared" si="39"/>
        <v>0.1</v>
      </c>
      <c r="G20">
        <f t="shared" si="4"/>
        <v>5.4945054945054941E-3</v>
      </c>
      <c r="H20">
        <f t="shared" si="6"/>
        <v>5.3668190111750835E-3</v>
      </c>
      <c r="I20">
        <f t="shared" si="7"/>
        <v>7.7930607319443412E-3</v>
      </c>
      <c r="J20" s="1">
        <f t="shared" si="8"/>
        <v>7.3463417877206406E-3</v>
      </c>
      <c r="K20" s="1">
        <f t="shared" si="38"/>
        <v>5.4718445016129691E-3</v>
      </c>
      <c r="L20">
        <f t="shared" si="9"/>
        <v>9.9337748344370865E-3</v>
      </c>
      <c r="M20">
        <f t="shared" si="10"/>
        <v>9.6277278562259296E-3</v>
      </c>
      <c r="N20">
        <f t="shared" si="11"/>
        <v>6.7055729260804657E-3</v>
      </c>
      <c r="O20">
        <f t="shared" si="12"/>
        <v>4.7957296811965179E-3</v>
      </c>
      <c r="P20">
        <f t="shared" si="13"/>
        <v>3.4255212008546553E-3</v>
      </c>
      <c r="Q20">
        <f t="shared" si="14"/>
        <v>9.6194061062317027E-3</v>
      </c>
      <c r="R20">
        <f t="shared" si="15"/>
        <v>5.4188667047450068E-3</v>
      </c>
      <c r="S20">
        <f t="shared" si="16"/>
        <v>8.9820359281437123E-3</v>
      </c>
      <c r="T20">
        <f t="shared" si="17"/>
        <v>7.3749370906361911E-3</v>
      </c>
      <c r="U20">
        <f t="shared" si="18"/>
        <v>1.0344827586206896E-2</v>
      </c>
      <c r="V20">
        <f t="shared" si="37"/>
        <v>6.9839197371948103E-3</v>
      </c>
      <c r="W20">
        <f t="shared" si="19"/>
        <v>8.1128747795414461E-3</v>
      </c>
      <c r="X20">
        <f t="shared" si="20"/>
        <v>7.0086352523714979E-3</v>
      </c>
      <c r="Y20">
        <f t="shared" si="21"/>
        <v>1.0344827586206896E-2</v>
      </c>
      <c r="Z20">
        <f t="shared" si="22"/>
        <v>5.8556703405379107E-3</v>
      </c>
      <c r="AA20">
        <f t="shared" si="23"/>
        <v>5.0344702650884088E-3</v>
      </c>
      <c r="AB20">
        <f t="shared" si="24"/>
        <v>5.4874134696656363E-3</v>
      </c>
      <c r="AC20">
        <f t="shared" si="25"/>
        <v>7.3329271759512427E-3</v>
      </c>
      <c r="AD20">
        <f t="shared" si="26"/>
        <v>8.5423198145604395E-3</v>
      </c>
      <c r="AE20">
        <f t="shared" si="27"/>
        <v>1.1450381679389313E-2</v>
      </c>
      <c r="AF20">
        <f t="shared" si="28"/>
        <v>5.859375E-3</v>
      </c>
      <c r="AG20">
        <f t="shared" si="29"/>
        <v>7.5075075075075066E-3</v>
      </c>
      <c r="AH20">
        <f t="shared" si="30"/>
        <v>6.0061473937602639E-3</v>
      </c>
      <c r="AI20">
        <f t="shared" si="31"/>
        <v>2.8976548313563999E-3</v>
      </c>
      <c r="AJ20">
        <f t="shared" si="32"/>
        <v>6.028416555501126E-3</v>
      </c>
      <c r="AK20">
        <f t="shared" si="33"/>
        <v>6.9124423963133636E-3</v>
      </c>
      <c r="AL20">
        <f t="shared" si="34"/>
        <v>6.5051744019231084E-3</v>
      </c>
      <c r="AM20">
        <f t="shared" si="35"/>
        <v>6.1644103022364671E-3</v>
      </c>
      <c r="AN20">
        <f t="shared" si="36"/>
        <v>1.5189258156631524E-2</v>
      </c>
    </row>
    <row r="21" spans="1:40" x14ac:dyDescent="0.3">
      <c r="A21">
        <v>19</v>
      </c>
      <c r="B21">
        <f t="shared" si="0"/>
        <v>1.1673151750972763E-2</v>
      </c>
      <c r="C21">
        <f t="shared" si="5"/>
        <v>1.3824884792626727E-2</v>
      </c>
      <c r="D21" s="1">
        <f t="shared" si="1"/>
        <v>4.4444444444444444E-3</v>
      </c>
      <c r="E21">
        <f t="shared" si="2"/>
        <v>8.4242032814797023E-3</v>
      </c>
      <c r="F21">
        <f t="shared" si="39"/>
        <v>9.0909090909090912E-2</v>
      </c>
      <c r="G21">
        <f t="shared" si="4"/>
        <v>5.5248618784530384E-3</v>
      </c>
      <c r="H21">
        <f t="shared" si="6"/>
        <v>5.3381700188328551E-3</v>
      </c>
      <c r="I21">
        <f t="shared" si="7"/>
        <v>7.6660249861465295E-3</v>
      </c>
      <c r="J21" s="1">
        <f t="shared" si="8"/>
        <v>7.2927666314677939E-3</v>
      </c>
      <c r="K21" s="1">
        <f t="shared" si="38"/>
        <v>5.5230669265756991E-3</v>
      </c>
      <c r="L21">
        <f t="shared" si="9"/>
        <v>9.8360655737704927E-3</v>
      </c>
      <c r="M21">
        <f t="shared" si="10"/>
        <v>9.5359186268277173E-3</v>
      </c>
      <c r="N21">
        <f t="shared" si="11"/>
        <v>6.6115178348468201E-3</v>
      </c>
      <c r="O21">
        <f t="shared" si="12"/>
        <v>4.7175538376286333E-3</v>
      </c>
      <c r="P21">
        <f t="shared" si="13"/>
        <v>3.369681312591881E-3</v>
      </c>
      <c r="Q21">
        <f t="shared" si="14"/>
        <v>9.5277547638773809E-3</v>
      </c>
      <c r="R21">
        <f t="shared" si="15"/>
        <v>5.3896608510095589E-3</v>
      </c>
      <c r="S21">
        <f t="shared" si="16"/>
        <v>8.9020771513353102E-3</v>
      </c>
      <c r="T21">
        <f t="shared" si="17"/>
        <v>7.3209455775582466E-3</v>
      </c>
      <c r="U21">
        <f t="shared" si="18"/>
        <v>1.0238907849829353E-2</v>
      </c>
      <c r="V21">
        <f t="shared" si="37"/>
        <v>6.9354828814125469E-3</v>
      </c>
      <c r="W21">
        <f t="shared" si="19"/>
        <v>8.0475857242827149E-3</v>
      </c>
      <c r="X21">
        <f t="shared" si="20"/>
        <v>6.9598561591428521E-3</v>
      </c>
      <c r="Y21">
        <f t="shared" si="21"/>
        <v>1.0238907849829353E-2</v>
      </c>
      <c r="Z21">
        <f t="shared" si="22"/>
        <v>5.8215810808674995E-3</v>
      </c>
      <c r="AA21">
        <f t="shared" si="23"/>
        <v>5.0092513381758685E-3</v>
      </c>
      <c r="AB21">
        <f t="shared" si="24"/>
        <v>5.457466096696173E-3</v>
      </c>
      <c r="AC21">
        <f t="shared" si="25"/>
        <v>7.2795467894701815E-3</v>
      </c>
      <c r="AD21">
        <f t="shared" si="26"/>
        <v>8.4699666506120597E-3</v>
      </c>
      <c r="AE21">
        <f t="shared" si="27"/>
        <v>1.1320754716981131E-2</v>
      </c>
      <c r="AF21">
        <f t="shared" si="28"/>
        <v>5.8252427184466013E-3</v>
      </c>
      <c r="AG21">
        <f t="shared" si="29"/>
        <v>7.4515648286140089E-3</v>
      </c>
      <c r="AH21">
        <f t="shared" si="30"/>
        <v>5.9702889582931018E-3</v>
      </c>
      <c r="AI21">
        <f t="shared" si="31"/>
        <v>2.8892826874180599E-3</v>
      </c>
      <c r="AJ21">
        <f t="shared" si="32"/>
        <v>5.9922925200677213E-3</v>
      </c>
      <c r="AK21">
        <f t="shared" si="33"/>
        <v>6.8649885583524023E-3</v>
      </c>
      <c r="AL21">
        <f t="shared" si="34"/>
        <v>6.4631306101217145E-3</v>
      </c>
      <c r="AM21">
        <f t="shared" si="35"/>
        <v>6.126643160022649E-3</v>
      </c>
      <c r="AN21">
        <f t="shared" si="36"/>
        <v>1.4825357291110786E-2</v>
      </c>
    </row>
    <row r="22" spans="1:40" x14ac:dyDescent="0.3">
      <c r="A22">
        <v>20</v>
      </c>
      <c r="B22">
        <f t="shared" si="0"/>
        <v>1.1538461538461537E-2</v>
      </c>
      <c r="C22">
        <f t="shared" si="5"/>
        <v>1.3636363636363636E-2</v>
      </c>
      <c r="D22" s="1">
        <f t="shared" si="1"/>
        <v>4.4247787610619477E-3</v>
      </c>
      <c r="E22">
        <f t="shared" si="2"/>
        <v>8.2882811257751626E-3</v>
      </c>
      <c r="F22">
        <f t="shared" si="39"/>
        <v>8.3333333333333329E-2</v>
      </c>
      <c r="G22">
        <f t="shared" si="4"/>
        <v>5.5555555555555558E-3</v>
      </c>
      <c r="H22">
        <f t="shared" si="6"/>
        <v>5.3098252687779901E-3</v>
      </c>
      <c r="I22">
        <f t="shared" si="7"/>
        <v>7.5423358244553979E-3</v>
      </c>
      <c r="J22" s="1">
        <f t="shared" si="8"/>
        <v>7.2399672399672396E-3</v>
      </c>
      <c r="K22" s="1">
        <f t="shared" si="38"/>
        <v>5.5732805621743877E-3</v>
      </c>
      <c r="L22">
        <f t="shared" si="9"/>
        <v>9.74025974025974E-3</v>
      </c>
      <c r="M22">
        <f t="shared" si="10"/>
        <v>9.4458438287153643E-3</v>
      </c>
      <c r="N22">
        <f t="shared" si="11"/>
        <v>6.5195693394503674E-3</v>
      </c>
      <c r="O22">
        <f t="shared" si="12"/>
        <v>4.6414374304340911E-3</v>
      </c>
      <c r="P22">
        <f t="shared" si="13"/>
        <v>3.3153124503100652E-3</v>
      </c>
      <c r="Q22">
        <f t="shared" si="14"/>
        <v>9.4378334017234302E-3</v>
      </c>
      <c r="R22">
        <f t="shared" si="15"/>
        <v>5.3607681288940778E-3</v>
      </c>
      <c r="S22">
        <f t="shared" si="16"/>
        <v>8.823529411764704E-3</v>
      </c>
      <c r="T22">
        <f t="shared" si="17"/>
        <v>7.2677388569146739E-3</v>
      </c>
      <c r="U22">
        <f t="shared" si="18"/>
        <v>1.0135135135135136E-2</v>
      </c>
      <c r="V22">
        <f t="shared" si="37"/>
        <v>6.8877132639781902E-3</v>
      </c>
      <c r="W22">
        <f t="shared" si="19"/>
        <v>7.9833391183616806E-3</v>
      </c>
      <c r="X22">
        <f t="shared" si="20"/>
        <v>6.9117513638428107E-3</v>
      </c>
      <c r="Y22">
        <f t="shared" si="21"/>
        <v>1.0135135135135136E-2</v>
      </c>
      <c r="Z22">
        <f t="shared" si="22"/>
        <v>5.7878864307243649E-3</v>
      </c>
      <c r="AA22">
        <f t="shared" si="23"/>
        <v>4.9842838078417717E-3</v>
      </c>
      <c r="AB22">
        <f t="shared" si="24"/>
        <v>5.4278438230539461E-3</v>
      </c>
      <c r="AC22">
        <f t="shared" si="25"/>
        <v>7.2269379564713354E-3</v>
      </c>
      <c r="AD22">
        <f t="shared" si="26"/>
        <v>8.3988288503458186E-3</v>
      </c>
      <c r="AE22">
        <f t="shared" si="27"/>
        <v>1.1194029850746268E-2</v>
      </c>
      <c r="AF22">
        <f t="shared" si="28"/>
        <v>5.7915057915057903E-3</v>
      </c>
      <c r="AG22">
        <f t="shared" si="29"/>
        <v>7.3964497041420114E-3</v>
      </c>
      <c r="AH22">
        <f t="shared" si="30"/>
        <v>5.9348561521392895E-3</v>
      </c>
      <c r="AI22">
        <f t="shared" si="31"/>
        <v>2.8809587830829209E-3</v>
      </c>
      <c r="AJ22">
        <f t="shared" si="32"/>
        <v>5.9565988374092882E-3</v>
      </c>
      <c r="AK22">
        <f t="shared" si="33"/>
        <v>6.818181818181817E-3</v>
      </c>
      <c r="AL22">
        <f t="shared" si="34"/>
        <v>6.4216267974006591E-3</v>
      </c>
      <c r="AM22">
        <f t="shared" si="35"/>
        <v>6.0893359714442319E-3</v>
      </c>
      <c r="AN22">
        <f t="shared" si="36"/>
        <v>1.4475969889982565E-2</v>
      </c>
    </row>
    <row r="23" spans="1:40" x14ac:dyDescent="0.3">
      <c r="A23">
        <v>21</v>
      </c>
      <c r="B23">
        <f t="shared" si="0"/>
        <v>1.1406844106463879E-2</v>
      </c>
      <c r="C23">
        <f t="shared" si="5"/>
        <v>1.3452914798206277E-2</v>
      </c>
      <c r="D23" s="1">
        <f t="shared" ref="D23:D86" si="40">(1%*1%*A23+30%*1%)/(1+(50%+1%*(A23-20))*(25%+0.5%*(A23-20)))</f>
        <v>4.5130746427149244E-3</v>
      </c>
      <c r="E23">
        <f t="shared" si="2"/>
        <v>8.1559001287536941E-3</v>
      </c>
      <c r="F23">
        <f t="shared" si="39"/>
        <v>7.6923076923076927E-2</v>
      </c>
      <c r="G23">
        <f t="shared" si="4"/>
        <v>5.5865921787709499E-3</v>
      </c>
      <c r="H23">
        <f t="shared" si="6"/>
        <v>5.2817799401874144E-3</v>
      </c>
      <c r="I23">
        <f t="shared" si="7"/>
        <v>7.4218691171658623E-3</v>
      </c>
      <c r="J23" s="1">
        <f t="shared" ref="J23:J41" si="41">(88.4%*1%)/(1+88.4%*(5%+1%*A23))</f>
        <v>7.1879268847980229E-3</v>
      </c>
      <c r="K23" s="1">
        <f t="shared" si="38"/>
        <v>5.6224899598393578E-3</v>
      </c>
      <c r="L23">
        <f t="shared" si="9"/>
        <v>9.6463022508038593E-3</v>
      </c>
      <c r="M23">
        <f t="shared" si="10"/>
        <v>9.3574547723019336E-3</v>
      </c>
      <c r="N23">
        <f t="shared" si="11"/>
        <v>6.4296614312981436E-3</v>
      </c>
      <c r="O23">
        <f t="shared" si="12"/>
        <v>4.5673040721020694E-3</v>
      </c>
      <c r="P23">
        <f t="shared" si="13"/>
        <v>3.2623600515014777E-3</v>
      </c>
      <c r="Q23">
        <f t="shared" si="14"/>
        <v>9.3495934959349596E-3</v>
      </c>
      <c r="R23">
        <f t="shared" si="15"/>
        <v>5.3321835293724806E-3</v>
      </c>
      <c r="S23">
        <f t="shared" si="16"/>
        <v>8.7463556851311956E-3</v>
      </c>
      <c r="T23">
        <f t="shared" si="17"/>
        <v>7.2152999411678742E-3</v>
      </c>
      <c r="U23">
        <f t="shared" si="18"/>
        <v>1.0033444816053512E-2</v>
      </c>
      <c r="V23">
        <f t="shared" si="37"/>
        <v>6.8405971919653918E-3</v>
      </c>
      <c r="W23">
        <f t="shared" si="19"/>
        <v>7.9201101928374658E-3</v>
      </c>
      <c r="X23">
        <f t="shared" si="20"/>
        <v>6.8643069807070578E-3</v>
      </c>
      <c r="Y23">
        <f t="shared" si="21"/>
        <v>1.0033444816053512E-2</v>
      </c>
      <c r="Z23">
        <f t="shared" si="22"/>
        <v>5.7545795776721143E-3</v>
      </c>
      <c r="AA23">
        <f t="shared" si="23"/>
        <v>4.959563933633282E-3</v>
      </c>
      <c r="AB23">
        <f t="shared" si="24"/>
        <v>5.3985413835515583E-3</v>
      </c>
      <c r="AC23">
        <f t="shared" si="25"/>
        <v>7.1750840690716355E-3</v>
      </c>
      <c r="AD23">
        <f t="shared" si="26"/>
        <v>8.3288760459203637E-3</v>
      </c>
      <c r="AE23">
        <f t="shared" si="27"/>
        <v>1.107011070110701E-2</v>
      </c>
      <c r="AF23">
        <f t="shared" si="28"/>
        <v>5.7581573896353169E-3</v>
      </c>
      <c r="AG23">
        <f t="shared" si="29"/>
        <v>7.3421439060205569E-3</v>
      </c>
      <c r="AH23">
        <f t="shared" si="30"/>
        <v>5.8998414418613976E-3</v>
      </c>
      <c r="AI23">
        <f t="shared" si="31"/>
        <v>2.8726827026199775E-3</v>
      </c>
      <c r="AJ23">
        <f t="shared" si="32"/>
        <v>5.9213278627459065E-3</v>
      </c>
      <c r="AK23">
        <f t="shared" si="33"/>
        <v>6.7720090293453723E-3</v>
      </c>
      <c r="AL23">
        <f t="shared" si="34"/>
        <v>6.3806526275029807E-3</v>
      </c>
      <c r="AM23">
        <f t="shared" si="35"/>
        <v>6.0524803849197895E-3</v>
      </c>
      <c r="AN23">
        <f t="shared" si="36"/>
        <v>1.4140271493212619E-2</v>
      </c>
    </row>
    <row r="24" spans="1:40" x14ac:dyDescent="0.3">
      <c r="A24">
        <v>22</v>
      </c>
      <c r="B24">
        <f t="shared" si="0"/>
        <v>1.1278195488721804E-2</v>
      </c>
      <c r="C24">
        <f t="shared" si="5"/>
        <v>1.3274336283185839E-2</v>
      </c>
      <c r="D24" s="1">
        <f t="shared" si="40"/>
        <v>4.5806906272022547E-3</v>
      </c>
      <c r="E24">
        <f t="shared" si="2"/>
        <v>8.0269304478988689E-3</v>
      </c>
      <c r="F24">
        <f t="shared" si="39"/>
        <v>7.1428571428571425E-2</v>
      </c>
      <c r="G24">
        <f t="shared" si="4"/>
        <v>5.6179775280898875E-3</v>
      </c>
      <c r="H24">
        <f t="shared" si="6"/>
        <v>5.2540293135538985E-3</v>
      </c>
      <c r="I24">
        <f t="shared" si="7"/>
        <v>7.3045067075879705E-3</v>
      </c>
      <c r="J24" s="1">
        <f t="shared" si="41"/>
        <v>7.1366293150773412E-3</v>
      </c>
      <c r="K24" s="1">
        <f t="shared" si="38"/>
        <v>5.6707000519148594E-3</v>
      </c>
      <c r="L24">
        <f t="shared" si="9"/>
        <v>9.5541401273885346E-3</v>
      </c>
      <c r="M24">
        <f t="shared" si="10"/>
        <v>9.270704573547589E-3</v>
      </c>
      <c r="N24">
        <f t="shared" si="11"/>
        <v>6.3417307784725463E-3</v>
      </c>
      <c r="O24">
        <f t="shared" si="12"/>
        <v>4.4950810508233669E-3</v>
      </c>
      <c r="P24">
        <f t="shared" si="13"/>
        <v>3.2107721791595476E-3</v>
      </c>
      <c r="Q24">
        <f t="shared" si="14"/>
        <v>9.2629883205799426E-3</v>
      </c>
      <c r="R24">
        <f t="shared" si="15"/>
        <v>5.3039021496883443E-3</v>
      </c>
      <c r="S24">
        <f t="shared" si="16"/>
        <v>8.670520231213872E-3</v>
      </c>
      <c r="T24">
        <f t="shared" si="17"/>
        <v>7.1636123295479859E-3</v>
      </c>
      <c r="U24">
        <f t="shared" si="18"/>
        <v>9.9337748344370865E-3</v>
      </c>
      <c r="V24">
        <f t="shared" si="37"/>
        <v>6.7941213445736892E-3</v>
      </c>
      <c r="W24">
        <f t="shared" si="19"/>
        <v>7.8578749572941579E-3</v>
      </c>
      <c r="X24">
        <f t="shared" si="20"/>
        <v>6.8175095026370425E-3</v>
      </c>
      <c r="Y24">
        <f t="shared" si="21"/>
        <v>9.9337748344370865E-3</v>
      </c>
      <c r="Z24">
        <f t="shared" si="22"/>
        <v>5.7216538651889692E-3</v>
      </c>
      <c r="AA24">
        <f t="shared" si="23"/>
        <v>4.9350880489364979E-3</v>
      </c>
      <c r="AB24">
        <f t="shared" si="24"/>
        <v>5.369553626089818E-3</v>
      </c>
      <c r="AC24">
        <f t="shared" si="25"/>
        <v>7.12396899264367E-3</v>
      </c>
      <c r="AD24">
        <f t="shared" si="26"/>
        <v>8.2600788728584007E-3</v>
      </c>
      <c r="AE24">
        <f t="shared" si="27"/>
        <v>1.094890510948905E-2</v>
      </c>
      <c r="AF24">
        <f t="shared" si="28"/>
        <v>5.7251908396946556E-3</v>
      </c>
      <c r="AG24">
        <f t="shared" si="29"/>
        <v>7.2886297376093282E-3</v>
      </c>
      <c r="AH24">
        <f t="shared" si="30"/>
        <v>5.8652374707648391E-3</v>
      </c>
      <c r="AI24">
        <f t="shared" si="31"/>
        <v>2.8644540350608594E-3</v>
      </c>
      <c r="AJ24">
        <f t="shared" si="32"/>
        <v>5.8864721313014456E-3</v>
      </c>
      <c r="AK24">
        <f t="shared" si="33"/>
        <v>6.7264573991031385E-3</v>
      </c>
      <c r="AL24">
        <f t="shared" si="34"/>
        <v>6.3401980263075863E-3</v>
      </c>
      <c r="AM24">
        <f t="shared" si="35"/>
        <v>6.0160682498433538E-3</v>
      </c>
      <c r="AN24">
        <f t="shared" si="36"/>
        <v>1.3817498480075185E-2</v>
      </c>
    </row>
    <row r="25" spans="1:40" x14ac:dyDescent="0.3">
      <c r="A25">
        <v>23</v>
      </c>
      <c r="B25">
        <f t="shared" si="0"/>
        <v>1.1152416356877323E-2</v>
      </c>
      <c r="C25">
        <f t="shared" si="5"/>
        <v>1.3100436681222708E-2</v>
      </c>
      <c r="D25" s="1">
        <f t="shared" si="40"/>
        <v>4.6472883510894824E-3</v>
      </c>
      <c r="E25">
        <f t="shared" si="2"/>
        <v>7.9012484161975968E-3</v>
      </c>
      <c r="F25">
        <f t="shared" si="39"/>
        <v>6.6666666666666666E-2</v>
      </c>
      <c r="G25">
        <f t="shared" si="4"/>
        <v>5.6497175141242938E-3</v>
      </c>
      <c r="H25">
        <f t="shared" si="6"/>
        <v>5.2265687680372874E-3</v>
      </c>
      <c r="I25">
        <f t="shared" si="7"/>
        <v>7.1901360587398131E-3</v>
      </c>
      <c r="J25" s="1">
        <f t="shared" si="41"/>
        <v>7.0860587405412344E-3</v>
      </c>
      <c r="K25" s="1">
        <f t="shared" si="38"/>
        <v>5.7179161372299878E-3</v>
      </c>
      <c r="L25">
        <f t="shared" si="9"/>
        <v>9.4637223974763408E-3</v>
      </c>
      <c r="M25">
        <f t="shared" si="10"/>
        <v>9.1855480710349054E-3</v>
      </c>
      <c r="N25">
        <f t="shared" si="11"/>
        <v>6.2557165923356516E-3</v>
      </c>
      <c r="O25">
        <f t="shared" si="12"/>
        <v>4.4246991130706542E-3</v>
      </c>
      <c r="P25">
        <f t="shared" si="13"/>
        <v>3.1604993664790387E-3</v>
      </c>
      <c r="Q25">
        <f t="shared" si="14"/>
        <v>9.1779728651237014E-3</v>
      </c>
      <c r="R25">
        <f t="shared" si="15"/>
        <v>5.2759191905518144E-3</v>
      </c>
      <c r="S25">
        <f t="shared" si="16"/>
        <v>8.5959885386819469E-3</v>
      </c>
      <c r="T25">
        <f t="shared" si="17"/>
        <v>7.1126599907425092E-3</v>
      </c>
      <c r="U25">
        <f t="shared" si="18"/>
        <v>9.8360655737704927E-3</v>
      </c>
      <c r="V25">
        <f t="shared" si="37"/>
        <v>6.7482727605721049E-3</v>
      </c>
      <c r="W25">
        <f t="shared" si="19"/>
        <v>7.7966101694915248E-3</v>
      </c>
      <c r="X25">
        <f t="shared" si="20"/>
        <v>6.7713457883791239E-3</v>
      </c>
      <c r="Y25">
        <f t="shared" si="21"/>
        <v>9.8360655737704927E-3</v>
      </c>
      <c r="Z25">
        <f t="shared" si="22"/>
        <v>5.6891027882310929E-3</v>
      </c>
      <c r="AA25">
        <f t="shared" si="23"/>
        <v>4.9108525591616825E-3</v>
      </c>
      <c r="AB25">
        <f t="shared" si="24"/>
        <v>5.3408755086359339E-3</v>
      </c>
      <c r="AC25">
        <f t="shared" si="25"/>
        <v>7.0735770490792937E-3</v>
      </c>
      <c r="AD25">
        <f t="shared" si="26"/>
        <v>8.1924089289469038E-3</v>
      </c>
      <c r="AE25">
        <f t="shared" si="27"/>
        <v>1.0830324909747292E-2</v>
      </c>
      <c r="AF25">
        <f t="shared" si="28"/>
        <v>5.6925996204933577E-3</v>
      </c>
      <c r="AG25">
        <f t="shared" si="29"/>
        <v>7.2358900144717797E-3</v>
      </c>
      <c r="AH25">
        <f t="shared" si="30"/>
        <v>5.8310370537439926E-3</v>
      </c>
      <c r="AI25">
        <f t="shared" si="31"/>
        <v>2.8562723741336615E-3</v>
      </c>
      <c r="AJ25">
        <f t="shared" si="32"/>
        <v>5.8520243530360005E-3</v>
      </c>
      <c r="AK25">
        <f t="shared" si="33"/>
        <v>6.6815144766146986E-3</v>
      </c>
      <c r="AL25">
        <f t="shared" si="34"/>
        <v>6.3002531735711909E-3</v>
      </c>
      <c r="AM25">
        <f t="shared" si="35"/>
        <v>5.9800916105736679E-3</v>
      </c>
      <c r="AN25">
        <f t="shared" si="36"/>
        <v>1.3506942568480174E-2</v>
      </c>
    </row>
    <row r="26" spans="1:40" x14ac:dyDescent="0.3">
      <c r="A26">
        <v>24</v>
      </c>
      <c r="B26">
        <f t="shared" si="0"/>
        <v>1.1029411764705883E-2</v>
      </c>
      <c r="C26">
        <f t="shared" si="5"/>
        <v>1.2931034482758621E-2</v>
      </c>
      <c r="D26" s="1">
        <f t="shared" si="40"/>
        <v>4.7128643742363422E-3</v>
      </c>
      <c r="E26">
        <f t="shared" si="2"/>
        <v>7.7787361810845012E-3</v>
      </c>
      <c r="F26">
        <f t="shared" si="39"/>
        <v>6.25E-2</v>
      </c>
      <c r="G26">
        <f t="shared" si="4"/>
        <v>5.681818181818182E-3</v>
      </c>
      <c r="H26">
        <f t="shared" si="6"/>
        <v>5.1993937788996636E-3</v>
      </c>
      <c r="I26">
        <f t="shared" si="7"/>
        <v>7.0786499247868966E-3</v>
      </c>
      <c r="J26" s="1">
        <f t="shared" si="41"/>
        <v>7.0361998153395536E-3</v>
      </c>
      <c r="K26" s="1">
        <f t="shared" si="38"/>
        <v>5.7641438667140436E-3</v>
      </c>
      <c r="L26">
        <f t="shared" si="9"/>
        <v>9.3749999999999997E-3</v>
      </c>
      <c r="M26">
        <f t="shared" si="10"/>
        <v>9.101941747572815E-3</v>
      </c>
      <c r="N26">
        <f t="shared" si="11"/>
        <v>6.1715605020127877E-3</v>
      </c>
      <c r="O26">
        <f t="shared" si="12"/>
        <v>4.3560922614073209E-3</v>
      </c>
      <c r="P26">
        <f t="shared" si="13"/>
        <v>3.1114944724338007E-3</v>
      </c>
      <c r="Q26">
        <f t="shared" si="14"/>
        <v>9.0945037564254642E-3</v>
      </c>
      <c r="R26">
        <f t="shared" si="15"/>
        <v>5.2482299534244437E-3</v>
      </c>
      <c r="S26">
        <f t="shared" si="16"/>
        <v>8.5227272727272738E-3</v>
      </c>
      <c r="T26">
        <f t="shared" si="17"/>
        <v>7.0624273463186782E-3</v>
      </c>
      <c r="U26">
        <f t="shared" si="18"/>
        <v>9.7402597402597418E-3</v>
      </c>
      <c r="V26">
        <f t="shared" si="37"/>
        <v>6.70303882624812E-3</v>
      </c>
      <c r="W26">
        <f t="shared" si="19"/>
        <v>7.7362933064244873E-3</v>
      </c>
      <c r="X26">
        <f t="shared" si="20"/>
        <v>6.7258030502217458E-3</v>
      </c>
      <c r="Y26">
        <f t="shared" si="21"/>
        <v>9.7402597402597418E-3</v>
      </c>
      <c r="Z26">
        <f t="shared" si="22"/>
        <v>5.6569199889493493E-3</v>
      </c>
      <c r="AA26">
        <f t="shared" si="23"/>
        <v>4.8868539399842259E-3</v>
      </c>
      <c r="AB26">
        <f t="shared" si="24"/>
        <v>5.3125020963002978E-3</v>
      </c>
      <c r="AC26">
        <f t="shared" si="25"/>
        <v>7.0238930007540112E-3</v>
      </c>
      <c r="AD26">
        <f t="shared" si="26"/>
        <v>8.1258387351379469E-3</v>
      </c>
      <c r="AE26">
        <f t="shared" si="27"/>
        <v>1.0714285714285714E-2</v>
      </c>
      <c r="AF26">
        <f t="shared" si="28"/>
        <v>5.6603773584905656E-3</v>
      </c>
      <c r="AG26">
        <f t="shared" si="29"/>
        <v>7.1839080459770105E-3</v>
      </c>
      <c r="AH26">
        <f t="shared" si="30"/>
        <v>5.7972331723068482E-3</v>
      </c>
      <c r="AI26">
        <f t="shared" si="31"/>
        <v>2.8481373181938885E-3</v>
      </c>
      <c r="AJ26">
        <f t="shared" si="32"/>
        <v>5.8179774075615143E-3</v>
      </c>
      <c r="AK26">
        <f t="shared" si="33"/>
        <v>6.6371681415929211E-3</v>
      </c>
      <c r="AL26">
        <f t="shared" si="34"/>
        <v>6.2608084949815623E-3</v>
      </c>
      <c r="AM26">
        <f t="shared" si="35"/>
        <v>5.9445427006410423E-3</v>
      </c>
      <c r="AN26">
        <f t="shared" si="36"/>
        <v>1.3207945900253648E-2</v>
      </c>
    </row>
    <row r="27" spans="1:40" x14ac:dyDescent="0.3">
      <c r="A27">
        <v>25</v>
      </c>
      <c r="B27">
        <f t="shared" si="0"/>
        <v>1.0909090909090908E-2</v>
      </c>
      <c r="C27">
        <f t="shared" si="5"/>
        <v>1.276595744680851E-2</v>
      </c>
      <c r="D27" s="1">
        <f t="shared" si="40"/>
        <v>4.7774158523344185E-3</v>
      </c>
      <c r="E27">
        <f t="shared" si="2"/>
        <v>7.6592813683848005E-3</v>
      </c>
      <c r="F27">
        <f t="shared" si="39"/>
        <v>5.8823529411764705E-2</v>
      </c>
      <c r="G27">
        <f t="shared" si="4"/>
        <v>5.7142857142857143E-3</v>
      </c>
      <c r="H27">
        <f t="shared" si="6"/>
        <v>5.1724999150204454E-3</v>
      </c>
      <c r="I27">
        <f t="shared" si="7"/>
        <v>6.9699460452301689E-3</v>
      </c>
      <c r="J27" s="1">
        <f t="shared" si="41"/>
        <v>6.9870376225102749E-3</v>
      </c>
      <c r="K27" s="1">
        <f t="shared" si="38"/>
        <v>5.8093892290783482E-3</v>
      </c>
      <c r="L27">
        <f t="shared" si="9"/>
        <v>9.2879256965944269E-3</v>
      </c>
      <c r="M27">
        <f t="shared" si="10"/>
        <v>9.019843656043294E-3</v>
      </c>
      <c r="N27">
        <f t="shared" si="11"/>
        <v>6.0892064362181907E-3</v>
      </c>
      <c r="O27">
        <f t="shared" si="12"/>
        <v>4.2891975662954886E-3</v>
      </c>
      <c r="P27">
        <f t="shared" si="13"/>
        <v>3.0637125473539206E-3</v>
      </c>
      <c r="Q27">
        <f t="shared" si="14"/>
        <v>9.0125391849529782E-3</v>
      </c>
      <c r="R27">
        <f t="shared" si="15"/>
        <v>5.2208298378872975E-3</v>
      </c>
      <c r="S27">
        <f t="shared" si="16"/>
        <v>8.4507042253521136E-3</v>
      </c>
      <c r="T27">
        <f t="shared" si="17"/>
        <v>7.0128992548446067E-3</v>
      </c>
      <c r="U27">
        <f t="shared" si="18"/>
        <v>9.6463022508038593E-3</v>
      </c>
      <c r="V27">
        <f t="shared" si="37"/>
        <v>6.6584072638375957E-3</v>
      </c>
      <c r="W27">
        <f t="shared" si="19"/>
        <v>7.6769025367156209E-3</v>
      </c>
      <c r="X27">
        <f t="shared" si="20"/>
        <v>6.6808688421848839E-3</v>
      </c>
      <c r="Y27">
        <f t="shared" si="21"/>
        <v>9.6463022508038593E-3</v>
      </c>
      <c r="Z27">
        <f t="shared" si="22"/>
        <v>5.6250992525477272E-3</v>
      </c>
      <c r="AA27">
        <f t="shared" si="23"/>
        <v>4.863088735636012E-3</v>
      </c>
      <c r="AB27">
        <f t="shared" si="24"/>
        <v>5.2844285585056383E-3</v>
      </c>
      <c r="AC27">
        <f t="shared" si="25"/>
        <v>6.9749020351681512E-3</v>
      </c>
      <c r="AD27">
        <f t="shared" si="26"/>
        <v>8.0603416983471288E-3</v>
      </c>
      <c r="AE27">
        <f t="shared" si="27"/>
        <v>1.0600706713780918E-2</v>
      </c>
      <c r="AF27">
        <f t="shared" si="28"/>
        <v>5.6285178236397749E-3</v>
      </c>
      <c r="AG27">
        <f t="shared" si="29"/>
        <v>7.132667617689015E-3</v>
      </c>
      <c r="AH27">
        <f t="shared" si="30"/>
        <v>5.7638189697761799E-3</v>
      </c>
      <c r="AI27">
        <f t="shared" si="31"/>
        <v>2.8400484701605055E-3</v>
      </c>
      <c r="AJ27">
        <f t="shared" si="32"/>
        <v>5.7843243392377008E-3</v>
      </c>
      <c r="AK27">
        <f t="shared" si="33"/>
        <v>6.5934065934065934E-3</v>
      </c>
      <c r="AL27">
        <f t="shared" si="34"/>
        <v>6.2218546545063091E-3</v>
      </c>
      <c r="AM27">
        <f t="shared" si="35"/>
        <v>5.9094139371558274E-3</v>
      </c>
      <c r="AN27">
        <f t="shared" si="36"/>
        <v>1.2919896640827044E-2</v>
      </c>
    </row>
    <row r="28" spans="1:40" x14ac:dyDescent="0.3">
      <c r="A28">
        <v>26</v>
      </c>
      <c r="B28">
        <f t="shared" si="0"/>
        <v>1.0791366906474819E-2</v>
      </c>
      <c r="C28">
        <f t="shared" si="5"/>
        <v>1.2605042016806721E-2</v>
      </c>
      <c r="D28" s="1">
        <f t="shared" si="40"/>
        <v>4.8409405255878286E-3</v>
      </c>
      <c r="E28">
        <f t="shared" si="2"/>
        <v>7.5427767692604905E-3</v>
      </c>
      <c r="F28">
        <f t="shared" si="39"/>
        <v>5.5555555555555552E-2</v>
      </c>
      <c r="G28">
        <f t="shared" si="4"/>
        <v>5.7471264367816091E-3</v>
      </c>
      <c r="H28">
        <f t="shared" si="6"/>
        <v>5.1458828364858711E-3</v>
      </c>
      <c r="I28">
        <f t="shared" si="7"/>
        <v>6.8639268600270463E-3</v>
      </c>
      <c r="J28" s="1">
        <f t="shared" si="41"/>
        <v>6.9385576591001856E-3</v>
      </c>
      <c r="K28" s="1">
        <f t="shared" si="38"/>
        <v>5.8536585365853658E-3</v>
      </c>
      <c r="L28">
        <f t="shared" si="9"/>
        <v>9.2024539877300603E-3</v>
      </c>
      <c r="M28">
        <f t="shared" si="10"/>
        <v>8.9392133492252664E-3</v>
      </c>
      <c r="N28">
        <f t="shared" si="11"/>
        <v>6.0086005119270001E-3</v>
      </c>
      <c r="O28">
        <f t="shared" si="12"/>
        <v>4.2239549907858755E-3</v>
      </c>
      <c r="P28">
        <f t="shared" si="13"/>
        <v>3.0171107077041964E-3</v>
      </c>
      <c r="Q28">
        <f t="shared" si="14"/>
        <v>8.932038834951455E-3</v>
      </c>
      <c r="R28">
        <f t="shared" si="15"/>
        <v>5.1937143390963225E-3</v>
      </c>
      <c r="S28">
        <f t="shared" si="16"/>
        <v>8.3798882681564244E-3</v>
      </c>
      <c r="T28">
        <f t="shared" si="17"/>
        <v>6.9640609966703515E-3</v>
      </c>
      <c r="U28">
        <f t="shared" si="18"/>
        <v>9.5541401273885346E-3</v>
      </c>
      <c r="V28">
        <f t="shared" si="37"/>
        <v>6.6143661204156601E-3</v>
      </c>
      <c r="W28">
        <f t="shared" si="19"/>
        <v>7.6184166942696255E-3</v>
      </c>
      <c r="X28">
        <f t="shared" si="20"/>
        <v>6.6365310486815599E-3</v>
      </c>
      <c r="Y28">
        <f t="shared" si="21"/>
        <v>9.5541401273885346E-3</v>
      </c>
      <c r="Z28">
        <f t="shared" si="22"/>
        <v>5.5936345032843171E-3</v>
      </c>
      <c r="AA28">
        <f t="shared" si="23"/>
        <v>4.8395535572465231E-3</v>
      </c>
      <c r="AB28">
        <f t="shared" si="24"/>
        <v>5.2566501662449916E-3</v>
      </c>
      <c r="AC28">
        <f t="shared" si="25"/>
        <v>6.9265897502226448E-3</v>
      </c>
      <c r="AD28">
        <f t="shared" si="26"/>
        <v>7.9958920760312413E-3</v>
      </c>
      <c r="AE28">
        <f t="shared" si="27"/>
        <v>1.0489510489510488E-2</v>
      </c>
      <c r="AF28">
        <f t="shared" si="28"/>
        <v>5.597014925373134E-3</v>
      </c>
      <c r="AG28">
        <f t="shared" si="29"/>
        <v>7.0821529745042477E-3</v>
      </c>
      <c r="AH28">
        <f t="shared" si="30"/>
        <v>5.7307877466503676E-3</v>
      </c>
      <c r="AI28">
        <f t="shared" si="31"/>
        <v>2.8320054374504355E-3</v>
      </c>
      <c r="AJ28">
        <f t="shared" si="32"/>
        <v>5.7510583524333914E-3</v>
      </c>
      <c r="AK28">
        <f t="shared" si="33"/>
        <v>6.5502183406113534E-3</v>
      </c>
      <c r="AL28">
        <f t="shared" si="34"/>
        <v>6.18338254702544E-3</v>
      </c>
      <c r="AM28">
        <f t="shared" si="35"/>
        <v>5.8746979154178369E-3</v>
      </c>
      <c r="AN28">
        <f t="shared" si="36"/>
        <v>1.2642225031605614E-2</v>
      </c>
    </row>
    <row r="29" spans="1:40" x14ac:dyDescent="0.3">
      <c r="A29">
        <v>27</v>
      </c>
      <c r="B29">
        <f t="shared" si="0"/>
        <v>1.0676156583629892E-2</v>
      </c>
      <c r="C29">
        <f t="shared" si="5"/>
        <v>1.2448132780082987E-2</v>
      </c>
      <c r="D29" s="1">
        <f t="shared" si="40"/>
        <v>4.9034367069551383E-3</v>
      </c>
      <c r="E29">
        <f t="shared" si="2"/>
        <v>7.4291200483445081E-3</v>
      </c>
      <c r="F29">
        <f t="shared" si="39"/>
        <v>5.2631578947368418E-2</v>
      </c>
      <c r="G29">
        <f t="shared" si="4"/>
        <v>5.7803468208092491E-3</v>
      </c>
      <c r="H29">
        <f t="shared" si="6"/>
        <v>5.1195382922570865E-3</v>
      </c>
      <c r="I29">
        <f t="shared" si="7"/>
        <v>6.7604992439935022E-3</v>
      </c>
      <c r="J29" s="1">
        <f t="shared" si="41"/>
        <v>6.8907458219007239E-3</v>
      </c>
      <c r="K29" s="1">
        <f t="shared" si="38"/>
        <v>5.8969584109248912E-3</v>
      </c>
      <c r="L29">
        <f t="shared" si="9"/>
        <v>9.11854103343465E-3</v>
      </c>
      <c r="M29">
        <f t="shared" si="10"/>
        <v>8.8600118133490835E-3</v>
      </c>
      <c r="N29">
        <f t="shared" si="11"/>
        <v>5.9296909294356834E-3</v>
      </c>
      <c r="O29">
        <f t="shared" si="12"/>
        <v>4.1603072270729249E-3</v>
      </c>
      <c r="P29">
        <f t="shared" si="13"/>
        <v>2.9716480193378034E-3</v>
      </c>
      <c r="Q29">
        <f t="shared" si="14"/>
        <v>8.8529638183217855E-3</v>
      </c>
      <c r="R29">
        <f t="shared" si="15"/>
        <v>5.1668790453103242E-3</v>
      </c>
      <c r="S29">
        <f t="shared" si="16"/>
        <v>8.3102493074792231E-3</v>
      </c>
      <c r="T29">
        <f t="shared" si="17"/>
        <v>6.9158982593451324E-3</v>
      </c>
      <c r="U29">
        <f t="shared" si="18"/>
        <v>9.4637223974763408E-3</v>
      </c>
      <c r="V29">
        <f t="shared" si="37"/>
        <v>6.5709037572232454E-3</v>
      </c>
      <c r="W29">
        <f t="shared" si="19"/>
        <v>7.5608152531229456E-3</v>
      </c>
      <c r="X29">
        <f t="shared" si="20"/>
        <v>6.592777873625888E-3</v>
      </c>
      <c r="Y29">
        <f t="shared" si="21"/>
        <v>9.4637223974763408E-3</v>
      </c>
      <c r="Z29">
        <f t="shared" si="22"/>
        <v>5.5625198006024057E-3</v>
      </c>
      <c r="AA29">
        <f t="shared" si="23"/>
        <v>4.8162450812305746E-3</v>
      </c>
      <c r="AB29">
        <f t="shared" si="24"/>
        <v>5.2291622894269363E-3</v>
      </c>
      <c r="AC29">
        <f t="shared" si="25"/>
        <v>6.8789421401025397E-3</v>
      </c>
      <c r="AD29">
        <f t="shared" si="26"/>
        <v>7.9324649424543647E-3</v>
      </c>
      <c r="AE29">
        <f t="shared" si="27"/>
        <v>1.0380622837370242E-2</v>
      </c>
      <c r="AF29">
        <f t="shared" si="28"/>
        <v>5.5658627087198506E-3</v>
      </c>
      <c r="AG29">
        <f t="shared" si="29"/>
        <v>7.0323488045007029E-3</v>
      </c>
      <c r="AH29">
        <f t="shared" si="30"/>
        <v>5.6981329561265337E-3</v>
      </c>
      <c r="AI29">
        <f t="shared" si="31"/>
        <v>2.8240078319150541E-3</v>
      </c>
      <c r="AJ29">
        <f t="shared" si="32"/>
        <v>5.7181728069513049E-3</v>
      </c>
      <c r="AK29">
        <f t="shared" si="33"/>
        <v>6.5075921908893698E-3</v>
      </c>
      <c r="AL29">
        <f t="shared" si="34"/>
        <v>6.1453832912374828E-3</v>
      </c>
      <c r="AM29">
        <f t="shared" si="35"/>
        <v>5.8403874037120662E-3</v>
      </c>
      <c r="AN29">
        <f t="shared" si="36"/>
        <v>1.2374399841607708E-2</v>
      </c>
    </row>
    <row r="30" spans="1:40" x14ac:dyDescent="0.3">
      <c r="A30">
        <v>28</v>
      </c>
      <c r="B30">
        <f t="shared" si="0"/>
        <v>1.0563380281690141E-2</v>
      </c>
      <c r="C30">
        <f t="shared" si="5"/>
        <v>1.2295081967213115E-2</v>
      </c>
      <c r="D30" s="1">
        <f t="shared" si="40"/>
        <v>4.964903269988016E-3</v>
      </c>
      <c r="E30">
        <f t="shared" si="2"/>
        <v>7.3182134714094779E-3</v>
      </c>
      <c r="F30">
        <f t="shared" si="39"/>
        <v>0.05</v>
      </c>
      <c r="G30">
        <f t="shared" si="4"/>
        <v>5.8139534883720929E-3</v>
      </c>
      <c r="H30">
        <f t="shared" si="6"/>
        <v>5.0934621179044015E-3</v>
      </c>
      <c r="I30">
        <f t="shared" si="7"/>
        <v>6.659574258982625E-3</v>
      </c>
      <c r="J30" s="1">
        <f t="shared" si="41"/>
        <v>6.8435883937695485E-3</v>
      </c>
      <c r="K30" s="1">
        <f t="shared" si="38"/>
        <v>5.9392957692159356E-3</v>
      </c>
      <c r="L30">
        <f t="shared" si="9"/>
        <v>9.0361445783132526E-3</v>
      </c>
      <c r="M30">
        <f t="shared" si="10"/>
        <v>8.7822014051522242E-3</v>
      </c>
      <c r="N30">
        <f t="shared" si="11"/>
        <v>5.8524278733877054E-3</v>
      </c>
      <c r="O30">
        <f t="shared" si="12"/>
        <v>4.0981995439893079E-3</v>
      </c>
      <c r="P30">
        <f t="shared" si="13"/>
        <v>2.9272853885637913E-3</v>
      </c>
      <c r="Q30">
        <f t="shared" si="14"/>
        <v>8.7752766119801595E-3</v>
      </c>
      <c r="R30">
        <f t="shared" si="15"/>
        <v>5.1403196354993241E-3</v>
      </c>
      <c r="S30">
        <f t="shared" si="16"/>
        <v>8.241758241758242E-3</v>
      </c>
      <c r="T30">
        <f t="shared" si="17"/>
        <v>6.8683971236336294E-3</v>
      </c>
      <c r="U30">
        <f t="shared" si="18"/>
        <v>9.3749999999999997E-3</v>
      </c>
      <c r="V30">
        <f t="shared" si="37"/>
        <v>6.5280088394130686E-3</v>
      </c>
      <c r="W30">
        <f t="shared" si="19"/>
        <v>7.5040783034257749E-3</v>
      </c>
      <c r="X30">
        <f t="shared" si="20"/>
        <v>6.549597829971443E-3</v>
      </c>
      <c r="Y30">
        <f t="shared" si="21"/>
        <v>9.3749999999999997E-3</v>
      </c>
      <c r="Z30">
        <f t="shared" si="22"/>
        <v>5.5317493353923552E-3</v>
      </c>
      <c r="AA30">
        <f t="shared" si="23"/>
        <v>4.7931600477275627E-3</v>
      </c>
      <c r="AB30">
        <f t="shared" si="24"/>
        <v>5.2019603943016524E-3</v>
      </c>
      <c r="AC30">
        <f t="shared" si="25"/>
        <v>6.8319455817413832E-3</v>
      </c>
      <c r="AD30">
        <f t="shared" si="26"/>
        <v>7.8700361565464672E-3</v>
      </c>
      <c r="AE30">
        <f t="shared" si="27"/>
        <v>1.0273972602739725E-2</v>
      </c>
      <c r="AF30">
        <f t="shared" si="28"/>
        <v>5.5350553505535052E-3</v>
      </c>
      <c r="AG30">
        <f t="shared" si="29"/>
        <v>6.9832402234636867E-3</v>
      </c>
      <c r="AH30">
        <f t="shared" si="30"/>
        <v>5.6658481997748922E-3</v>
      </c>
      <c r="AI30">
        <f t="shared" si="31"/>
        <v>2.8160552697780172E-3</v>
      </c>
      <c r="AJ30">
        <f t="shared" si="32"/>
        <v>5.685661213609805E-3</v>
      </c>
      <c r="AK30">
        <f t="shared" si="33"/>
        <v>6.4655172413793103E-3</v>
      </c>
      <c r="AL30">
        <f t="shared" si="34"/>
        <v>6.1078482228233977E-3</v>
      </c>
      <c r="AM30">
        <f t="shared" si="35"/>
        <v>5.8064753382862655E-3</v>
      </c>
      <c r="AN30">
        <f t="shared" si="36"/>
        <v>1.2115925172046182E-2</v>
      </c>
    </row>
    <row r="31" spans="1:40" x14ac:dyDescent="0.3">
      <c r="A31">
        <v>29</v>
      </c>
      <c r="B31">
        <f t="shared" si="0"/>
        <v>1.0452961672473867E-2</v>
      </c>
      <c r="C31">
        <f t="shared" si="5"/>
        <v>1.2145748987854251E-2</v>
      </c>
      <c r="D31" s="1">
        <f t="shared" si="40"/>
        <v>5.0253396363016912E-3</v>
      </c>
      <c r="E31">
        <f t="shared" si="2"/>
        <v>7.209963651063348E-3</v>
      </c>
      <c r="F31">
        <f t="shared" si="39"/>
        <v>4.7619047619047616E-2</v>
      </c>
      <c r="G31">
        <f t="shared" si="4"/>
        <v>5.8479532163742695E-3</v>
      </c>
      <c r="H31">
        <f t="shared" si="6"/>
        <v>5.0676502334137119E-3</v>
      </c>
      <c r="I31">
        <f t="shared" si="7"/>
        <v>6.5610669224676465E-3</v>
      </c>
      <c r="J31" s="1">
        <f t="shared" si="41"/>
        <v>6.7970720305099352E-3</v>
      </c>
      <c r="K31" s="1">
        <f t="shared" si="38"/>
        <v>5.9806778101518165E-3</v>
      </c>
      <c r="L31">
        <f t="shared" si="9"/>
        <v>8.9552238805970137E-3</v>
      </c>
      <c r="M31">
        <f t="shared" si="10"/>
        <v>8.7057457922228663E-3</v>
      </c>
      <c r="N31">
        <f t="shared" si="11"/>
        <v>5.7767634193729373E-3</v>
      </c>
      <c r="O31">
        <f t="shared" si="12"/>
        <v>4.0375796445954754E-3</v>
      </c>
      <c r="P31">
        <f t="shared" si="13"/>
        <v>2.8839854604253393E-3</v>
      </c>
      <c r="Q31">
        <f t="shared" si="14"/>
        <v>8.6989409984871407E-3</v>
      </c>
      <c r="R31">
        <f t="shared" si="15"/>
        <v>5.1140318770255266E-3</v>
      </c>
      <c r="S31">
        <f t="shared" si="16"/>
        <v>8.1743869209809257E-3</v>
      </c>
      <c r="T31">
        <f t="shared" si="17"/>
        <v>6.8215440501011582E-3</v>
      </c>
      <c r="U31">
        <f t="shared" si="18"/>
        <v>9.2879256965944269E-3</v>
      </c>
      <c r="V31">
        <f t="shared" si="37"/>
        <v>6.4856703261944038E-3</v>
      </c>
      <c r="W31">
        <f t="shared" si="19"/>
        <v>7.4481865284974089E-3</v>
      </c>
      <c r="X31">
        <f t="shared" si="20"/>
        <v>6.5069797296541942E-3</v>
      </c>
      <c r="Y31">
        <f t="shared" si="21"/>
        <v>9.2879256965944269E-3</v>
      </c>
      <c r="Z31">
        <f t="shared" si="22"/>
        <v>5.501317426375385E-3</v>
      </c>
      <c r="AA31">
        <f t="shared" si="23"/>
        <v>4.7702952590755743E-3</v>
      </c>
      <c r="AB31">
        <f t="shared" si="24"/>
        <v>5.1750400409700248E-3</v>
      </c>
      <c r="AC31">
        <f t="shared" si="25"/>
        <v>6.7855868218344995E-3</v>
      </c>
      <c r="AD31">
        <f t="shared" si="26"/>
        <v>7.8085823312683544E-3</v>
      </c>
      <c r="AE31">
        <f t="shared" si="27"/>
        <v>1.0169491525423728E-2</v>
      </c>
      <c r="AF31">
        <f t="shared" si="28"/>
        <v>5.5045871559633022E-3</v>
      </c>
      <c r="AG31">
        <f t="shared" si="29"/>
        <v>6.9348127600554772E-3</v>
      </c>
      <c r="AH31">
        <f t="shared" si="30"/>
        <v>5.633927223358981E-3</v>
      </c>
      <c r="AI31">
        <f t="shared" si="31"/>
        <v>2.8081473715739769E-3</v>
      </c>
      <c r="AJ31">
        <f t="shared" si="32"/>
        <v>5.6535172299749803E-3</v>
      </c>
      <c r="AK31">
        <f t="shared" si="33"/>
        <v>6.4239828693790149E-3</v>
      </c>
      <c r="AL31">
        <f t="shared" si="34"/>
        <v>6.0707688878607335E-3</v>
      </c>
      <c r="AM31">
        <f t="shared" si="35"/>
        <v>5.7729548185037061E-3</v>
      </c>
      <c r="AN31">
        <f t="shared" si="36"/>
        <v>1.1866337573571251E-2</v>
      </c>
    </row>
    <row r="32" spans="1:40" x14ac:dyDescent="0.3">
      <c r="A32">
        <v>30</v>
      </c>
      <c r="B32">
        <f t="shared" si="0"/>
        <v>1.0344827586206896E-2</v>
      </c>
      <c r="C32">
        <f t="shared" si="5"/>
        <v>1.2E-2</v>
      </c>
      <c r="D32" s="1">
        <f t="shared" si="40"/>
        <v>5.0847457627118649E-3</v>
      </c>
      <c r="E32">
        <f t="shared" si="2"/>
        <v>7.1042813090958648E-3</v>
      </c>
      <c r="F32">
        <f t="shared" si="39"/>
        <v>4.5454545454545456E-2</v>
      </c>
      <c r="G32">
        <f t="shared" si="4"/>
        <v>5.8823529411764705E-3</v>
      </c>
      <c r="H32">
        <f t="shared" si="6"/>
        <v>5.0420986410579793E-3</v>
      </c>
      <c r="I32">
        <f t="shared" si="7"/>
        <v>6.4648959912772374E-3</v>
      </c>
      <c r="J32" s="1">
        <f t="shared" si="41"/>
        <v>6.7511837482816554E-3</v>
      </c>
      <c r="K32" s="1">
        <f t="shared" si="38"/>
        <v>6.0211120003048667E-3</v>
      </c>
      <c r="L32">
        <f t="shared" si="9"/>
        <v>8.8757396449704144E-3</v>
      </c>
      <c r="M32">
        <f t="shared" si="10"/>
        <v>8.6306098964326807E-3</v>
      </c>
      <c r="N32">
        <f t="shared" si="11"/>
        <v>5.7026514457383833E-3</v>
      </c>
      <c r="O32">
        <f t="shared" si="12"/>
        <v>3.9783975330936845E-3</v>
      </c>
      <c r="P32">
        <f t="shared" si="13"/>
        <v>2.8417125236383459E-3</v>
      </c>
      <c r="Q32">
        <f t="shared" si="14"/>
        <v>8.6239220097487825E-3</v>
      </c>
      <c r="R32">
        <f t="shared" si="15"/>
        <v>5.0880116233926742E-3</v>
      </c>
      <c r="S32">
        <f t="shared" si="16"/>
        <v>8.1081081081081068E-3</v>
      </c>
      <c r="T32">
        <f t="shared" si="17"/>
        <v>6.7753258662504035E-3</v>
      </c>
      <c r="U32">
        <f t="shared" si="18"/>
        <v>9.202453987730062E-3</v>
      </c>
      <c r="V32">
        <f t="shared" si="37"/>
        <v>6.4438774613577721E-3</v>
      </c>
      <c r="W32">
        <f t="shared" si="19"/>
        <v>7.39312118289939E-3</v>
      </c>
      <c r="X32">
        <f t="shared" si="20"/>
        <v>6.4649126739311225E-3</v>
      </c>
      <c r="Y32">
        <f t="shared" si="21"/>
        <v>9.202453987730062E-3</v>
      </c>
      <c r="Z32">
        <f t="shared" si="22"/>
        <v>5.4712185166061467E-3</v>
      </c>
      <c r="AA32">
        <f t="shared" si="23"/>
        <v>4.7476475783410077E-3</v>
      </c>
      <c r="AB32">
        <f t="shared" si="24"/>
        <v>5.1483968809640235E-3</v>
      </c>
      <c r="AC32">
        <f t="shared" si="25"/>
        <v>6.7398529643782901E-3</v>
      </c>
      <c r="AD32">
        <f t="shared" si="26"/>
        <v>7.7480808043979277E-3</v>
      </c>
      <c r="AE32">
        <f t="shared" si="27"/>
        <v>1.0067114093959731E-2</v>
      </c>
      <c r="AF32">
        <f t="shared" si="28"/>
        <v>5.4744525547445249E-3</v>
      </c>
      <c r="AG32">
        <f t="shared" si="29"/>
        <v>6.8870523415977963E-3</v>
      </c>
      <c r="AH32">
        <f t="shared" si="30"/>
        <v>5.6023639127955605E-3</v>
      </c>
      <c r="AI32">
        <f t="shared" si="31"/>
        <v>2.8002837620879628E-3</v>
      </c>
      <c r="AJ32">
        <f t="shared" si="32"/>
        <v>5.6217346562337234E-3</v>
      </c>
      <c r="AK32">
        <f t="shared" si="33"/>
        <v>6.382978723404255E-3</v>
      </c>
      <c r="AL32">
        <f t="shared" si="34"/>
        <v>6.0341370364744851E-3</v>
      </c>
      <c r="AM32">
        <f t="shared" si="35"/>
        <v>5.7398191021604816E-3</v>
      </c>
      <c r="AN32">
        <f t="shared" si="36"/>
        <v>1.1625203441060217E-2</v>
      </c>
    </row>
    <row r="33" spans="1:40" x14ac:dyDescent="0.3">
      <c r="A33">
        <v>31</v>
      </c>
      <c r="B33">
        <f t="shared" si="0"/>
        <v>1.0238907849829353E-2</v>
      </c>
      <c r="C33">
        <f t="shared" si="5"/>
        <v>1.1857707509881424E-2</v>
      </c>
      <c r="D33" s="1">
        <f t="shared" si="40"/>
        <v>5.1431221280721726E-3</v>
      </c>
      <c r="E33">
        <f t="shared" si="2"/>
        <v>7.0010810542184198E-3</v>
      </c>
      <c r="F33">
        <f t="shared" si="39"/>
        <v>4.3478260869565216E-2</v>
      </c>
      <c r="G33">
        <f t="shared" si="4"/>
        <v>5.9171597633136102E-3</v>
      </c>
      <c r="H33">
        <f t="shared" si="6"/>
        <v>5.0168034233351033E-3</v>
      </c>
      <c r="I33">
        <f t="shared" si="7"/>
        <v>6.3709837593387622E-3</v>
      </c>
      <c r="J33" s="1">
        <f t="shared" si="41"/>
        <v>6.7059109115183892E-3</v>
      </c>
      <c r="K33" s="1">
        <f t="shared" si="38"/>
        <v>6.0606060606060606E-3</v>
      </c>
      <c r="L33">
        <f t="shared" si="9"/>
        <v>8.7976539589442824E-3</v>
      </c>
      <c r="M33">
        <f t="shared" si="10"/>
        <v>8.5567598402738164E-3</v>
      </c>
      <c r="N33">
        <f t="shared" si="11"/>
        <v>5.6300475502745013E-3</v>
      </c>
      <c r="O33">
        <f t="shared" si="12"/>
        <v>3.9206053903623151E-3</v>
      </c>
      <c r="P33">
        <f t="shared" si="13"/>
        <v>2.800432421687368E-3</v>
      </c>
      <c r="Q33">
        <f t="shared" si="14"/>
        <v>8.5501858736059481E-3</v>
      </c>
      <c r="R33">
        <f t="shared" si="15"/>
        <v>5.0622548120684563E-3</v>
      </c>
      <c r="S33">
        <f t="shared" si="16"/>
        <v>8.0428954423592495E-3</v>
      </c>
      <c r="T33">
        <f t="shared" si="17"/>
        <v>6.7297297541744072E-3</v>
      </c>
      <c r="U33">
        <f t="shared" si="18"/>
        <v>9.1185410334346517E-3</v>
      </c>
      <c r="V33">
        <f t="shared" si="37"/>
        <v>6.4026197641655624E-3</v>
      </c>
      <c r="W33">
        <f t="shared" si="19"/>
        <v>7.3388640714741544E-3</v>
      </c>
      <c r="X33">
        <f t="shared" si="20"/>
        <v>6.4233860440852109E-3</v>
      </c>
      <c r="Y33">
        <f t="shared" si="21"/>
        <v>9.1185410334346517E-3</v>
      </c>
      <c r="Z33">
        <f t="shared" si="22"/>
        <v>5.4414471700920952E-3</v>
      </c>
      <c r="AA33">
        <f t="shared" si="23"/>
        <v>4.7252139278790573E-3</v>
      </c>
      <c r="AB33">
        <f t="shared" si="24"/>
        <v>5.1220266549099058E-3</v>
      </c>
      <c r="AC33">
        <f t="shared" si="25"/>
        <v>6.6947314587106899E-3</v>
      </c>
      <c r="AD33">
        <f t="shared" si="26"/>
        <v>7.6885096106689144E-3</v>
      </c>
      <c r="AE33">
        <f t="shared" si="27"/>
        <v>9.9667774086378749E-3</v>
      </c>
      <c r="AF33">
        <f t="shared" si="28"/>
        <v>5.4446460980036296E-3</v>
      </c>
      <c r="AG33">
        <f t="shared" si="29"/>
        <v>6.8399452804377564E-3</v>
      </c>
      <c r="AH33">
        <f t="shared" si="30"/>
        <v>5.5711522902517352E-3</v>
      </c>
      <c r="AI33">
        <f t="shared" si="31"/>
        <v>2.7924640702956527E-3</v>
      </c>
      <c r="AJ33">
        <f t="shared" si="32"/>
        <v>5.5903074312086964E-3</v>
      </c>
      <c r="AK33">
        <f t="shared" si="33"/>
        <v>6.3424947145877385E-3</v>
      </c>
      <c r="AL33">
        <f t="shared" si="34"/>
        <v>5.9979446167202077E-3</v>
      </c>
      <c r="AM33">
        <f t="shared" si="35"/>
        <v>5.7070616009660124E-3</v>
      </c>
      <c r="AN33">
        <f t="shared" si="36"/>
        <v>1.139211665527462E-2</v>
      </c>
    </row>
    <row r="34" spans="1:40" x14ac:dyDescent="0.3">
      <c r="A34">
        <v>32</v>
      </c>
      <c r="B34">
        <f t="shared" si="0"/>
        <v>1.0135135135135136E-2</v>
      </c>
      <c r="C34">
        <f t="shared" si="5"/>
        <v>1.1718749999999998E-2</v>
      </c>
      <c r="D34" s="1">
        <f t="shared" si="40"/>
        <v>5.2004697198456641E-3</v>
      </c>
      <c r="E34">
        <f t="shared" si="2"/>
        <v>6.9002811740472639E-3</v>
      </c>
      <c r="F34">
        <f t="shared" si="39"/>
        <v>4.1666666666666664E-2</v>
      </c>
      <c r="G34">
        <f t="shared" si="4"/>
        <v>5.9523809523809529E-3</v>
      </c>
      <c r="H34">
        <f t="shared" si="6"/>
        <v>4.9917607409613041E-3</v>
      </c>
      <c r="I34">
        <f t="shared" si="7"/>
        <v>6.2792558683830105E-3</v>
      </c>
      <c r="J34" s="1">
        <f t="shared" si="41"/>
        <v>6.6612412213280289E-3</v>
      </c>
      <c r="K34" s="1">
        <f t="shared" si="38"/>
        <v>6.0991679530138163E-3</v>
      </c>
      <c r="L34">
        <f t="shared" si="9"/>
        <v>8.7209302325581394E-3</v>
      </c>
      <c r="M34">
        <f t="shared" si="10"/>
        <v>8.4841628959276012E-3</v>
      </c>
      <c r="N34">
        <f t="shared" si="11"/>
        <v>5.5589089714658674E-3</v>
      </c>
      <c r="O34">
        <f t="shared" si="12"/>
        <v>3.8641574574664679E-3</v>
      </c>
      <c r="P34">
        <f t="shared" si="13"/>
        <v>2.7601124696189057E-3</v>
      </c>
      <c r="Q34">
        <f t="shared" si="14"/>
        <v>8.4776999631404337E-3</v>
      </c>
      <c r="R34">
        <f t="shared" si="15"/>
        <v>5.0367574623673139E-3</v>
      </c>
      <c r="S34">
        <f t="shared" si="16"/>
        <v>7.9787234042553185E-3</v>
      </c>
      <c r="T34">
        <f t="shared" si="17"/>
        <v>6.6847432387018291E-3</v>
      </c>
      <c r="U34">
        <f t="shared" si="18"/>
        <v>9.0361445783132526E-3</v>
      </c>
      <c r="V34">
        <f t="shared" si="37"/>
        <v>6.3618870205903733E-3</v>
      </c>
      <c r="W34">
        <f t="shared" si="19"/>
        <v>7.2853975292999683E-3</v>
      </c>
      <c r="X34">
        <f t="shared" si="20"/>
        <v>6.3823894924910363E-3</v>
      </c>
      <c r="Y34">
        <f t="shared" si="21"/>
        <v>9.0361445783132526E-3</v>
      </c>
      <c r="Z34">
        <f t="shared" si="22"/>
        <v>5.411998068517665E-3</v>
      </c>
      <c r="AA34">
        <f t="shared" si="23"/>
        <v>4.7029912879428259E-3</v>
      </c>
      <c r="AB34">
        <f t="shared" si="24"/>
        <v>5.0959251902538139E-3</v>
      </c>
      <c r="AC34">
        <f t="shared" si="25"/>
        <v>6.6502100880270199E-3</v>
      </c>
      <c r="AD34">
        <f t="shared" si="26"/>
        <v>7.6298474551819151E-3</v>
      </c>
      <c r="AE34">
        <f t="shared" si="27"/>
        <v>9.8684210526315784E-3</v>
      </c>
      <c r="AF34">
        <f t="shared" si="28"/>
        <v>5.415162454873646E-3</v>
      </c>
      <c r="AG34">
        <f t="shared" si="29"/>
        <v>6.7934782608695642E-3</v>
      </c>
      <c r="AH34">
        <f t="shared" si="30"/>
        <v>5.5402865103708621E-3</v>
      </c>
      <c r="AI34">
        <f t="shared" si="31"/>
        <v>2.7846879293060844E-3</v>
      </c>
      <c r="AJ34">
        <f t="shared" si="32"/>
        <v>5.5592296285047471E-3</v>
      </c>
      <c r="AK34">
        <f t="shared" si="33"/>
        <v>6.3025210084033615E-3</v>
      </c>
      <c r="AL34">
        <f t="shared" si="34"/>
        <v>5.962183768680962E-3</v>
      </c>
      <c r="AM34">
        <f t="shared" si="35"/>
        <v>5.6746758761752059E-3</v>
      </c>
      <c r="AN34">
        <f t="shared" si="36"/>
        <v>1.1166696444523838E-2</v>
      </c>
    </row>
    <row r="35" spans="1:40" x14ac:dyDescent="0.3">
      <c r="A35">
        <v>33</v>
      </c>
      <c r="B35">
        <f t="shared" si="0"/>
        <v>1.003344481605351E-2</v>
      </c>
      <c r="C35">
        <f t="shared" si="5"/>
        <v>1.1583011583011582E-2</v>
      </c>
      <c r="D35" s="1">
        <f t="shared" si="40"/>
        <v>5.2567900204430725E-3</v>
      </c>
      <c r="E35">
        <f t="shared" si="2"/>
        <v>6.8018034402771476E-3</v>
      </c>
      <c r="F35">
        <f t="shared" si="39"/>
        <v>0.04</v>
      </c>
      <c r="G35">
        <f t="shared" si="4"/>
        <v>5.9880239520958087E-3</v>
      </c>
      <c r="H35">
        <f t="shared" si="6"/>
        <v>4.9669668309331172E-3</v>
      </c>
      <c r="I35">
        <f t="shared" si="7"/>
        <v>6.1896411306522044E-3</v>
      </c>
      <c r="J35" s="1">
        <f t="shared" si="41"/>
        <v>6.6171627043535549E-3</v>
      </c>
      <c r="K35" s="1">
        <f t="shared" si="38"/>
        <v>6.1368058673851207E-3</v>
      </c>
      <c r="L35">
        <f t="shared" si="9"/>
        <v>8.6455331412103736E-3</v>
      </c>
      <c r="M35">
        <f t="shared" si="10"/>
        <v>8.4127874369040925E-3</v>
      </c>
      <c r="N35">
        <f t="shared" si="11"/>
        <v>5.4891945140173896E-3</v>
      </c>
      <c r="O35">
        <f t="shared" si="12"/>
        <v>3.8090099265552031E-3</v>
      </c>
      <c r="P35">
        <f t="shared" si="13"/>
        <v>2.7207213761108592E-3</v>
      </c>
      <c r="Q35">
        <f t="shared" si="14"/>
        <v>8.406432748538013E-3</v>
      </c>
      <c r="R35">
        <f t="shared" si="15"/>
        <v>5.0115156734014121E-3</v>
      </c>
      <c r="S35">
        <f t="shared" si="16"/>
        <v>7.9155672823218986E-3</v>
      </c>
      <c r="T35">
        <f t="shared" si="17"/>
        <v>6.640354176020935E-3</v>
      </c>
      <c r="U35">
        <f t="shared" si="18"/>
        <v>8.9552238805970137E-3</v>
      </c>
      <c r="V35">
        <f t="shared" si="37"/>
        <v>6.3216692748817582E-3</v>
      </c>
      <c r="W35">
        <f t="shared" si="19"/>
        <v>7.2327044025157234E-3</v>
      </c>
      <c r="X35">
        <f t="shared" si="20"/>
        <v>6.3419129340189784E-3</v>
      </c>
      <c r="Y35">
        <f t="shared" si="21"/>
        <v>8.9552238805970137E-3</v>
      </c>
      <c r="Z35">
        <f t="shared" si="22"/>
        <v>5.3828660080790236E-3</v>
      </c>
      <c r="AA35">
        <f t="shared" si="23"/>
        <v>4.6809766953255227E-3</v>
      </c>
      <c r="AB35">
        <f t="shared" si="24"/>
        <v>5.0700883990641987E-3</v>
      </c>
      <c r="AC35">
        <f t="shared" si="25"/>
        <v>6.6062769583545844E-3</v>
      </c>
      <c r="AD35">
        <f t="shared" si="26"/>
        <v>7.5720736880227069E-3</v>
      </c>
      <c r="AE35">
        <f t="shared" si="27"/>
        <v>9.7719869706840382E-3</v>
      </c>
      <c r="AF35">
        <f t="shared" si="28"/>
        <v>5.3859964093357264E-3</v>
      </c>
      <c r="AG35">
        <f t="shared" si="29"/>
        <v>6.7476383265856936E-3</v>
      </c>
      <c r="AH35">
        <f t="shared" si="30"/>
        <v>5.5097608566216927E-3</v>
      </c>
      <c r="AI35">
        <f t="shared" si="31"/>
        <v>2.7769549763032586E-3</v>
      </c>
      <c r="AJ35">
        <f t="shared" si="32"/>
        <v>5.5284954527823338E-3</v>
      </c>
      <c r="AK35">
        <f t="shared" si="33"/>
        <v>6.2630480167014608E-3</v>
      </c>
      <c r="AL35">
        <f t="shared" si="34"/>
        <v>5.9268468187785306E-3</v>
      </c>
      <c r="AM35">
        <f t="shared" si="35"/>
        <v>5.6426556343691647E-3</v>
      </c>
      <c r="AN35">
        <f t="shared" si="36"/>
        <v>1.0948585442760672E-2</v>
      </c>
    </row>
    <row r="36" spans="1:40" x14ac:dyDescent="0.3">
      <c r="A36">
        <v>34</v>
      </c>
      <c r="B36">
        <f t="shared" si="0"/>
        <v>9.9337748344370865E-3</v>
      </c>
      <c r="C36">
        <f t="shared" si="5"/>
        <v>1.1450381679389313E-2</v>
      </c>
      <c r="D36" s="1">
        <f t="shared" si="40"/>
        <v>5.3120849933598934E-3</v>
      </c>
      <c r="E36">
        <f t="shared" si="2"/>
        <v>6.7055729260804657E-3</v>
      </c>
      <c r="F36">
        <f t="shared" si="39"/>
        <v>3.8461538461538464E-2</v>
      </c>
      <c r="G36">
        <f t="shared" si="4"/>
        <v>6.024096385542169E-3</v>
      </c>
      <c r="H36">
        <f t="shared" si="6"/>
        <v>4.9424180046393484E-3</v>
      </c>
      <c r="I36">
        <f t="shared" si="7"/>
        <v>6.1020713627332242E-3</v>
      </c>
      <c r="J36" s="1">
        <f t="shared" si="41"/>
        <v>6.5736637020732333E-3</v>
      </c>
      <c r="K36" s="1">
        <f t="shared" si="38"/>
        <v>6.1735282085611208E-3</v>
      </c>
      <c r="L36">
        <f t="shared" si="9"/>
        <v>8.5714285714285719E-3</v>
      </c>
      <c r="M36">
        <f t="shared" si="10"/>
        <v>8.3426028921023358E-3</v>
      </c>
      <c r="N36">
        <f t="shared" si="11"/>
        <v>5.4208644783880402E-3</v>
      </c>
      <c r="O36">
        <f t="shared" si="12"/>
        <v>3.7551208386050611E-3</v>
      </c>
      <c r="P36">
        <f t="shared" si="13"/>
        <v>2.6822291704321865E-3</v>
      </c>
      <c r="Q36">
        <f t="shared" si="14"/>
        <v>8.3363537513591879E-3</v>
      </c>
      <c r="R36">
        <f t="shared" si="15"/>
        <v>4.9865256220906762E-3</v>
      </c>
      <c r="S36">
        <f t="shared" si="16"/>
        <v>7.8534031413612562E-3</v>
      </c>
      <c r="T36">
        <f t="shared" si="17"/>
        <v>6.5965507427490078E-3</v>
      </c>
      <c r="U36">
        <f t="shared" si="18"/>
        <v>8.8757396449704144E-3</v>
      </c>
      <c r="V36">
        <f t="shared" si="37"/>
        <v>6.2819568214576016E-3</v>
      </c>
      <c r="W36">
        <f t="shared" si="19"/>
        <v>7.1807680299719014E-3</v>
      </c>
      <c r="X36">
        <f t="shared" si="20"/>
        <v>6.3019465377616157E-3</v>
      </c>
      <c r="Y36">
        <f t="shared" si="21"/>
        <v>8.8757396449704144E-3</v>
      </c>
      <c r="Z36">
        <f t="shared" si="22"/>
        <v>5.3540458964174142E-3</v>
      </c>
      <c r="AA36">
        <f t="shared" si="23"/>
        <v>4.6591672420457364E-3</v>
      </c>
      <c r="AB36">
        <f t="shared" si="24"/>
        <v>5.0445122758953076E-3</v>
      </c>
      <c r="AC36">
        <f t="shared" si="25"/>
        <v>6.5629204879553704E-3</v>
      </c>
      <c r="AD36">
        <f t="shared" si="26"/>
        <v>7.5151682800285169E-3</v>
      </c>
      <c r="AE36">
        <f t="shared" si="27"/>
        <v>9.6774193548387101E-3</v>
      </c>
      <c r="AF36">
        <f t="shared" si="28"/>
        <v>5.3571428571428563E-3</v>
      </c>
      <c r="AG36">
        <f t="shared" si="29"/>
        <v>6.7024128686327079E-3</v>
      </c>
      <c r="AH36">
        <f t="shared" si="30"/>
        <v>5.4795697377691965E-3</v>
      </c>
      <c r="AI36">
        <f t="shared" si="31"/>
        <v>2.7692648524904051E-3</v>
      </c>
      <c r="AJ36">
        <f t="shared" si="32"/>
        <v>5.4980992361566283E-3</v>
      </c>
      <c r="AK36">
        <f t="shared" si="33"/>
        <v>6.2240663900414933E-3</v>
      </c>
      <c r="AL36">
        <f t="shared" si="34"/>
        <v>5.8919262742833656E-3</v>
      </c>
      <c r="AM36">
        <f t="shared" si="35"/>
        <v>5.6109947233788926E-3</v>
      </c>
      <c r="AN36">
        <f t="shared" si="36"/>
        <v>1.0737447923377719E-2</v>
      </c>
    </row>
    <row r="37" spans="1:40" x14ac:dyDescent="0.3">
      <c r="A37">
        <v>35</v>
      </c>
      <c r="B37">
        <f t="shared" si="0"/>
        <v>9.8360655737704927E-3</v>
      </c>
      <c r="C37">
        <f t="shared" si="5"/>
        <v>1.1320754716981131E-2</v>
      </c>
      <c r="D37" s="1">
        <f t="shared" si="40"/>
        <v>5.3663570691434475E-3</v>
      </c>
      <c r="E37">
        <f t="shared" si="2"/>
        <v>6.6115178348468201E-3</v>
      </c>
      <c r="F37">
        <f t="shared" si="39"/>
        <v>3.7037037037037035E-2</v>
      </c>
      <c r="G37">
        <f t="shared" si="4"/>
        <v>6.0606060606060615E-3</v>
      </c>
      <c r="H37">
        <f t="shared" ref="H37:H100" si="42">(1200+(15552*(1+A37*1.5%)+4780)*6.26%)/(1200+(15552*(1+(A37-1)*1.5%)+4780)*6.26%)-1</f>
        <v>4.9181106460334245E-3</v>
      </c>
      <c r="I37">
        <f t="shared" si="7"/>
        <v>6.0164812297106062E-3</v>
      </c>
      <c r="J37" s="1">
        <f t="shared" si="41"/>
        <v>6.5307328605200944E-3</v>
      </c>
      <c r="K37" s="1">
        <f t="shared" si="38"/>
        <v>6.2093435836782966E-3</v>
      </c>
      <c r="L37">
        <f t="shared" si="9"/>
        <v>8.4985835694051E-3</v>
      </c>
      <c r="M37">
        <f t="shared" si="10"/>
        <v>8.2735797021511303E-3</v>
      </c>
      <c r="N37">
        <f t="shared" si="11"/>
        <v>5.3538805940830242E-3</v>
      </c>
      <c r="O37">
        <f t="shared" si="12"/>
        <v>3.7024499875142197E-3</v>
      </c>
      <c r="P37">
        <f t="shared" si="13"/>
        <v>2.6446071339387284E-3</v>
      </c>
      <c r="Q37">
        <f t="shared" si="14"/>
        <v>8.2674335010783605E-3</v>
      </c>
      <c r="R37">
        <f t="shared" si="15"/>
        <v>4.9617835612312255E-3</v>
      </c>
      <c r="S37">
        <f t="shared" si="16"/>
        <v>7.7922077922077931E-3</v>
      </c>
      <c r="T37">
        <f t="shared" si="17"/>
        <v>6.5533214254325234E-3</v>
      </c>
      <c r="U37">
        <f t="shared" si="18"/>
        <v>8.7976539589442824E-3</v>
      </c>
      <c r="V37">
        <f t="shared" si="37"/>
        <v>6.2427401970919227E-3</v>
      </c>
      <c r="W37">
        <f t="shared" si="19"/>
        <v>7.1295722256664602E-3</v>
      </c>
      <c r="X37">
        <f t="shared" si="20"/>
        <v>6.2624807190760912E-3</v>
      </c>
      <c r="Y37">
        <f t="shared" si="21"/>
        <v>8.7976539589442824E-3</v>
      </c>
      <c r="Z37">
        <f t="shared" si="22"/>
        <v>5.3255327496528615E-3</v>
      </c>
      <c r="AA37">
        <f t="shared" si="23"/>
        <v>4.6375600740657941E-3</v>
      </c>
      <c r="AB37">
        <f t="shared" si="24"/>
        <v>5.0191928957177279E-3</v>
      </c>
      <c r="AC37">
        <f t="shared" si="25"/>
        <v>6.5201293971508534E-3</v>
      </c>
      <c r="AD37">
        <f t="shared" si="26"/>
        <v>7.4591117996347656E-3</v>
      </c>
      <c r="AE37">
        <f t="shared" si="27"/>
        <v>9.5846645367412137E-3</v>
      </c>
      <c r="AF37">
        <f t="shared" si="28"/>
        <v>5.3285968028419185E-3</v>
      </c>
      <c r="AG37">
        <f t="shared" si="29"/>
        <v>6.6577896138482022E-3</v>
      </c>
      <c r="AH37">
        <f t="shared" si="30"/>
        <v>5.4497076844619574E-3</v>
      </c>
      <c r="AI37">
        <f t="shared" si="31"/>
        <v>2.761617203034028E-3</v>
      </c>
      <c r="AJ37">
        <f t="shared" si="32"/>
        <v>5.4680354347096394E-3</v>
      </c>
      <c r="AK37">
        <f t="shared" si="33"/>
        <v>6.1855670103092789E-3</v>
      </c>
      <c r="AL37">
        <f t="shared" si="34"/>
        <v>5.8574148180177144E-3</v>
      </c>
      <c r="AM37">
        <f t="shared" si="35"/>
        <v>5.5796871283437799E-3</v>
      </c>
      <c r="AN37">
        <f t="shared" si="36"/>
        <v>1.0532968190436032E-2</v>
      </c>
    </row>
    <row r="38" spans="1:40" x14ac:dyDescent="0.3">
      <c r="A38">
        <v>36</v>
      </c>
      <c r="B38">
        <f t="shared" si="0"/>
        <v>9.74025974025974E-3</v>
      </c>
      <c r="C38">
        <f t="shared" si="5"/>
        <v>1.119402985074627E-2</v>
      </c>
      <c r="D38" s="1">
        <f t="shared" si="40"/>
        <v>5.4196091312202332E-3</v>
      </c>
      <c r="E38">
        <f t="shared" si="2"/>
        <v>6.5195693394503674E-3</v>
      </c>
      <c r="F38">
        <f t="shared" si="39"/>
        <v>3.5714285714285712E-2</v>
      </c>
      <c r="G38">
        <f t="shared" si="4"/>
        <v>6.0975609756097554E-3</v>
      </c>
      <c r="H38">
        <f t="shared" si="42"/>
        <v>4.8940412098572583E-3</v>
      </c>
      <c r="I38">
        <f t="shared" si="7"/>
        <v>5.9328080988998349E-3</v>
      </c>
      <c r="J38" s="1">
        <f t="shared" si="41"/>
        <v>6.4883591204016331E-3</v>
      </c>
      <c r="K38" s="1">
        <f t="shared" si="38"/>
        <v>6.2442607897153354E-3</v>
      </c>
      <c r="L38">
        <f t="shared" si="9"/>
        <v>8.4269662921348312E-3</v>
      </c>
      <c r="M38">
        <f t="shared" si="10"/>
        <v>8.2056892778993428E-3</v>
      </c>
      <c r="N38">
        <f t="shared" si="11"/>
        <v>5.288205956472866E-3</v>
      </c>
      <c r="O38">
        <f t="shared" si="12"/>
        <v>3.6509588300922061E-3</v>
      </c>
      <c r="P38">
        <f t="shared" si="13"/>
        <v>2.6078277357801469E-3</v>
      </c>
      <c r="Q38">
        <f t="shared" si="14"/>
        <v>8.1996434937611409E-3</v>
      </c>
      <c r="R38">
        <f t="shared" si="15"/>
        <v>4.937285817624204E-3</v>
      </c>
      <c r="S38">
        <f t="shared" si="16"/>
        <v>7.7319587628865982E-3</v>
      </c>
      <c r="T38">
        <f t="shared" si="17"/>
        <v>6.5106550104589989E-3</v>
      </c>
      <c r="U38">
        <f t="shared" si="18"/>
        <v>8.7209302325581394E-3</v>
      </c>
      <c r="V38">
        <f t="shared" si="37"/>
        <v>6.2040101733993325E-3</v>
      </c>
      <c r="W38">
        <f t="shared" si="19"/>
        <v>7.0791012619267476E-3</v>
      </c>
      <c r="X38">
        <f t="shared" si="20"/>
        <v>6.2235061319200202E-3</v>
      </c>
      <c r="Y38">
        <f t="shared" si="21"/>
        <v>8.7209302325581394E-3</v>
      </c>
      <c r="Z38">
        <f t="shared" si="22"/>
        <v>5.2973216895100261E-3</v>
      </c>
      <c r="AA38">
        <f t="shared" si="23"/>
        <v>4.616152390045869E-3</v>
      </c>
      <c r="AB38">
        <f t="shared" si="24"/>
        <v>4.9941264119106599E-3</v>
      </c>
      <c r="AC38">
        <f t="shared" si="25"/>
        <v>6.4778926985353813E-3</v>
      </c>
      <c r="AD38">
        <f t="shared" si="26"/>
        <v>7.4038853907532065E-3</v>
      </c>
      <c r="AE38">
        <f t="shared" si="27"/>
        <v>9.4936708860759497E-3</v>
      </c>
      <c r="AF38">
        <f t="shared" si="28"/>
        <v>5.3003533568904589E-3</v>
      </c>
      <c r="AG38">
        <f t="shared" si="29"/>
        <v>6.6137566137566125E-3</v>
      </c>
      <c r="AH38">
        <f t="shared" si="30"/>
        <v>5.4201693459263733E-3</v>
      </c>
      <c r="AI38">
        <f t="shared" si="31"/>
        <v>2.7540116770095047E-3</v>
      </c>
      <c r="AJ38">
        <f t="shared" si="32"/>
        <v>5.4382986251226839E-3</v>
      </c>
      <c r="AK38">
        <f t="shared" si="33"/>
        <v>6.1475409836065573E-3</v>
      </c>
      <c r="AL38">
        <f t="shared" si="34"/>
        <v>5.8233053032445969E-3</v>
      </c>
      <c r="AM38">
        <f t="shared" si="35"/>
        <v>5.5487269679022067E-3</v>
      </c>
      <c r="AN38">
        <f t="shared" si="36"/>
        <v>1.0334849111202971E-2</v>
      </c>
    </row>
    <row r="39" spans="1:40" x14ac:dyDescent="0.3">
      <c r="A39">
        <v>37</v>
      </c>
      <c r="B39">
        <f t="shared" si="0"/>
        <v>9.6463022508038593E-3</v>
      </c>
      <c r="C39">
        <f t="shared" si="5"/>
        <v>1.107011070110701E-2</v>
      </c>
      <c r="D39" s="1">
        <f t="shared" si="40"/>
        <v>5.4718445016129691E-3</v>
      </c>
      <c r="E39">
        <f t="shared" si="2"/>
        <v>6.4296614312981436E-3</v>
      </c>
      <c r="F39">
        <f t="shared" si="39"/>
        <v>3.4482758620689655E-2</v>
      </c>
      <c r="G39">
        <f t="shared" si="4"/>
        <v>6.1349693251533744E-3</v>
      </c>
      <c r="H39">
        <f t="shared" si="42"/>
        <v>4.8702062199164065E-3</v>
      </c>
      <c r="I39">
        <f t="shared" si="7"/>
        <v>5.8509919024813109E-3</v>
      </c>
      <c r="J39" s="1">
        <f t="shared" si="41"/>
        <v>6.4465317076016571E-3</v>
      </c>
      <c r="K39" s="1">
        <f t="shared" si="38"/>
        <v>6.2782888012848596E-3</v>
      </c>
      <c r="L39">
        <f t="shared" si="9"/>
        <v>8.356545961002786E-3</v>
      </c>
      <c r="M39">
        <f t="shared" si="10"/>
        <v>8.1389039609332612E-3</v>
      </c>
      <c r="N39">
        <f t="shared" si="11"/>
        <v>5.2238049669240446E-3</v>
      </c>
      <c r="O39">
        <f t="shared" si="12"/>
        <v>3.6006104015269607E-3</v>
      </c>
      <c r="P39">
        <f t="shared" si="13"/>
        <v>2.5718645725192578E-3</v>
      </c>
      <c r="Q39">
        <f t="shared" si="14"/>
        <v>8.1329561527581327E-3</v>
      </c>
      <c r="R39">
        <f t="shared" si="15"/>
        <v>4.9130287902565684E-3</v>
      </c>
      <c r="S39">
        <f t="shared" si="16"/>
        <v>7.6726342710997436E-3</v>
      </c>
      <c r="T39">
        <f t="shared" si="17"/>
        <v>6.4685405743580837E-3</v>
      </c>
      <c r="U39">
        <f t="shared" si="18"/>
        <v>8.6455331412103754E-3</v>
      </c>
      <c r="V39">
        <f t="shared" si="37"/>
        <v>6.1657577495937144E-3</v>
      </c>
      <c r="W39">
        <f t="shared" si="19"/>
        <v>7.0293398533007338E-3</v>
      </c>
      <c r="X39">
        <f t="shared" si="20"/>
        <v>6.1850136614716167E-3</v>
      </c>
      <c r="Y39">
        <f t="shared" si="21"/>
        <v>8.6455331412103754E-3</v>
      </c>
      <c r="Z39">
        <f t="shared" si="22"/>
        <v>5.2694079405357641E-3</v>
      </c>
      <c r="AA39">
        <f t="shared" si="23"/>
        <v>4.5949414401347255E-3</v>
      </c>
      <c r="AB39">
        <f t="shared" si="24"/>
        <v>4.9693090543136975E-3</v>
      </c>
      <c r="AC39">
        <f t="shared" si="25"/>
        <v>6.4361996875728078E-3</v>
      </c>
      <c r="AD39">
        <f t="shared" si="26"/>
        <v>7.3494707516259528E-3</v>
      </c>
      <c r="AE39">
        <f t="shared" si="27"/>
        <v>9.4043887147335411E-3</v>
      </c>
      <c r="AF39">
        <f t="shared" si="28"/>
        <v>5.2724077328646741E-3</v>
      </c>
      <c r="AG39">
        <f t="shared" si="29"/>
        <v>6.5703022339027592E-3</v>
      </c>
      <c r="AH39">
        <f t="shared" si="30"/>
        <v>5.3909494867725449E-3</v>
      </c>
      <c r="AI39">
        <f t="shared" si="31"/>
        <v>2.7464479273473508E-3</v>
      </c>
      <c r="AJ39">
        <f t="shared" si="32"/>
        <v>5.4088835014138859E-3</v>
      </c>
      <c r="AK39">
        <f t="shared" si="33"/>
        <v>6.1099796334012219E-3</v>
      </c>
      <c r="AL39">
        <f t="shared" si="34"/>
        <v>5.7895907487335307E-3</v>
      </c>
      <c r="AM39">
        <f t="shared" si="35"/>
        <v>5.5181084905091549E-3</v>
      </c>
      <c r="AN39">
        <f t="shared" si="36"/>
        <v>1.0142810775722211E-2</v>
      </c>
    </row>
    <row r="40" spans="1:40" x14ac:dyDescent="0.3">
      <c r="A40">
        <v>38</v>
      </c>
      <c r="B40">
        <f t="shared" si="0"/>
        <v>9.5541401273885364E-3</v>
      </c>
      <c r="C40">
        <f t="shared" si="5"/>
        <v>1.0948905109489052E-2</v>
      </c>
      <c r="D40" s="1">
        <f t="shared" si="40"/>
        <v>5.5230669265756999E-3</v>
      </c>
      <c r="E40">
        <f t="shared" si="2"/>
        <v>6.3417307784725463E-3</v>
      </c>
      <c r="F40">
        <f t="shared" si="39"/>
        <v>3.3333333333333333E-2</v>
      </c>
      <c r="G40">
        <f t="shared" si="4"/>
        <v>6.1728395061728392E-3</v>
      </c>
      <c r="H40">
        <f t="shared" si="42"/>
        <v>4.8466022674082954E-3</v>
      </c>
      <c r="I40">
        <f t="shared" si="7"/>
        <v>5.7709750084100177E-3</v>
      </c>
      <c r="J40" s="1">
        <f t="shared" si="41"/>
        <v>6.4052401240471844E-3</v>
      </c>
      <c r="K40" s="1">
        <f t="shared" si="38"/>
        <v>6.3114367586782254E-3</v>
      </c>
      <c r="L40">
        <f t="shared" si="9"/>
        <v>8.2872928176795577E-3</v>
      </c>
      <c r="M40">
        <f t="shared" si="10"/>
        <v>8.0731969860064583E-3</v>
      </c>
      <c r="N40">
        <f t="shared" si="11"/>
        <v>5.1606432760407045E-3</v>
      </c>
      <c r="O40">
        <f t="shared" si="12"/>
        <v>3.5513692359446262E-3</v>
      </c>
      <c r="P40">
        <f t="shared" si="13"/>
        <v>2.5366923113890189E-3</v>
      </c>
      <c r="Q40">
        <f t="shared" si="14"/>
        <v>8.0673447913012977E-3</v>
      </c>
      <c r="R40">
        <f t="shared" si="15"/>
        <v>4.8890089485364996E-3</v>
      </c>
      <c r="S40">
        <f t="shared" si="16"/>
        <v>7.6142131979695434E-3</v>
      </c>
      <c r="T40">
        <f t="shared" si="17"/>
        <v>6.4269674744794614E-3</v>
      </c>
      <c r="U40">
        <f t="shared" si="18"/>
        <v>8.5714285714285719E-3</v>
      </c>
      <c r="V40">
        <f t="shared" si="37"/>
        <v>6.1279741455171344E-3</v>
      </c>
      <c r="W40">
        <f t="shared" si="19"/>
        <v>6.9802731411229132E-3</v>
      </c>
      <c r="X40">
        <f t="shared" si="20"/>
        <v>6.1469944170255975E-3</v>
      </c>
      <c r="Y40">
        <f t="shared" si="21"/>
        <v>8.5714285714285719E-3</v>
      </c>
      <c r="Z40">
        <f t="shared" si="22"/>
        <v>5.2417868274046153E-3</v>
      </c>
      <c r="AA40">
        <f t="shared" si="23"/>
        <v>4.5739245247917726E-3</v>
      </c>
      <c r="AB40">
        <f t="shared" si="24"/>
        <v>4.9447371273356744E-3</v>
      </c>
      <c r="AC40">
        <f t="shared" si="25"/>
        <v>6.395039933550839E-3</v>
      </c>
      <c r="AD40">
        <f t="shared" si="26"/>
        <v>7.2958501146003218E-3</v>
      </c>
      <c r="AE40">
        <f t="shared" si="27"/>
        <v>9.316770186335404E-3</v>
      </c>
      <c r="AF40">
        <f t="shared" si="28"/>
        <v>5.244755244755245E-3</v>
      </c>
      <c r="AG40">
        <f t="shared" si="29"/>
        <v>6.5274151436031328E-3</v>
      </c>
      <c r="AH40">
        <f t="shared" si="30"/>
        <v>5.3620429839005279E-3</v>
      </c>
      <c r="AI40">
        <f t="shared" si="31"/>
        <v>2.7389256107803739E-3</v>
      </c>
      <c r="AJ40">
        <f t="shared" si="32"/>
        <v>5.3797848717795915E-3</v>
      </c>
      <c r="AK40">
        <f t="shared" si="33"/>
        <v>6.0728744939271256E-3</v>
      </c>
      <c r="AL40">
        <f t="shared" si="34"/>
        <v>5.756264333998562E-3</v>
      </c>
      <c r="AM40">
        <f t="shared" si="35"/>
        <v>5.4878260708730586E-3</v>
      </c>
      <c r="AN40">
        <f t="shared" si="36"/>
        <v>9.9565892707793591E-3</v>
      </c>
    </row>
    <row r="41" spans="1:40" x14ac:dyDescent="0.3">
      <c r="A41">
        <v>39</v>
      </c>
      <c r="B41">
        <f t="shared" si="0"/>
        <v>9.4637223974763408E-3</v>
      </c>
      <c r="C41">
        <f t="shared" si="5"/>
        <v>1.0830324909747292E-2</v>
      </c>
      <c r="D41" s="1">
        <f t="shared" si="40"/>
        <v>5.5732805621743877E-3</v>
      </c>
      <c r="E41">
        <f t="shared" si="2"/>
        <v>6.2557165923356516E-3</v>
      </c>
      <c r="F41">
        <f t="shared" si="39"/>
        <v>3.2258064516129031E-2</v>
      </c>
      <c r="G41">
        <f t="shared" si="4"/>
        <v>6.2111801242236029E-3</v>
      </c>
      <c r="H41">
        <f t="shared" si="42"/>
        <v>4.8232260092955226E-3</v>
      </c>
      <c r="I41">
        <f t="shared" si="7"/>
        <v>5.6927020990254432E-3</v>
      </c>
      <c r="J41" s="1">
        <f t="shared" si="41"/>
        <v>6.3644741389240877E-3</v>
      </c>
      <c r="K41" s="1">
        <f t="shared" si="38"/>
        <v>6.3437139561707042E-3</v>
      </c>
      <c r="L41">
        <f t="shared" si="9"/>
        <v>8.21917808219178E-3</v>
      </c>
      <c r="M41">
        <f t="shared" si="10"/>
        <v>8.0085424452749597E-3</v>
      </c>
      <c r="N41">
        <f t="shared" si="11"/>
        <v>5.0986877298306857E-3</v>
      </c>
      <c r="O41">
        <f t="shared" si="12"/>
        <v>3.5032012917079651E-3</v>
      </c>
      <c r="P41">
        <f t="shared" si="13"/>
        <v>2.5022866369342608E-3</v>
      </c>
      <c r="Q41">
        <f t="shared" si="14"/>
        <v>8.0027835768963114E-3</v>
      </c>
      <c r="R41">
        <f t="shared" si="15"/>
        <v>4.8652228305812173E-3</v>
      </c>
      <c r="S41">
        <f t="shared" si="16"/>
        <v>7.556675062972292E-3</v>
      </c>
      <c r="T41">
        <f t="shared" si="17"/>
        <v>6.3859253400244675E-3</v>
      </c>
      <c r="U41">
        <f t="shared" si="18"/>
        <v>8.4985835694051E-3</v>
      </c>
      <c r="V41">
        <f t="shared" si="37"/>
        <v>6.0906507949163302E-3</v>
      </c>
      <c r="W41">
        <f t="shared" si="19"/>
        <v>6.9318866787221219E-3</v>
      </c>
      <c r="X41">
        <f t="shared" si="20"/>
        <v>6.1094397251437726E-3</v>
      </c>
      <c r="Y41">
        <f t="shared" si="21"/>
        <v>8.4985835694051E-3</v>
      </c>
      <c r="Z41">
        <f t="shared" si="22"/>
        <v>5.2144537723088913E-3</v>
      </c>
      <c r="AA41">
        <f t="shared" si="23"/>
        <v>4.5530989936410915E-3</v>
      </c>
      <c r="AB41">
        <f t="shared" si="24"/>
        <v>4.9204070081210194E-3</v>
      </c>
      <c r="AC41">
        <f t="shared" si="25"/>
        <v>6.3544032708793274E-3</v>
      </c>
      <c r="AD41">
        <f t="shared" si="26"/>
        <v>7.243006226790305E-3</v>
      </c>
      <c r="AE41">
        <f t="shared" si="27"/>
        <v>9.2307692307692299E-3</v>
      </c>
      <c r="AF41">
        <f t="shared" si="28"/>
        <v>5.2173913043478256E-3</v>
      </c>
      <c r="AG41">
        <f t="shared" si="29"/>
        <v>6.4850843060959788E-3</v>
      </c>
      <c r="AH41">
        <f t="shared" si="30"/>
        <v>5.3334448235047294E-3</v>
      </c>
      <c r="AI41">
        <f t="shared" si="31"/>
        <v>2.731444387792159E-3</v>
      </c>
      <c r="AJ41">
        <f t="shared" si="32"/>
        <v>5.3509976555434768E-3</v>
      </c>
      <c r="AK41">
        <f t="shared" si="33"/>
        <v>6.0362173038229381E-3</v>
      </c>
      <c r="AL41">
        <f t="shared" si="34"/>
        <v>5.7233193946946148E-3</v>
      </c>
      <c r="AM41">
        <f t="shared" si="35"/>
        <v>5.4578742065110042E-3</v>
      </c>
      <c r="AN41">
        <f t="shared" si="36"/>
        <v>9.7759355570328221E-3</v>
      </c>
    </row>
    <row r="42" spans="1:40" x14ac:dyDescent="0.3">
      <c r="A42">
        <v>40</v>
      </c>
      <c r="B42">
        <f t="shared" si="0"/>
        <v>9.3749999999999997E-3</v>
      </c>
      <c r="C42">
        <f t="shared" si="5"/>
        <v>1.0714285714285714E-2</v>
      </c>
      <c r="D42" s="1">
        <f t="shared" si="40"/>
        <v>5.6224899598393578E-3</v>
      </c>
      <c r="E42">
        <f t="shared" si="2"/>
        <v>6.1715605020127877E-3</v>
      </c>
      <c r="F42">
        <f t="shared" si="39"/>
        <v>3.125E-2</v>
      </c>
      <c r="G42">
        <f t="shared" si="4"/>
        <v>6.2499999999999995E-3</v>
      </c>
      <c r="H42">
        <f t="shared" si="42"/>
        <v>4.8000741667280078E-3</v>
      </c>
      <c r="I42">
        <f t="shared" si="7"/>
        <v>5.6161200568316371E-3</v>
      </c>
      <c r="J42" s="1">
        <f>(1%*1%*A42+49.4%*1%)/(1+(88.4%+1%*(A42-39))*(44.2%+0.5%*(A42-39)))</f>
        <v>6.3874571490220898E-3</v>
      </c>
      <c r="K42" s="1">
        <f t="shared" si="38"/>
        <v>6.3751298305934597E-3</v>
      </c>
      <c r="L42">
        <f t="shared" si="9"/>
        <v>8.152173913043478E-3</v>
      </c>
      <c r="M42">
        <f t="shared" si="10"/>
        <v>7.9449152542372878E-3</v>
      </c>
      <c r="N42">
        <f t="shared" si="11"/>
        <v>5.0379063186218416E-3</v>
      </c>
      <c r="O42">
        <f t="shared" si="12"/>
        <v>3.4560738811271613E-3</v>
      </c>
      <c r="P42">
        <f t="shared" si="13"/>
        <v>2.4686242008051151E-3</v>
      </c>
      <c r="Q42">
        <f t="shared" si="14"/>
        <v>7.939247497411114E-3</v>
      </c>
      <c r="R42">
        <f t="shared" si="15"/>
        <v>4.8416670415525331E-3</v>
      </c>
      <c r="S42">
        <f t="shared" si="16"/>
        <v>7.4999999999999997E-3</v>
      </c>
      <c r="T42">
        <f t="shared" si="17"/>
        <v>6.3454040634234321E-3</v>
      </c>
      <c r="U42">
        <f t="shared" si="18"/>
        <v>8.4269662921348312E-3</v>
      </c>
      <c r="V42">
        <f t="shared" si="37"/>
        <v>6.0537793389732197E-3</v>
      </c>
      <c r="W42">
        <f t="shared" si="19"/>
        <v>6.884166417240347E-3</v>
      </c>
      <c r="X42">
        <f t="shared" si="20"/>
        <v>6.0723411230623192E-3</v>
      </c>
      <c r="Y42">
        <f t="shared" si="21"/>
        <v>8.4269662921348312E-3</v>
      </c>
      <c r="Z42">
        <f t="shared" si="22"/>
        <v>5.1874042924278108E-3</v>
      </c>
      <c r="AA42">
        <f t="shared" si="23"/>
        <v>4.5324622443576601E-3</v>
      </c>
      <c r="AB42">
        <f t="shared" si="24"/>
        <v>4.8963151447685149E-3</v>
      </c>
      <c r="AC42">
        <f t="shared" si="25"/>
        <v>6.3142797907240755E-3</v>
      </c>
      <c r="AD42">
        <f t="shared" si="26"/>
        <v>7.190922331566485E-3</v>
      </c>
      <c r="AE42">
        <f t="shared" si="27"/>
        <v>9.1463414634146353E-3</v>
      </c>
      <c r="AF42">
        <f t="shared" si="28"/>
        <v>5.1903114186851208E-3</v>
      </c>
      <c r="AG42">
        <f t="shared" si="29"/>
        <v>6.4432989690721637E-3</v>
      </c>
      <c r="AH42">
        <f t="shared" si="30"/>
        <v>5.3051500981755595E-3</v>
      </c>
      <c r="AI42">
        <f t="shared" si="31"/>
        <v>2.7240039225655543E-3</v>
      </c>
      <c r="AJ42">
        <f t="shared" si="32"/>
        <v>5.3225168801958045E-3</v>
      </c>
      <c r="AK42">
        <f t="shared" si="33"/>
        <v>6.0000000000000001E-3</v>
      </c>
      <c r="AL42">
        <f t="shared" si="34"/>
        <v>5.6907494181792639E-3</v>
      </c>
      <c r="AM42">
        <f t="shared" si="35"/>
        <v>5.4282475144156184E-3</v>
      </c>
      <c r="AN42">
        <f t="shared" si="36"/>
        <v>9.6006144393241399E-3</v>
      </c>
    </row>
    <row r="43" spans="1:40" x14ac:dyDescent="0.3">
      <c r="A43">
        <v>41</v>
      </c>
      <c r="B43">
        <f t="shared" si="0"/>
        <v>9.2879256965944269E-3</v>
      </c>
      <c r="C43">
        <f t="shared" si="5"/>
        <v>1.0600706713780919E-2</v>
      </c>
      <c r="D43" s="1">
        <f t="shared" si="40"/>
        <v>5.6707000519148594E-3</v>
      </c>
      <c r="E43">
        <f t="shared" si="2"/>
        <v>6.0892064362181907E-3</v>
      </c>
      <c r="F43">
        <f t="shared" si="39"/>
        <v>3.0303030303030304E-2</v>
      </c>
      <c r="G43">
        <f t="shared" si="4"/>
        <v>6.2893081761006293E-3</v>
      </c>
      <c r="H43">
        <f t="shared" si="42"/>
        <v>4.7771435235099968E-3</v>
      </c>
      <c r="I43">
        <f t="shared" si="7"/>
        <v>5.541177856958554E-3</v>
      </c>
      <c r="J43" s="1">
        <f t="shared" ref="J43:J74" si="43">(1%*1%*A43+49.4%*1%)/(1+(88.4%+1%*(A43-39))*(44.2%+0.5%*(A43-39)))</f>
        <v>6.4176832731320556E-3</v>
      </c>
      <c r="K43" s="1">
        <f t="shared" si="38"/>
        <v>6.4056939501779368E-3</v>
      </c>
      <c r="L43">
        <f t="shared" si="9"/>
        <v>8.0862533692722376E-3</v>
      </c>
      <c r="M43">
        <f t="shared" si="10"/>
        <v>7.8822911192853382E-3</v>
      </c>
      <c r="N43">
        <f t="shared" si="11"/>
        <v>4.9782681285663408E-3</v>
      </c>
      <c r="O43">
        <f t="shared" si="12"/>
        <v>3.4099556042821873E-3</v>
      </c>
      <c r="P43">
        <f t="shared" si="13"/>
        <v>2.4356825744872765E-3</v>
      </c>
      <c r="Q43">
        <f t="shared" si="14"/>
        <v>7.8767123287671239E-3</v>
      </c>
      <c r="R43">
        <f t="shared" si="15"/>
        <v>4.8183382520425866E-3</v>
      </c>
      <c r="S43">
        <f t="shared" si="16"/>
        <v>7.4441687344913143E-3</v>
      </c>
      <c r="T43">
        <f t="shared" si="17"/>
        <v>6.3053937920340974E-3</v>
      </c>
      <c r="U43">
        <f t="shared" si="18"/>
        <v>8.356545961002786E-3</v>
      </c>
      <c r="V43">
        <f t="shared" si="37"/>
        <v>6.0173516200603405E-3</v>
      </c>
      <c r="W43">
        <f t="shared" si="19"/>
        <v>6.8370986920332942E-3</v>
      </c>
      <c r="X43">
        <f t="shared" si="20"/>
        <v>6.0356903523293148E-3</v>
      </c>
      <c r="Y43">
        <f t="shared" si="21"/>
        <v>8.356545961002786E-3</v>
      </c>
      <c r="Z43">
        <f t="shared" si="22"/>
        <v>5.1606339974776816E-3</v>
      </c>
      <c r="AA43">
        <f t="shared" si="23"/>
        <v>4.5120117215833311E-3</v>
      </c>
      <c r="AB43">
        <f t="shared" si="24"/>
        <v>4.8724580546037899E-3</v>
      </c>
      <c r="AC43">
        <f t="shared" si="25"/>
        <v>6.2746598329472825E-3</v>
      </c>
      <c r="AD43">
        <f t="shared" si="26"/>
        <v>7.1395821508397628E-3</v>
      </c>
      <c r="AE43">
        <f t="shared" si="27"/>
        <v>9.0634441087613302E-3</v>
      </c>
      <c r="AF43">
        <f t="shared" si="28"/>
        <v>5.1635111876075727E-3</v>
      </c>
      <c r="AG43">
        <f t="shared" si="29"/>
        <v>6.4020486555697821E-3</v>
      </c>
      <c r="AH43">
        <f t="shared" si="30"/>
        <v>5.2771540040925657E-3</v>
      </c>
      <c r="AI43">
        <f t="shared" si="31"/>
        <v>2.716603882932489E-3</v>
      </c>
      <c r="AJ43">
        <f t="shared" si="32"/>
        <v>5.2943376785323792E-3</v>
      </c>
      <c r="AK43">
        <f t="shared" si="33"/>
        <v>5.9642147117296221E-3</v>
      </c>
      <c r="AL43">
        <f t="shared" si="34"/>
        <v>5.6585480392172816E-3</v>
      </c>
      <c r="AM43">
        <f t="shared" si="35"/>
        <v>5.3989407278289825E-3</v>
      </c>
      <c r="AN43">
        <f t="shared" si="36"/>
        <v>9.4304036212748965E-3</v>
      </c>
    </row>
    <row r="44" spans="1:40" x14ac:dyDescent="0.3">
      <c r="A44">
        <v>42</v>
      </c>
      <c r="B44">
        <f t="shared" si="0"/>
        <v>9.202453987730062E-3</v>
      </c>
      <c r="C44">
        <f t="shared" si="5"/>
        <v>1.0489510489510488E-2</v>
      </c>
      <c r="D44" s="1">
        <f t="shared" si="40"/>
        <v>5.7179161372299886E-3</v>
      </c>
      <c r="E44">
        <f t="shared" si="2"/>
        <v>6.0086005119270001E-3</v>
      </c>
      <c r="F44">
        <f t="shared" si="39"/>
        <v>2.9411764705882353E-2</v>
      </c>
      <c r="G44">
        <f t="shared" si="4"/>
        <v>6.3291139240506328E-3</v>
      </c>
      <c r="H44">
        <f t="shared" si="42"/>
        <v>4.7544309246103644E-3</v>
      </c>
      <c r="I44">
        <f t="shared" si="7"/>
        <v>5.4678264658535704E-3</v>
      </c>
      <c r="J44" s="1">
        <f t="shared" si="43"/>
        <v>6.4470712380210737E-3</v>
      </c>
      <c r="K44" s="1">
        <f t="shared" si="38"/>
        <v>6.4354160036773807E-3</v>
      </c>
      <c r="L44">
        <f t="shared" si="9"/>
        <v>8.0213903743315516E-3</v>
      </c>
      <c r="M44">
        <f t="shared" si="10"/>
        <v>7.8206465067778945E-3</v>
      </c>
      <c r="N44">
        <f t="shared" si="11"/>
        <v>4.9197432955814802E-3</v>
      </c>
      <c r="O44">
        <f t="shared" si="12"/>
        <v>3.3648162866791202E-3</v>
      </c>
      <c r="P44">
        <f t="shared" si="13"/>
        <v>2.4034402047708003E-3</v>
      </c>
      <c r="Q44">
        <f t="shared" si="14"/>
        <v>7.8151546041454294E-3</v>
      </c>
      <c r="R44">
        <f t="shared" si="15"/>
        <v>4.7952331965044337E-3</v>
      </c>
      <c r="S44">
        <f t="shared" si="16"/>
        <v>7.3891625615763552E-3</v>
      </c>
      <c r="T44">
        <f t="shared" si="17"/>
        <v>6.2658849201564504E-3</v>
      </c>
      <c r="U44">
        <f t="shared" si="18"/>
        <v>8.2872928176795577E-3</v>
      </c>
      <c r="V44">
        <f t="shared" si="37"/>
        <v>5.9813596757254395E-3</v>
      </c>
      <c r="W44">
        <f t="shared" si="19"/>
        <v>6.7906702096250365E-3</v>
      </c>
      <c r="X44">
        <f t="shared" si="20"/>
        <v>5.9994793526814139E-3</v>
      </c>
      <c r="Y44">
        <f t="shared" si="21"/>
        <v>8.2872928176795577E-3</v>
      </c>
      <c r="Z44">
        <f t="shared" si="22"/>
        <v>5.1341385873360235E-3</v>
      </c>
      <c r="AA44">
        <f t="shared" si="23"/>
        <v>4.4917449158723421E-3</v>
      </c>
      <c r="AB44">
        <f t="shared" si="24"/>
        <v>4.848832322498442E-3</v>
      </c>
      <c r="AC44">
        <f t="shared" si="25"/>
        <v>6.2355339783561892E-3</v>
      </c>
      <c r="AD44">
        <f t="shared" si="26"/>
        <v>7.0889698681022573E-3</v>
      </c>
      <c r="AE44">
        <f t="shared" si="27"/>
        <v>8.9820359281437123E-3</v>
      </c>
      <c r="AF44">
        <f t="shared" si="28"/>
        <v>5.1369863013698627E-3</v>
      </c>
      <c r="AG44">
        <f t="shared" si="29"/>
        <v>6.3613231552162846E-3</v>
      </c>
      <c r="AH44">
        <f t="shared" si="30"/>
        <v>5.2494518383048305E-3</v>
      </c>
      <c r="AI44">
        <f t="shared" si="31"/>
        <v>2.7092439403244573E-3</v>
      </c>
      <c r="AJ44">
        <f t="shared" si="32"/>
        <v>5.2664552858801006E-3</v>
      </c>
      <c r="AK44">
        <f t="shared" si="33"/>
        <v>5.9288537549407119E-3</v>
      </c>
      <c r="AL44">
        <f t="shared" si="34"/>
        <v>5.6267090358352867E-3</v>
      </c>
      <c r="AM44">
        <f t="shared" si="35"/>
        <v>5.3699486931235718E-3</v>
      </c>
      <c r="AN44">
        <f t="shared" si="36"/>
        <v>9.2650928362301155E-3</v>
      </c>
    </row>
    <row r="45" spans="1:40" x14ac:dyDescent="0.3">
      <c r="A45">
        <v>43</v>
      </c>
      <c r="B45">
        <f t="shared" si="0"/>
        <v>9.11854103343465E-3</v>
      </c>
      <c r="C45">
        <f t="shared" si="5"/>
        <v>1.0380622837370242E-2</v>
      </c>
      <c r="D45" s="1">
        <f t="shared" si="40"/>
        <v>5.7641438667140436E-3</v>
      </c>
      <c r="E45">
        <f t="shared" si="2"/>
        <v>5.9296909294356834E-3</v>
      </c>
      <c r="F45">
        <f t="shared" si="39"/>
        <v>2.8571428571428571E-2</v>
      </c>
      <c r="G45">
        <f t="shared" si="4"/>
        <v>6.3694267515923561E-3</v>
      </c>
      <c r="H45">
        <f t="shared" si="42"/>
        <v>4.7319332747162157E-3</v>
      </c>
      <c r="I45">
        <f t="shared" si="7"/>
        <v>5.3960187457864723E-3</v>
      </c>
      <c r="J45" s="1">
        <f t="shared" si="43"/>
        <v>6.4756308834330381E-3</v>
      </c>
      <c r="K45" s="1">
        <f t="shared" si="38"/>
        <v>6.4643057897695337E-3</v>
      </c>
      <c r="L45">
        <f t="shared" si="9"/>
        <v>7.9575596816976128E-3</v>
      </c>
      <c r="M45">
        <f t="shared" si="10"/>
        <v>7.7599586135540608E-3</v>
      </c>
      <c r="N45">
        <f t="shared" si="11"/>
        <v>4.8623029615855913E-3</v>
      </c>
      <c r="O45">
        <f t="shared" si="12"/>
        <v>3.320626920483983E-3</v>
      </c>
      <c r="P45">
        <f t="shared" si="13"/>
        <v>2.3718763717742735E-3</v>
      </c>
      <c r="Q45">
        <f t="shared" si="14"/>
        <v>7.7545515846257577E-3</v>
      </c>
      <c r="R45">
        <f t="shared" si="15"/>
        <v>4.772348671728599E-3</v>
      </c>
      <c r="S45">
        <f t="shared" si="16"/>
        <v>7.3349633251833741E-3</v>
      </c>
      <c r="T45">
        <f t="shared" si="17"/>
        <v>6.226868081345982E-3</v>
      </c>
      <c r="U45">
        <f t="shared" si="18"/>
        <v>8.21917808219178E-3</v>
      </c>
      <c r="V45">
        <f t="shared" si="37"/>
        <v>5.9457957328887812E-3</v>
      </c>
      <c r="W45">
        <f t="shared" si="19"/>
        <v>6.7448680351906154E-3</v>
      </c>
      <c r="X45">
        <f t="shared" si="20"/>
        <v>5.9637002561292451E-3</v>
      </c>
      <c r="Y45">
        <f t="shared" si="21"/>
        <v>8.21917808219178E-3</v>
      </c>
      <c r="Z45">
        <f t="shared" si="22"/>
        <v>5.1079138497394094E-3</v>
      </c>
      <c r="AA45">
        <f t="shared" si="23"/>
        <v>4.4716593626648038E-3</v>
      </c>
      <c r="AB45">
        <f t="shared" si="24"/>
        <v>4.825434599243561E-3</v>
      </c>
      <c r="AC45">
        <f t="shared" si="25"/>
        <v>6.1968930412372725E-3</v>
      </c>
      <c r="AD45">
        <f t="shared" si="26"/>
        <v>7.0390701121769705E-3</v>
      </c>
      <c r="AE45">
        <f t="shared" si="27"/>
        <v>8.9020771513353119E-3</v>
      </c>
      <c r="AF45">
        <f t="shared" si="28"/>
        <v>5.1107325383304937E-3</v>
      </c>
      <c r="AG45">
        <f t="shared" si="29"/>
        <v>6.3211125158027801E-3</v>
      </c>
      <c r="AH45">
        <f t="shared" si="30"/>
        <v>5.2220389960968561E-3</v>
      </c>
      <c r="AI45">
        <f t="shared" si="31"/>
        <v>2.7019237697241127E-3</v>
      </c>
      <c r="AJ45">
        <f t="shared" si="32"/>
        <v>5.2388650374117773E-3</v>
      </c>
      <c r="AK45">
        <f t="shared" si="33"/>
        <v>5.893909626719057E-3</v>
      </c>
      <c r="AL45">
        <f t="shared" si="34"/>
        <v>5.595226325313174E-3</v>
      </c>
      <c r="AM45">
        <f t="shared" si="35"/>
        <v>5.3412663667775639E-3</v>
      </c>
      <c r="AN45">
        <f t="shared" si="36"/>
        <v>9.104483047452705E-3</v>
      </c>
    </row>
    <row r="46" spans="1:40" x14ac:dyDescent="0.3">
      <c r="A46">
        <v>44</v>
      </c>
      <c r="B46">
        <f t="shared" si="0"/>
        <v>9.0361445783132526E-3</v>
      </c>
      <c r="C46">
        <f t="shared" si="5"/>
        <v>1.0273972602739725E-2</v>
      </c>
      <c r="D46" s="1">
        <f t="shared" si="40"/>
        <v>5.8093892290783482E-3</v>
      </c>
      <c r="E46">
        <f t="shared" si="2"/>
        <v>5.8524278733877054E-3</v>
      </c>
      <c r="F46">
        <f t="shared" si="39"/>
        <v>2.7777777777777776E-2</v>
      </c>
      <c r="G46">
        <f t="shared" si="4"/>
        <v>6.41025641025641E-3</v>
      </c>
      <c r="H46">
        <f t="shared" si="42"/>
        <v>4.7096475368242352E-3</v>
      </c>
      <c r="I46">
        <f t="shared" si="7"/>
        <v>5.3257093647828121E-3</v>
      </c>
      <c r="J46" s="1">
        <f t="shared" si="43"/>
        <v>6.5033721446784458E-3</v>
      </c>
      <c r="K46" s="1">
        <f t="shared" si="38"/>
        <v>6.4923732067436899E-3</v>
      </c>
      <c r="L46">
        <f t="shared" si="9"/>
        <v>7.8947368421052634E-3</v>
      </c>
      <c r="M46">
        <f t="shared" si="10"/>
        <v>7.7002053388090345E-3</v>
      </c>
      <c r="N46">
        <f t="shared" si="11"/>
        <v>4.8059192328969201E-3</v>
      </c>
      <c r="O46">
        <f t="shared" si="12"/>
        <v>3.2773596090971153E-3</v>
      </c>
      <c r="P46">
        <f t="shared" si="13"/>
        <v>2.3409711493550824E-3</v>
      </c>
      <c r="Q46">
        <f t="shared" si="14"/>
        <v>7.6948812311809969E-3</v>
      </c>
      <c r="R46">
        <f t="shared" si="15"/>
        <v>4.7496815353620381E-3</v>
      </c>
      <c r="S46">
        <f t="shared" si="16"/>
        <v>7.2815533980582518E-3</v>
      </c>
      <c r="T46">
        <f t="shared" si="17"/>
        <v>6.1883341410069459E-3</v>
      </c>
      <c r="U46">
        <f t="shared" si="18"/>
        <v>8.152173913043478E-3</v>
      </c>
      <c r="V46">
        <f t="shared" si="37"/>
        <v>5.9106522022460695E-3</v>
      </c>
      <c r="W46">
        <f t="shared" si="19"/>
        <v>6.6996795805418004E-3</v>
      </c>
      <c r="X46">
        <f t="shared" si="20"/>
        <v>5.9283453812606357E-3</v>
      </c>
      <c r="Y46">
        <f t="shared" si="21"/>
        <v>8.152173913043478E-3</v>
      </c>
      <c r="Z46">
        <f t="shared" si="22"/>
        <v>5.0819556580499192E-3</v>
      </c>
      <c r="AA46">
        <f t="shared" si="23"/>
        <v>4.4517526412861663E-3</v>
      </c>
      <c r="AB46">
        <f t="shared" si="24"/>
        <v>4.8022615999643303E-3</v>
      </c>
      <c r="AC46">
        <f t="shared" si="25"/>
        <v>6.1587280621659968E-3</v>
      </c>
      <c r="AD46">
        <f t="shared" si="26"/>
        <v>6.9898679416611209E-3</v>
      </c>
      <c r="AE46">
        <f t="shared" si="27"/>
        <v>8.8235294117647058E-3</v>
      </c>
      <c r="AF46">
        <f t="shared" si="28"/>
        <v>5.084745762711864E-3</v>
      </c>
      <c r="AG46">
        <f t="shared" si="29"/>
        <v>6.2814070351758797E-3</v>
      </c>
      <c r="AH46">
        <f t="shared" si="30"/>
        <v>5.1949109684388262E-3</v>
      </c>
      <c r="AI46">
        <f t="shared" si="31"/>
        <v>2.6946430496173068E-3</v>
      </c>
      <c r="AJ46">
        <f t="shared" si="32"/>
        <v>5.211562365544653E-3</v>
      </c>
      <c r="AK46">
        <f t="shared" si="33"/>
        <v>5.859375E-3</v>
      </c>
      <c r="AL46">
        <f t="shared" si="34"/>
        <v>5.5640939603098793E-3</v>
      </c>
      <c r="AM46">
        <f t="shared" si="35"/>
        <v>5.3128888124531759E-3</v>
      </c>
      <c r="AN46">
        <f t="shared" si="36"/>
        <v>8.948385711217588E-3</v>
      </c>
    </row>
    <row r="47" spans="1:40" x14ac:dyDescent="0.3">
      <c r="A47">
        <v>45</v>
      </c>
      <c r="B47">
        <f t="shared" si="0"/>
        <v>8.9552238805970154E-3</v>
      </c>
      <c r="C47">
        <f t="shared" si="5"/>
        <v>1.0169491525423728E-2</v>
      </c>
      <c r="D47" s="1">
        <f t="shared" si="40"/>
        <v>5.8536585365853667E-3</v>
      </c>
      <c r="E47">
        <f t="shared" si="2"/>
        <v>5.7767634193729373E-3</v>
      </c>
      <c r="F47">
        <f t="shared" si="39"/>
        <v>2.7027027027027029E-2</v>
      </c>
      <c r="G47">
        <f t="shared" si="4"/>
        <v>6.4516129032258064E-3</v>
      </c>
      <c r="H47">
        <f t="shared" si="42"/>
        <v>4.687570730877999E-3</v>
      </c>
      <c r="I47">
        <f t="shared" si="7"/>
        <v>5.2568547116293735E-3</v>
      </c>
      <c r="J47" s="1">
        <f t="shared" si="43"/>
        <v>6.530305042723691E-3</v>
      </c>
      <c r="K47" s="1">
        <f t="shared" si="38"/>
        <v>6.5196282424746848E-3</v>
      </c>
      <c r="L47">
        <f t="shared" si="9"/>
        <v>7.8328981723237608E-3</v>
      </c>
      <c r="M47">
        <f t="shared" si="10"/>
        <v>7.641365257259297E-3</v>
      </c>
      <c r="N47">
        <f t="shared" si="11"/>
        <v>4.750565140671981E-3</v>
      </c>
      <c r="O47">
        <f t="shared" si="12"/>
        <v>3.2349875148488453E-3</v>
      </c>
      <c r="P47">
        <f t="shared" si="13"/>
        <v>2.310705367749175E-3</v>
      </c>
      <c r="Q47">
        <f t="shared" si="14"/>
        <v>7.6361221779548474E-3</v>
      </c>
      <c r="R47">
        <f t="shared" si="15"/>
        <v>4.7272287044710648E-3</v>
      </c>
      <c r="S47">
        <f t="shared" si="16"/>
        <v>7.2289156626506035E-3</v>
      </c>
      <c r="T47">
        <f t="shared" si="17"/>
        <v>6.1502741892645041E-3</v>
      </c>
      <c r="U47">
        <f t="shared" si="18"/>
        <v>8.0862533692722376E-3</v>
      </c>
      <c r="V47">
        <f t="shared" si="37"/>
        <v>5.8759216728698771E-3</v>
      </c>
      <c r="W47">
        <f t="shared" si="19"/>
        <v>6.6550925925925927E-3</v>
      </c>
      <c r="X47">
        <f t="shared" si="20"/>
        <v>5.8934072277421201E-3</v>
      </c>
      <c r="Y47">
        <f t="shared" si="21"/>
        <v>8.0862533692722376E-3</v>
      </c>
      <c r="Z47">
        <f t="shared" si="22"/>
        <v>5.0562599690913146E-3</v>
      </c>
      <c r="AA47">
        <f t="shared" si="23"/>
        <v>4.4320223739766629E-3</v>
      </c>
      <c r="AB47">
        <f t="shared" si="24"/>
        <v>4.7793101025845885E-3</v>
      </c>
      <c r="AC47">
        <f t="shared" si="25"/>
        <v>6.1210303010812428E-3</v>
      </c>
      <c r="AD47">
        <f t="shared" si="26"/>
        <v>6.941348830002303E-3</v>
      </c>
      <c r="AE47">
        <f t="shared" si="27"/>
        <v>8.7463556851311956E-3</v>
      </c>
      <c r="AF47">
        <f t="shared" si="28"/>
        <v>5.0590219224283303E-3</v>
      </c>
      <c r="AG47">
        <f t="shared" si="29"/>
        <v>6.2421972534332081E-3</v>
      </c>
      <c r="AH47">
        <f t="shared" si="30"/>
        <v>5.1680633395105868E-3</v>
      </c>
      <c r="AI47">
        <f t="shared" si="31"/>
        <v>2.6874014619464592E-3</v>
      </c>
      <c r="AJ47">
        <f t="shared" si="32"/>
        <v>5.1845427974190894E-3</v>
      </c>
      <c r="AK47">
        <f t="shared" si="33"/>
        <v>5.8252427184466021E-3</v>
      </c>
      <c r="AL47">
        <f t="shared" si="34"/>
        <v>5.5333061251185978E-3</v>
      </c>
      <c r="AM47">
        <f t="shared" si="35"/>
        <v>5.2848111981627088E-3</v>
      </c>
      <c r="AN47">
        <f t="shared" si="36"/>
        <v>8.7966220971147369E-3</v>
      </c>
    </row>
    <row r="48" spans="1:40" x14ac:dyDescent="0.3">
      <c r="A48">
        <v>46</v>
      </c>
      <c r="B48">
        <f t="shared" si="0"/>
        <v>8.8757396449704144E-3</v>
      </c>
      <c r="C48">
        <f t="shared" si="5"/>
        <v>1.0067114093959733E-2</v>
      </c>
      <c r="D48" s="1">
        <f t="shared" si="40"/>
        <v>5.8969584109248912E-3</v>
      </c>
      <c r="E48">
        <f t="shared" si="2"/>
        <v>5.7026514457383833E-3</v>
      </c>
      <c r="F48">
        <f t="shared" si="39"/>
        <v>2.6315789473684209E-2</v>
      </c>
      <c r="G48">
        <f t="shared" si="4"/>
        <v>6.4935064935064931E-3</v>
      </c>
      <c r="H48">
        <f t="shared" si="42"/>
        <v>4.6656999324357074E-3</v>
      </c>
      <c r="I48">
        <f t="shared" si="7"/>
        <v>5.1894128156219285E-3</v>
      </c>
      <c r="J48" s="1">
        <f t="shared" si="43"/>
        <v>6.5564396745696734E-3</v>
      </c>
      <c r="K48" s="1">
        <f t="shared" si="38"/>
        <v>6.5460809646856162E-3</v>
      </c>
      <c r="L48">
        <f t="shared" si="9"/>
        <v>7.7720207253886009E-3</v>
      </c>
      <c r="M48">
        <f t="shared" si="10"/>
        <v>7.5834175935288167E-3</v>
      </c>
      <c r="N48">
        <f t="shared" si="11"/>
        <v>4.6962146032678452E-3</v>
      </c>
      <c r="O48">
        <f t="shared" si="12"/>
        <v>3.1934848096134951E-3</v>
      </c>
      <c r="P48">
        <f t="shared" si="13"/>
        <v>2.2810605782953536E-3</v>
      </c>
      <c r="Q48">
        <f t="shared" si="14"/>
        <v>7.57825370675453E-3</v>
      </c>
      <c r="R48">
        <f t="shared" si="15"/>
        <v>4.7049871541415822E-3</v>
      </c>
      <c r="S48">
        <f t="shared" si="16"/>
        <v>7.1770334928229667E-3</v>
      </c>
      <c r="T48">
        <f t="shared" si="17"/>
        <v>6.112679534098886E-3</v>
      </c>
      <c r="U48">
        <f t="shared" si="18"/>
        <v>8.0213903743315516E-3</v>
      </c>
      <c r="V48">
        <f t="shared" si="37"/>
        <v>5.8415969070000351E-3</v>
      </c>
      <c r="W48">
        <f t="shared" si="19"/>
        <v>6.611095142282265E-3</v>
      </c>
      <c r="X48">
        <f t="shared" si="20"/>
        <v>5.858878471014739E-3</v>
      </c>
      <c r="Y48">
        <f t="shared" si="21"/>
        <v>8.0213903743315516E-3</v>
      </c>
      <c r="Z48">
        <f t="shared" si="22"/>
        <v>5.0308228210496075E-3</v>
      </c>
      <c r="AA48">
        <f t="shared" si="23"/>
        <v>4.412466224943179E-3</v>
      </c>
      <c r="AB48">
        <f t="shared" si="24"/>
        <v>4.7565769463311369E-3</v>
      </c>
      <c r="AC48">
        <f t="shared" si="25"/>
        <v>6.0837912306133113E-3</v>
      </c>
      <c r="AD48">
        <f t="shared" si="26"/>
        <v>6.8934986512050322E-3</v>
      </c>
      <c r="AE48">
        <f t="shared" si="27"/>
        <v>8.6705202312138737E-3</v>
      </c>
      <c r="AF48">
        <f t="shared" si="28"/>
        <v>5.0335570469798654E-3</v>
      </c>
      <c r="AG48">
        <f t="shared" si="29"/>
        <v>6.2034739454094288E-3</v>
      </c>
      <c r="AH48">
        <f t="shared" si="30"/>
        <v>5.1414917843097818E-3</v>
      </c>
      <c r="AI48">
        <f t="shared" si="31"/>
        <v>2.6801986920630405E-3</v>
      </c>
      <c r="AJ48">
        <f t="shared" si="32"/>
        <v>5.1578019524558538E-3</v>
      </c>
      <c r="AK48">
        <f t="shared" si="33"/>
        <v>5.7915057915057912E-3</v>
      </c>
      <c r="AL48">
        <f t="shared" si="34"/>
        <v>5.5028571320443476E-3</v>
      </c>
      <c r="AM48">
        <f t="shared" si="35"/>
        <v>5.257028793525409E-3</v>
      </c>
      <c r="AN48">
        <f t="shared" si="36"/>
        <v>8.6490226604394316E-3</v>
      </c>
    </row>
    <row r="49" spans="1:40" x14ac:dyDescent="0.3">
      <c r="A49">
        <v>47</v>
      </c>
      <c r="B49">
        <f t="shared" si="0"/>
        <v>8.7976539589442806E-3</v>
      </c>
      <c r="C49">
        <f t="shared" si="5"/>
        <v>9.9667774086378731E-3</v>
      </c>
      <c r="D49" s="1">
        <f t="shared" si="40"/>
        <v>5.9392957692159356E-3</v>
      </c>
      <c r="E49">
        <f t="shared" si="2"/>
        <v>5.6300475502745013E-3</v>
      </c>
      <c r="F49">
        <f t="shared" si="39"/>
        <v>2.564102564102564E-2</v>
      </c>
      <c r="G49">
        <f t="shared" si="4"/>
        <v>6.5359477124183009E-3</v>
      </c>
      <c r="H49">
        <f t="shared" si="42"/>
        <v>4.6440322713807713E-3</v>
      </c>
      <c r="I49">
        <f t="shared" si="7"/>
        <v>5.1233432707497965E-3</v>
      </c>
      <c r="J49" s="1">
        <f t="shared" si="43"/>
        <v>6.5817862039206686E-3</v>
      </c>
      <c r="K49" s="1">
        <f t="shared" si="38"/>
        <v>6.5717415115005484E-3</v>
      </c>
      <c r="L49">
        <f t="shared" si="9"/>
        <v>7.7120822622107968E-3</v>
      </c>
      <c r="M49">
        <f t="shared" si="10"/>
        <v>7.5263421976919211E-3</v>
      </c>
      <c r="N49">
        <f t="shared" si="11"/>
        <v>4.6428423904202902E-3</v>
      </c>
      <c r="O49">
        <f t="shared" si="12"/>
        <v>3.1528266281537209E-3</v>
      </c>
      <c r="P49">
        <f t="shared" si="13"/>
        <v>2.2520190201098006E-3</v>
      </c>
      <c r="Q49">
        <f t="shared" si="14"/>
        <v>7.5212557226945718E-3</v>
      </c>
      <c r="R49">
        <f t="shared" si="15"/>
        <v>4.682953916123056E-3</v>
      </c>
      <c r="S49">
        <f t="shared" si="16"/>
        <v>7.1258907363420422E-3</v>
      </c>
      <c r="T49">
        <f t="shared" si="17"/>
        <v>6.07554169472313E-3</v>
      </c>
      <c r="U49">
        <f t="shared" si="18"/>
        <v>7.9575596816976128E-3</v>
      </c>
      <c r="V49">
        <f t="shared" si="37"/>
        <v>5.8076708350134343E-3</v>
      </c>
      <c r="W49">
        <f t="shared" si="19"/>
        <v>6.5676756139348945E-3</v>
      </c>
      <c r="X49">
        <f t="shared" si="20"/>
        <v>5.8247519571736905E-3</v>
      </c>
      <c r="Y49">
        <f t="shared" si="21"/>
        <v>7.9575596816976128E-3</v>
      </c>
      <c r="Z49">
        <f t="shared" si="22"/>
        <v>5.0056403314362452E-3</v>
      </c>
      <c r="AA49">
        <f t="shared" si="23"/>
        <v>4.3930818994386556E-3</v>
      </c>
      <c r="AB49">
        <f t="shared" si="24"/>
        <v>4.7340590302851204E-3</v>
      </c>
      <c r="AC49">
        <f t="shared" si="25"/>
        <v>6.0470025296519569E-3</v>
      </c>
      <c r="AD49">
        <f t="shared" si="26"/>
        <v>6.8463036661168264E-3</v>
      </c>
      <c r="AE49">
        <f t="shared" si="27"/>
        <v>8.5959885386819486E-3</v>
      </c>
      <c r="AF49">
        <f t="shared" si="28"/>
        <v>5.008347245409015E-3</v>
      </c>
      <c r="AG49">
        <f t="shared" si="29"/>
        <v>6.1652281134401965E-3</v>
      </c>
      <c r="AH49">
        <f t="shared" si="30"/>
        <v>5.1151920663257133E-3</v>
      </c>
      <c r="AI49">
        <f t="shared" si="31"/>
        <v>2.6730344286833851E-3</v>
      </c>
      <c r="AJ49">
        <f t="shared" si="32"/>
        <v>5.1313355399889016E-3</v>
      </c>
      <c r="AK49">
        <f t="shared" si="33"/>
        <v>5.7581573896353169E-3</v>
      </c>
      <c r="AL49">
        <f t="shared" si="34"/>
        <v>5.4727414179009948E-3</v>
      </c>
      <c r="AM49">
        <f t="shared" si="35"/>
        <v>5.2295369671127023E-3</v>
      </c>
      <c r="AN49">
        <f t="shared" si="36"/>
        <v>8.5054264620827436E-3</v>
      </c>
    </row>
    <row r="50" spans="1:40" x14ac:dyDescent="0.3">
      <c r="A50">
        <v>48</v>
      </c>
      <c r="B50">
        <f t="shared" si="0"/>
        <v>8.7209302325581394E-3</v>
      </c>
      <c r="C50">
        <f t="shared" si="5"/>
        <v>9.8684210526315784E-3</v>
      </c>
      <c r="D50" s="1">
        <f t="shared" si="40"/>
        <v>5.9806778101518174E-3</v>
      </c>
      <c r="E50">
        <f t="shared" si="2"/>
        <v>5.5589089714658674E-3</v>
      </c>
      <c r="F50">
        <f t="shared" si="39"/>
        <v>2.5000000000000001E-2</v>
      </c>
      <c r="G50">
        <f t="shared" si="4"/>
        <v>6.5789473684210523E-3</v>
      </c>
      <c r="H50">
        <f t="shared" si="42"/>
        <v>4.6225649306661509E-3</v>
      </c>
      <c r="I50">
        <f t="shared" si="7"/>
        <v>5.0586071640339398E-3</v>
      </c>
      <c r="J50" s="1">
        <f t="shared" si="43"/>
        <v>6.6063548521438104E-3</v>
      </c>
      <c r="K50" s="1">
        <f t="shared" si="38"/>
        <v>6.5966200822877349E-3</v>
      </c>
      <c r="L50">
        <f t="shared" si="9"/>
        <v>7.6530612244897957E-3</v>
      </c>
      <c r="M50">
        <f t="shared" si="10"/>
        <v>7.47011952191235E-3</v>
      </c>
      <c r="N50">
        <f t="shared" si="11"/>
        <v>4.5904240891365689E-3</v>
      </c>
      <c r="O50">
        <f t="shared" si="12"/>
        <v>3.112989024020886E-3</v>
      </c>
      <c r="P50">
        <f t="shared" si="13"/>
        <v>2.2235635885863472E-3</v>
      </c>
      <c r="Q50">
        <f t="shared" si="14"/>
        <v>7.4651087309315156E-3</v>
      </c>
      <c r="R50">
        <f t="shared" si="15"/>
        <v>4.6611260775049068E-3</v>
      </c>
      <c r="S50">
        <f t="shared" si="16"/>
        <v>7.0754716981132068E-3</v>
      </c>
      <c r="T50">
        <f t="shared" si="17"/>
        <v>6.0388523952075168E-3</v>
      </c>
      <c r="U50">
        <f t="shared" si="18"/>
        <v>7.8947368421052634E-3</v>
      </c>
      <c r="V50">
        <f t="shared" si="37"/>
        <v>5.7741365505710185E-3</v>
      </c>
      <c r="W50">
        <f t="shared" si="19"/>
        <v>6.524822695035461E-3</v>
      </c>
      <c r="X50">
        <f t="shared" si="20"/>
        <v>5.791020698028726E-3</v>
      </c>
      <c r="Y50">
        <f t="shared" si="21"/>
        <v>7.8947368421052634E-3</v>
      </c>
      <c r="Z50">
        <f t="shared" si="22"/>
        <v>4.980708695112801E-3</v>
      </c>
      <c r="AA50">
        <f t="shared" si="23"/>
        <v>4.3738671428628084E-3</v>
      </c>
      <c r="AB50">
        <f t="shared" si="24"/>
        <v>4.7117533119700461E-3</v>
      </c>
      <c r="AC50">
        <f t="shared" si="25"/>
        <v>6.0106560771486794E-3</v>
      </c>
      <c r="AD50">
        <f t="shared" si="26"/>
        <v>6.7997505092765032E-3</v>
      </c>
      <c r="AE50">
        <f t="shared" si="27"/>
        <v>8.5227272727272738E-3</v>
      </c>
      <c r="AF50">
        <f t="shared" si="28"/>
        <v>4.9833887043189366E-3</v>
      </c>
      <c r="AG50">
        <f t="shared" si="29"/>
        <v>6.1274509803921568E-3</v>
      </c>
      <c r="AH50">
        <f t="shared" si="30"/>
        <v>5.0891600352889199E-3</v>
      </c>
      <c r="AI50">
        <f t="shared" si="31"/>
        <v>2.6659083638431724E-3</v>
      </c>
      <c r="AJ50">
        <f t="shared" si="32"/>
        <v>5.1051393569701009E-3</v>
      </c>
      <c r="AK50">
        <f t="shared" si="33"/>
        <v>5.7251908396946556E-3</v>
      </c>
      <c r="AL50">
        <f t="shared" si="34"/>
        <v>5.4429535406232965E-3</v>
      </c>
      <c r="AM50">
        <f t="shared" si="35"/>
        <v>5.2023311838713671E-3</v>
      </c>
      <c r="AN50">
        <f t="shared" si="36"/>
        <v>8.3656806317762289E-3</v>
      </c>
    </row>
    <row r="51" spans="1:40" x14ac:dyDescent="0.3">
      <c r="A51">
        <v>49</v>
      </c>
      <c r="B51">
        <f t="shared" si="0"/>
        <v>8.6455331412103754E-3</v>
      </c>
      <c r="C51">
        <f t="shared" si="5"/>
        <v>9.7719869706840382E-3</v>
      </c>
      <c r="D51" s="1">
        <f t="shared" si="40"/>
        <v>6.0211120003048667E-3</v>
      </c>
      <c r="E51">
        <f t="shared" si="2"/>
        <v>5.4891945140173896E-3</v>
      </c>
      <c r="F51">
        <f t="shared" si="39"/>
        <v>2.4390243902439025E-2</v>
      </c>
      <c r="G51">
        <f t="shared" si="4"/>
        <v>6.6225165562913907E-3</v>
      </c>
      <c r="H51">
        <f t="shared" si="42"/>
        <v>4.6012951450928874E-3</v>
      </c>
      <c r="I51">
        <f t="shared" si="7"/>
        <v>4.9951670077558246E-3</v>
      </c>
      <c r="J51" s="1">
        <f t="shared" si="43"/>
        <v>6.6301558895189624E-3</v>
      </c>
      <c r="K51" s="1">
        <f t="shared" si="38"/>
        <v>6.6207269287934063E-3</v>
      </c>
      <c r="L51">
        <f t="shared" si="9"/>
        <v>7.5949367088607601E-3</v>
      </c>
      <c r="M51">
        <f t="shared" si="10"/>
        <v>7.4147305981216022E-3</v>
      </c>
      <c r="N51">
        <f t="shared" si="11"/>
        <v>4.5389360712079609E-3</v>
      </c>
      <c r="O51">
        <f t="shared" si="12"/>
        <v>3.0739489278497384E-3</v>
      </c>
      <c r="P51">
        <f t="shared" si="13"/>
        <v>2.1956778056069558E-3</v>
      </c>
      <c r="Q51">
        <f t="shared" si="14"/>
        <v>7.4097938144329894E-3</v>
      </c>
      <c r="R51">
        <f t="shared" si="15"/>
        <v>4.6395007794350906E-3</v>
      </c>
      <c r="S51">
        <f t="shared" si="16"/>
        <v>7.0257611241217807E-3</v>
      </c>
      <c r="T51">
        <f t="shared" si="17"/>
        <v>6.0026035583318205E-3</v>
      </c>
      <c r="U51">
        <f t="shared" si="18"/>
        <v>7.8328981723237608E-3</v>
      </c>
      <c r="V51">
        <f t="shared" si="37"/>
        <v>5.7409873059317551E-3</v>
      </c>
      <c r="W51">
        <f t="shared" si="19"/>
        <v>6.4825253664036074E-3</v>
      </c>
      <c r="X51">
        <f t="shared" si="20"/>
        <v>5.7576778663321893E-3</v>
      </c>
      <c r="Y51">
        <f t="shared" si="21"/>
        <v>7.8328981723237608E-3</v>
      </c>
      <c r="Z51">
        <f t="shared" si="22"/>
        <v>4.9560241823745077E-3</v>
      </c>
      <c r="AA51">
        <f t="shared" si="23"/>
        <v>4.3548197398890487E-3</v>
      </c>
      <c r="AB51">
        <f t="shared" si="24"/>
        <v>4.689656805982434E-3</v>
      </c>
      <c r="AC51">
        <f t="shared" si="25"/>
        <v>5.9747439461392826E-3</v>
      </c>
      <c r="AD51">
        <f t="shared" si="26"/>
        <v>6.7538261762949414E-3</v>
      </c>
      <c r="AE51">
        <f t="shared" si="27"/>
        <v>8.4507042253521118E-3</v>
      </c>
      <c r="AF51">
        <f t="shared" si="28"/>
        <v>4.9586776859504135E-3</v>
      </c>
      <c r="AG51">
        <f t="shared" si="29"/>
        <v>6.0901339829476245E-3</v>
      </c>
      <c r="AH51">
        <f t="shared" si="30"/>
        <v>5.0633916249878119E-3</v>
      </c>
      <c r="AI51">
        <f t="shared" si="31"/>
        <v>2.6588201928530175E-3</v>
      </c>
      <c r="AJ51">
        <f t="shared" si="32"/>
        <v>5.0792092857432358E-3</v>
      </c>
      <c r="AK51">
        <f t="shared" si="33"/>
        <v>5.6925996204933585E-3</v>
      </c>
      <c r="AL51">
        <f t="shared" si="34"/>
        <v>5.4134881759888565E-3</v>
      </c>
      <c r="AM51">
        <f t="shared" si="35"/>
        <v>5.175407002632193E-3</v>
      </c>
      <c r="AN51">
        <f t="shared" si="36"/>
        <v>8.229639870959149E-3</v>
      </c>
    </row>
    <row r="52" spans="1:40" x14ac:dyDescent="0.3">
      <c r="A52">
        <v>50</v>
      </c>
      <c r="B52">
        <f t="shared" si="0"/>
        <v>8.5714285714285719E-3</v>
      </c>
      <c r="C52">
        <f t="shared" si="5"/>
        <v>9.6774193548387101E-3</v>
      </c>
      <c r="D52" s="1">
        <f t="shared" si="40"/>
        <v>6.0606060606060606E-3</v>
      </c>
      <c r="E52">
        <f t="shared" si="2"/>
        <v>5.4208644783880402E-3</v>
      </c>
      <c r="F52">
        <f t="shared" si="39"/>
        <v>2.3809523809523808E-2</v>
      </c>
      <c r="G52">
        <f t="shared" si="4"/>
        <v>6.6666666666666671E-3</v>
      </c>
      <c r="H52">
        <f t="shared" si="42"/>
        <v>4.5802202001226089E-3</v>
      </c>
      <c r="I52">
        <f t="shared" si="7"/>
        <v>4.932986675333117E-3</v>
      </c>
      <c r="J52" s="1">
        <f t="shared" si="43"/>
        <v>6.6531996267782589E-3</v>
      </c>
      <c r="K52" s="1">
        <f t="shared" si="38"/>
        <v>6.6440723465655506E-3</v>
      </c>
      <c r="L52">
        <f t="shared" si="9"/>
        <v>7.537688442211055E-3</v>
      </c>
      <c r="M52">
        <f t="shared" si="10"/>
        <v>7.3601570166830213E-3</v>
      </c>
      <c r="N52">
        <f t="shared" si="11"/>
        <v>4.4883554622532533E-3</v>
      </c>
      <c r="O52">
        <f t="shared" si="12"/>
        <v>3.0356841078973029E-3</v>
      </c>
      <c r="P52">
        <f t="shared" si="13"/>
        <v>2.1683457913552161E-3</v>
      </c>
      <c r="Q52">
        <f t="shared" si="14"/>
        <v>7.3552926127278548E-3</v>
      </c>
      <c r="R52">
        <f t="shared" si="15"/>
        <v>4.6180752158713201E-3</v>
      </c>
      <c r="S52">
        <f t="shared" si="16"/>
        <v>6.9767441860465115E-3</v>
      </c>
      <c r="T52">
        <f t="shared" si="17"/>
        <v>5.966787299655385E-3</v>
      </c>
      <c r="U52">
        <f t="shared" si="18"/>
        <v>7.7720207253886009E-3</v>
      </c>
      <c r="V52">
        <f t="shared" si="37"/>
        <v>5.7082165074229252E-3</v>
      </c>
      <c r="W52">
        <f t="shared" si="19"/>
        <v>6.4407728927471297E-3</v>
      </c>
      <c r="X52">
        <f t="shared" si="20"/>
        <v>5.7247167911729235E-3</v>
      </c>
      <c r="Y52">
        <f t="shared" si="21"/>
        <v>7.7720207253886009E-3</v>
      </c>
      <c r="Z52">
        <f t="shared" si="22"/>
        <v>4.9315831370897456E-3</v>
      </c>
      <c r="AA52">
        <f t="shared" si="23"/>
        <v>4.3359375136142742E-3</v>
      </c>
      <c r="AB52">
        <f t="shared" si="24"/>
        <v>4.6677665826595494E-3</v>
      </c>
      <c r="AC52">
        <f t="shared" si="25"/>
        <v>5.9392583979813729E-3</v>
      </c>
      <c r="AD52">
        <f t="shared" si="26"/>
        <v>6.7085180117429921E-3</v>
      </c>
      <c r="AE52">
        <f t="shared" si="27"/>
        <v>8.3798882681564244E-3</v>
      </c>
      <c r="AF52">
        <f t="shared" si="28"/>
        <v>4.9342105263157892E-3</v>
      </c>
      <c r="AG52">
        <f t="shared" si="29"/>
        <v>6.0532687651331709E-3</v>
      </c>
      <c r="AH52">
        <f t="shared" si="30"/>
        <v>5.0378828511516982E-3</v>
      </c>
      <c r="AI52">
        <f t="shared" si="31"/>
        <v>2.6517696142558389E-3</v>
      </c>
      <c r="AJ52">
        <f t="shared" si="32"/>
        <v>5.0535412918875089E-3</v>
      </c>
      <c r="AK52">
        <f t="shared" si="33"/>
        <v>5.6603773584905656E-3</v>
      </c>
      <c r="AL52">
        <f t="shared" si="34"/>
        <v>5.3843401144437752E-3</v>
      </c>
      <c r="AM52">
        <f t="shared" si="35"/>
        <v>5.148760073692138E-3</v>
      </c>
      <c r="AN52">
        <f t="shared" si="36"/>
        <v>8.0971659919029104E-3</v>
      </c>
    </row>
    <row r="53" spans="1:40" x14ac:dyDescent="0.3">
      <c r="A53">
        <v>51</v>
      </c>
      <c r="B53">
        <f t="shared" si="0"/>
        <v>8.4985835694050983E-3</v>
      </c>
      <c r="C53">
        <f t="shared" si="5"/>
        <v>9.5846645367412154E-3</v>
      </c>
      <c r="D53" s="1">
        <f t="shared" si="40"/>
        <v>6.0991679530138163E-3</v>
      </c>
      <c r="E53">
        <f t="shared" si="2"/>
        <v>5.3538805940830242E-3</v>
      </c>
      <c r="F53">
        <f t="shared" si="39"/>
        <v>2.3255813953488372E-2</v>
      </c>
      <c r="G53">
        <f t="shared" si="4"/>
        <v>6.7114093959731542E-3</v>
      </c>
      <c r="H53">
        <f t="shared" si="42"/>
        <v>4.5593374307233425E-3</v>
      </c>
      <c r="I53">
        <f t="shared" si="7"/>
        <v>4.872031340615552E-3</v>
      </c>
      <c r="J53" s="1">
        <f t="shared" si="43"/>
        <v>6.675496406934006E-3</v>
      </c>
      <c r="K53" s="1">
        <f t="shared" si="38"/>
        <v>6.6666666666666671E-3</v>
      </c>
      <c r="L53">
        <f t="shared" si="9"/>
        <v>7.481296758104738E-3</v>
      </c>
      <c r="M53">
        <f t="shared" si="10"/>
        <v>7.306380905991232E-3</v>
      </c>
      <c r="N53">
        <f t="shared" si="11"/>
        <v>4.4386601122097533E-3</v>
      </c>
      <c r="O53">
        <f t="shared" si="12"/>
        <v>2.998173132686494E-3</v>
      </c>
      <c r="P53">
        <f t="shared" si="13"/>
        <v>2.1415522376332097E-3</v>
      </c>
      <c r="Q53">
        <f t="shared" si="14"/>
        <v>7.301587301587302E-3</v>
      </c>
      <c r="R53">
        <f t="shared" si="15"/>
        <v>4.5968466323675905E-3</v>
      </c>
      <c r="S53">
        <f t="shared" si="16"/>
        <v>6.9284064665127015E-3</v>
      </c>
      <c r="T53">
        <f t="shared" si="17"/>
        <v>5.9313959217999201E-3</v>
      </c>
      <c r="U53">
        <f t="shared" si="18"/>
        <v>7.7120822622107968E-3</v>
      </c>
      <c r="V53">
        <f t="shared" si="37"/>
        <v>5.6758177110716179E-3</v>
      </c>
      <c r="W53">
        <f t="shared" si="19"/>
        <v>6.3995548135781857E-3</v>
      </c>
      <c r="X53">
        <f t="shared" si="20"/>
        <v>5.6921309535253872E-3</v>
      </c>
      <c r="Y53">
        <f t="shared" si="21"/>
        <v>7.7120822622107968E-3</v>
      </c>
      <c r="Z53">
        <f t="shared" si="22"/>
        <v>4.907381974895042E-3</v>
      </c>
      <c r="AA53">
        <f t="shared" si="23"/>
        <v>4.3172183247255358E-3</v>
      </c>
      <c r="AB53">
        <f t="shared" si="24"/>
        <v>4.6460797667837728E-3</v>
      </c>
      <c r="AC53">
        <f t="shared" si="25"/>
        <v>5.9041918767941404E-3</v>
      </c>
      <c r="AD53">
        <f t="shared" si="26"/>
        <v>6.6638136975261109E-3</v>
      </c>
      <c r="AE53">
        <f t="shared" si="27"/>
        <v>8.3102493074792248E-3</v>
      </c>
      <c r="AF53">
        <f t="shared" si="28"/>
        <v>4.9099836333878879E-3</v>
      </c>
      <c r="AG53">
        <f t="shared" si="29"/>
        <v>6.0168471720818285E-3</v>
      </c>
      <c r="AH53">
        <f t="shared" si="30"/>
        <v>5.0126298093957633E-3</v>
      </c>
      <c r="AI53">
        <f t="shared" si="31"/>
        <v>2.6447563297835597E-3</v>
      </c>
      <c r="AJ53">
        <f t="shared" si="32"/>
        <v>5.0281314221247708E-3</v>
      </c>
      <c r="AK53">
        <f t="shared" si="33"/>
        <v>5.6285178236397749E-3</v>
      </c>
      <c r="AL53">
        <f t="shared" si="34"/>
        <v>5.355504258034216E-3</v>
      </c>
      <c r="AM53">
        <f t="shared" si="35"/>
        <v>5.1223861364704248E-3</v>
      </c>
      <c r="AN53">
        <f t="shared" si="36"/>
        <v>7.9681274900398336E-3</v>
      </c>
    </row>
    <row r="54" spans="1:40" x14ac:dyDescent="0.3">
      <c r="A54">
        <v>52</v>
      </c>
      <c r="B54">
        <f t="shared" si="0"/>
        <v>8.4269662921348312E-3</v>
      </c>
      <c r="C54">
        <f t="shared" si="5"/>
        <v>9.4936708860759479E-3</v>
      </c>
      <c r="D54" s="1">
        <f t="shared" si="40"/>
        <v>6.1368058673851224E-3</v>
      </c>
      <c r="E54">
        <f t="shared" si="2"/>
        <v>5.288205956472866E-3</v>
      </c>
      <c r="F54">
        <f t="shared" si="39"/>
        <v>2.2727272727272728E-2</v>
      </c>
      <c r="G54">
        <f t="shared" si="4"/>
        <v>6.7567567567567571E-3</v>
      </c>
      <c r="H54">
        <f t="shared" si="42"/>
        <v>4.5386442202450805E-3</v>
      </c>
      <c r="I54">
        <f t="shared" si="7"/>
        <v>4.8122674203903079E-3</v>
      </c>
      <c r="J54" s="1">
        <f t="shared" si="43"/>
        <v>6.6970565973932987E-3</v>
      </c>
      <c r="K54" s="1">
        <f t="shared" si="38"/>
        <v>6.6885202476739186E-3</v>
      </c>
      <c r="L54">
        <f t="shared" si="9"/>
        <v>7.4257425742574254E-3</v>
      </c>
      <c r="M54">
        <f t="shared" si="10"/>
        <v>7.2533849129593807E-3</v>
      </c>
      <c r="N54">
        <f t="shared" si="11"/>
        <v>4.3898285671936429E-3</v>
      </c>
      <c r="O54">
        <f t="shared" si="12"/>
        <v>2.9613953356248052E-3</v>
      </c>
      <c r="P54">
        <f t="shared" si="13"/>
        <v>2.1152823825891466E-3</v>
      </c>
      <c r="Q54">
        <f t="shared" si="14"/>
        <v>7.2486605735896624E-3</v>
      </c>
      <c r="R54">
        <f t="shared" si="15"/>
        <v>4.5758123248915705E-3</v>
      </c>
      <c r="S54">
        <f t="shared" si="16"/>
        <v>6.880733944954128E-3</v>
      </c>
      <c r="T54">
        <f t="shared" si="17"/>
        <v>5.8964219089356895E-3</v>
      </c>
      <c r="U54">
        <f t="shared" si="18"/>
        <v>7.6530612244897957E-3</v>
      </c>
      <c r="V54">
        <f t="shared" si="37"/>
        <v>5.6437846183767792E-3</v>
      </c>
      <c r="W54">
        <f t="shared" si="19"/>
        <v>6.3588609344760851E-3</v>
      </c>
      <c r="X54">
        <f t="shared" si="20"/>
        <v>5.6599139819544231E-3</v>
      </c>
      <c r="Y54">
        <f t="shared" si="21"/>
        <v>7.6530612244897957E-3</v>
      </c>
      <c r="Z54">
        <f t="shared" si="22"/>
        <v>4.8834171814429173E-3</v>
      </c>
      <c r="AA54">
        <f t="shared" si="23"/>
        <v>4.2986600706960143E-3</v>
      </c>
      <c r="AB54">
        <f t="shared" si="24"/>
        <v>4.6245935363249391E-3</v>
      </c>
      <c r="AC54">
        <f t="shared" si="25"/>
        <v>5.8695370040937611E-3</v>
      </c>
      <c r="AD54">
        <f t="shared" si="26"/>
        <v>6.6197012417181789E-3</v>
      </c>
      <c r="AE54">
        <f t="shared" si="27"/>
        <v>8.241758241758242E-3</v>
      </c>
      <c r="AF54">
        <f t="shared" si="28"/>
        <v>4.8859934853420191E-3</v>
      </c>
      <c r="AG54">
        <f t="shared" si="29"/>
        <v>5.9808612440191387E-3</v>
      </c>
      <c r="AH54">
        <f t="shared" si="30"/>
        <v>4.9876286732302155E-3</v>
      </c>
      <c r="AI54">
        <f t="shared" si="31"/>
        <v>2.637780044314697E-3</v>
      </c>
      <c r="AJ54">
        <f t="shared" si="32"/>
        <v>5.0029758022891446E-3</v>
      </c>
      <c r="AK54">
        <f t="shared" si="33"/>
        <v>5.597014925373134E-3</v>
      </c>
      <c r="AL54">
        <f t="shared" si="34"/>
        <v>5.3269756174325611E-3</v>
      </c>
      <c r="AM54">
        <f t="shared" si="35"/>
        <v>5.0962810172403561E-3</v>
      </c>
      <c r="AN54">
        <f t="shared" si="36"/>
        <v>7.8423991467468923E-3</v>
      </c>
    </row>
    <row r="55" spans="1:40" x14ac:dyDescent="0.3">
      <c r="A55">
        <v>53</v>
      </c>
      <c r="B55">
        <f t="shared" si="0"/>
        <v>8.356545961002786E-3</v>
      </c>
      <c r="C55">
        <f t="shared" si="5"/>
        <v>9.4043887147335428E-3</v>
      </c>
      <c r="D55" s="1">
        <f t="shared" si="40"/>
        <v>6.1735282085611208E-3</v>
      </c>
      <c r="E55">
        <f t="shared" si="2"/>
        <v>5.2238049669240446E-3</v>
      </c>
      <c r="F55">
        <f t="shared" si="39"/>
        <v>2.2222222222222223E-2</v>
      </c>
      <c r="G55">
        <f t="shared" si="4"/>
        <v>6.8027210884353748E-3</v>
      </c>
      <c r="H55">
        <f t="shared" si="42"/>
        <v>4.5181379993282089E-3</v>
      </c>
      <c r="I55">
        <f t="shared" si="7"/>
        <v>4.7536625199008807E-3</v>
      </c>
      <c r="J55" s="1">
        <f t="shared" si="43"/>
        <v>6.7178905823571397E-3</v>
      </c>
      <c r="K55" s="1">
        <f t="shared" si="38"/>
        <v>6.709643467964742E-3</v>
      </c>
      <c r="L55">
        <f t="shared" si="9"/>
        <v>7.3710073710073704E-3</v>
      </c>
      <c r="M55">
        <f t="shared" si="10"/>
        <v>7.2011521843494946E-3</v>
      </c>
      <c r="N55">
        <f t="shared" si="11"/>
        <v>4.3418400426562358E-3</v>
      </c>
      <c r="O55">
        <f t="shared" si="12"/>
        <v>2.9253307814774651E-3</v>
      </c>
      <c r="P55">
        <f t="shared" si="13"/>
        <v>2.0895219867696178E-3</v>
      </c>
      <c r="Q55">
        <f t="shared" si="14"/>
        <v>7.1964956195244064E-3</v>
      </c>
      <c r="R55">
        <f t="shared" si="15"/>
        <v>4.5549696386792959E-3</v>
      </c>
      <c r="S55">
        <f t="shared" si="16"/>
        <v>6.8337129840546698E-3</v>
      </c>
      <c r="T55">
        <f t="shared" si="17"/>
        <v>5.8618579214608779E-3</v>
      </c>
      <c r="U55">
        <f t="shared" si="18"/>
        <v>7.5949367088607601E-3</v>
      </c>
      <c r="V55">
        <f t="shared" si="37"/>
        <v>5.6121110722309187E-3</v>
      </c>
      <c r="W55">
        <f t="shared" si="19"/>
        <v>6.3186813186813188E-3</v>
      </c>
      <c r="X55">
        <f t="shared" si="20"/>
        <v>5.6280596484590273E-3</v>
      </c>
      <c r="Y55">
        <f t="shared" si="21"/>
        <v>7.5949367088607601E-3</v>
      </c>
      <c r="Z55">
        <f t="shared" si="22"/>
        <v>4.8596853107001348E-3</v>
      </c>
      <c r="AA55">
        <f t="shared" si="23"/>
        <v>4.2802606849976499E-3</v>
      </c>
      <c r="AB55">
        <f t="shared" si="24"/>
        <v>4.6033051212155396E-3</v>
      </c>
      <c r="AC55">
        <f t="shared" si="25"/>
        <v>5.8352865736206461E-3</v>
      </c>
      <c r="AD55">
        <f t="shared" si="26"/>
        <v>6.5761689678360824E-3</v>
      </c>
      <c r="AE55">
        <f t="shared" si="27"/>
        <v>8.1743869209809274E-3</v>
      </c>
      <c r="AF55">
        <f t="shared" si="28"/>
        <v>4.8622366288492702E-3</v>
      </c>
      <c r="AG55">
        <f t="shared" si="29"/>
        <v>5.9453032104637331E-3</v>
      </c>
      <c r="AH55">
        <f t="shared" si="30"/>
        <v>4.9628756921262784E-3</v>
      </c>
      <c r="AI55">
        <f t="shared" si="31"/>
        <v>2.6308404658341722E-3</v>
      </c>
      <c r="AJ55">
        <f t="shared" si="32"/>
        <v>4.9780706353581561E-3</v>
      </c>
      <c r="AK55">
        <f t="shared" si="33"/>
        <v>5.5658627087198514E-3</v>
      </c>
      <c r="AL55">
        <f t="shared" si="34"/>
        <v>5.2987493090603799E-3</v>
      </c>
      <c r="AM55">
        <f t="shared" si="35"/>
        <v>5.0704406269244107E-3</v>
      </c>
      <c r="AN55">
        <f t="shared" si="36"/>
        <v>7.719861660078875E-3</v>
      </c>
    </row>
    <row r="56" spans="1:40" x14ac:dyDescent="0.3">
      <c r="A56">
        <v>54</v>
      </c>
      <c r="B56">
        <f t="shared" si="0"/>
        <v>8.2872928176795577E-3</v>
      </c>
      <c r="C56">
        <f t="shared" si="5"/>
        <v>9.3167701863354022E-3</v>
      </c>
      <c r="D56" s="1">
        <f t="shared" si="40"/>
        <v>6.2093435836782975E-3</v>
      </c>
      <c r="E56">
        <f t="shared" si="2"/>
        <v>5.1606432760407045E-3</v>
      </c>
      <c r="F56">
        <f t="shared" si="39"/>
        <v>2.1739130434782608E-2</v>
      </c>
      <c r="G56">
        <f t="shared" si="4"/>
        <v>6.8493150684931512E-3</v>
      </c>
      <c r="H56">
        <f t="shared" si="42"/>
        <v>4.4978162448383596E-3</v>
      </c>
      <c r="I56">
        <f t="shared" si="7"/>
        <v>4.6961853811970412E-3</v>
      </c>
      <c r="J56" s="1">
        <f t="shared" si="43"/>
        <v>6.7380087555015122E-3</v>
      </c>
      <c r="K56" s="1">
        <f t="shared" si="38"/>
        <v>6.730046718285471E-3</v>
      </c>
      <c r="L56">
        <f t="shared" si="9"/>
        <v>7.3170731707317077E-3</v>
      </c>
      <c r="M56">
        <f t="shared" si="10"/>
        <v>7.1496663489037183E-3</v>
      </c>
      <c r="N56">
        <f t="shared" si="11"/>
        <v>4.2946743977671812E-3</v>
      </c>
      <c r="O56">
        <f t="shared" si="12"/>
        <v>2.8899602345827946E-3</v>
      </c>
      <c r="P56">
        <f t="shared" si="13"/>
        <v>2.064257310416282E-3</v>
      </c>
      <c r="Q56">
        <f t="shared" si="14"/>
        <v>7.1450761105933515E-3</v>
      </c>
      <c r="R56">
        <f t="shared" si="15"/>
        <v>4.534315967116731E-3</v>
      </c>
      <c r="S56">
        <f t="shared" si="16"/>
        <v>6.7873303167420816E-3</v>
      </c>
      <c r="T56">
        <f t="shared" si="17"/>
        <v>5.8276967908632571E-3</v>
      </c>
      <c r="U56">
        <f t="shared" si="18"/>
        <v>7.537688442211055E-3</v>
      </c>
      <c r="V56">
        <f t="shared" si="37"/>
        <v>5.5807910529708238E-3</v>
      </c>
      <c r="W56">
        <f t="shared" si="19"/>
        <v>6.2790062790062783E-3</v>
      </c>
      <c r="X56">
        <f t="shared" si="20"/>
        <v>5.5965618644595594E-3</v>
      </c>
      <c r="Y56">
        <f t="shared" si="21"/>
        <v>7.537688442211055E-3</v>
      </c>
      <c r="Z56">
        <f t="shared" si="22"/>
        <v>4.8361829832967995E-3</v>
      </c>
      <c r="AA56">
        <f t="shared" si="23"/>
        <v>4.2620181363299814E-3</v>
      </c>
      <c r="AB56">
        <f t="shared" si="24"/>
        <v>4.5822118021603409E-3</v>
      </c>
      <c r="AC56">
        <f t="shared" si="25"/>
        <v>5.8014335463396627E-3</v>
      </c>
      <c r="AD56">
        <f t="shared" si="26"/>
        <v>6.5332055045366211E-3</v>
      </c>
      <c r="AE56">
        <f t="shared" si="27"/>
        <v>8.1081081081081086E-3</v>
      </c>
      <c r="AF56">
        <f t="shared" si="28"/>
        <v>4.8387096774193542E-3</v>
      </c>
      <c r="AG56">
        <f t="shared" si="29"/>
        <v>5.9101654846335687E-3</v>
      </c>
      <c r="AH56">
        <f t="shared" si="30"/>
        <v>4.9383671896421344E-3</v>
      </c>
      <c r="AI56">
        <f t="shared" si="31"/>
        <v>2.623937305391344E-3</v>
      </c>
      <c r="AJ56">
        <f t="shared" si="32"/>
        <v>4.9534121995429281E-3</v>
      </c>
      <c r="AK56">
        <f t="shared" si="33"/>
        <v>5.5350553505535052E-3</v>
      </c>
      <c r="AL56">
        <f t="shared" si="34"/>
        <v>5.270820552300659E-3</v>
      </c>
      <c r="AM56">
        <f t="shared" si="35"/>
        <v>5.0448609589606175E-3</v>
      </c>
      <c r="AN56">
        <f t="shared" si="36"/>
        <v>7.600401301188775E-3</v>
      </c>
    </row>
    <row r="57" spans="1:40" x14ac:dyDescent="0.3">
      <c r="A57">
        <v>55</v>
      </c>
      <c r="B57">
        <f t="shared" si="0"/>
        <v>8.21917808219178E-3</v>
      </c>
      <c r="C57">
        <f t="shared" si="5"/>
        <v>9.2307692307692299E-3</v>
      </c>
      <c r="D57" s="1">
        <f t="shared" si="40"/>
        <v>6.2442607897153354E-3</v>
      </c>
      <c r="E57">
        <f t="shared" si="2"/>
        <v>5.0986877298306857E-3</v>
      </c>
      <c r="F57">
        <f t="shared" si="39"/>
        <v>2.1276595744680851E-2</v>
      </c>
      <c r="G57">
        <f t="shared" si="4"/>
        <v>6.8965517241379318E-3</v>
      </c>
      <c r="H57">
        <f t="shared" si="42"/>
        <v>4.4776764788327927E-3</v>
      </c>
      <c r="I57">
        <f t="shared" si="7"/>
        <v>4.6398058341459245E-3</v>
      </c>
      <c r="J57" s="1">
        <f t="shared" si="43"/>
        <v>6.7574215129374863E-3</v>
      </c>
      <c r="K57" s="1">
        <f t="shared" si="38"/>
        <v>6.7497403946002073E-3</v>
      </c>
      <c r="L57">
        <f t="shared" si="9"/>
        <v>7.2639225181598066E-3</v>
      </c>
      <c r="M57">
        <f t="shared" si="10"/>
        <v>7.0989115002366302E-3</v>
      </c>
      <c r="N57">
        <f t="shared" si="11"/>
        <v>4.2483121109598001E-3</v>
      </c>
      <c r="O57">
        <f t="shared" si="12"/>
        <v>2.8552651287051842E-3</v>
      </c>
      <c r="P57">
        <f t="shared" si="13"/>
        <v>2.0394750919322745E-3</v>
      </c>
      <c r="Q57">
        <f t="shared" si="14"/>
        <v>7.0943861813695247E-3</v>
      </c>
      <c r="R57">
        <f t="shared" si="15"/>
        <v>4.5138487506535263E-3</v>
      </c>
      <c r="S57">
        <f t="shared" si="16"/>
        <v>6.7415730337078645E-3</v>
      </c>
      <c r="T57">
        <f t="shared" si="17"/>
        <v>5.7939315147681469E-3</v>
      </c>
      <c r="U57">
        <f t="shared" si="18"/>
        <v>7.481296758104738E-3</v>
      </c>
      <c r="V57">
        <f t="shared" si="37"/>
        <v>5.5498186745661648E-3</v>
      </c>
      <c r="W57">
        <f t="shared" si="19"/>
        <v>6.2398263700488331E-3</v>
      </c>
      <c r="X57">
        <f t="shared" si="20"/>
        <v>5.565414676918623E-3</v>
      </c>
      <c r="Y57">
        <f t="shared" si="21"/>
        <v>7.481296758104738E-3</v>
      </c>
      <c r="Z57">
        <f t="shared" si="22"/>
        <v>4.8129068849191992E-3</v>
      </c>
      <c r="AA57">
        <f t="shared" si="23"/>
        <v>4.243930427877185E-3</v>
      </c>
      <c r="AB57">
        <f t="shared" si="24"/>
        <v>4.5613109094775339E-3</v>
      </c>
      <c r="AC57">
        <f t="shared" si="25"/>
        <v>5.7679710456213229E-3</v>
      </c>
      <c r="AD57">
        <f t="shared" si="26"/>
        <v>6.4907997757126523E-3</v>
      </c>
      <c r="AE57">
        <f t="shared" si="27"/>
        <v>8.0428954423592495E-3</v>
      </c>
      <c r="AF57">
        <f t="shared" si="28"/>
        <v>4.815409309791332E-3</v>
      </c>
      <c r="AG57">
        <f t="shared" si="29"/>
        <v>5.8754406580493537E-3</v>
      </c>
      <c r="AH57">
        <f t="shared" si="30"/>
        <v>4.9140995616003824E-3</v>
      </c>
      <c r="AI57">
        <f t="shared" si="31"/>
        <v>2.6170702770604848E-3</v>
      </c>
      <c r="AJ57">
        <f t="shared" si="32"/>
        <v>4.9289968464323319E-3</v>
      </c>
      <c r="AK57">
        <f t="shared" si="33"/>
        <v>5.5045871559633022E-3</v>
      </c>
      <c r="AL57">
        <f t="shared" si="34"/>
        <v>5.2431846667992943E-3</v>
      </c>
      <c r="AM57">
        <f t="shared" si="35"/>
        <v>5.0195380872326556E-3</v>
      </c>
      <c r="AN57">
        <f t="shared" si="36"/>
        <v>7.4839095943719514E-3</v>
      </c>
    </row>
    <row r="58" spans="1:40" x14ac:dyDescent="0.3">
      <c r="A58">
        <v>56</v>
      </c>
      <c r="B58">
        <f t="shared" si="0"/>
        <v>8.152173913043478E-3</v>
      </c>
      <c r="C58">
        <f t="shared" si="5"/>
        <v>9.1463414634146353E-3</v>
      </c>
      <c r="D58" s="1">
        <f t="shared" si="40"/>
        <v>6.2782888012848596E-3</v>
      </c>
      <c r="E58">
        <f t="shared" si="2"/>
        <v>5.0379063186218416E-3</v>
      </c>
      <c r="F58">
        <f t="shared" si="39"/>
        <v>2.0833333333333332E-2</v>
      </c>
      <c r="G58">
        <f t="shared" si="4"/>
        <v>6.9444444444444449E-3</v>
      </c>
      <c r="H58">
        <f t="shared" si="42"/>
        <v>4.457716267552092E-3</v>
      </c>
      <c r="I58">
        <f t="shared" si="7"/>
        <v>4.584494749945876E-3</v>
      </c>
      <c r="J58" s="1">
        <f t="shared" si="43"/>
        <v>6.7761392464470273E-3</v>
      </c>
      <c r="K58" s="1">
        <f t="shared" si="38"/>
        <v>6.7687348912167603E-3</v>
      </c>
      <c r="L58">
        <f t="shared" si="9"/>
        <v>7.2115384615384611E-3</v>
      </c>
      <c r="M58">
        <f t="shared" si="10"/>
        <v>7.0488721804511274E-3</v>
      </c>
      <c r="N58">
        <f t="shared" si="11"/>
        <v>4.202734256577632E-3</v>
      </c>
      <c r="O58">
        <f t="shared" si="12"/>
        <v>2.8212275384282316E-3</v>
      </c>
      <c r="P58">
        <f t="shared" si="13"/>
        <v>2.0151625274487366E-3</v>
      </c>
      <c r="Q58">
        <f t="shared" si="14"/>
        <v>7.0444104134762637E-3</v>
      </c>
      <c r="R58">
        <f t="shared" si="15"/>
        <v>4.4935654757449761E-3</v>
      </c>
      <c r="S58">
        <f t="shared" si="16"/>
        <v>6.6964285714285719E-3</v>
      </c>
      <c r="T58">
        <f t="shared" si="17"/>
        <v>5.7605552521504677E-3</v>
      </c>
      <c r="U58">
        <f t="shared" si="18"/>
        <v>7.4257425742574254E-3</v>
      </c>
      <c r="V58">
        <f t="shared" si="37"/>
        <v>5.5191881809308896E-3</v>
      </c>
      <c r="W58">
        <f t="shared" si="19"/>
        <v>6.2011323806956059E-3</v>
      </c>
      <c r="X58">
        <f t="shared" si="20"/>
        <v>5.5346122645905105E-3</v>
      </c>
      <c r="Y58">
        <f t="shared" si="21"/>
        <v>7.4257425742574254E-3</v>
      </c>
      <c r="Z58">
        <f t="shared" si="22"/>
        <v>4.7898537647570461E-3</v>
      </c>
      <c r="AA58">
        <f t="shared" si="23"/>
        <v>4.2259955965766594E-3</v>
      </c>
      <c r="AB58">
        <f t="shared" si="24"/>
        <v>4.5405998219738564E-3</v>
      </c>
      <c r="AC58">
        <f t="shared" si="25"/>
        <v>5.7348923525819551E-3</v>
      </c>
      <c r="AD58">
        <f t="shared" si="26"/>
        <v>6.4489409909751494E-3</v>
      </c>
      <c r="AE58">
        <f t="shared" si="27"/>
        <v>7.9787234042553203E-3</v>
      </c>
      <c r="AF58">
        <f t="shared" si="28"/>
        <v>4.7923322683706068E-3</v>
      </c>
      <c r="AG58">
        <f t="shared" si="29"/>
        <v>5.8411214953271026E-3</v>
      </c>
      <c r="AH58">
        <f t="shared" si="30"/>
        <v>4.8900692743234497E-3</v>
      </c>
      <c r="AI58">
        <f t="shared" si="31"/>
        <v>2.6102390979012569E-3</v>
      </c>
      <c r="AJ58">
        <f t="shared" si="32"/>
        <v>4.904820999195092E-3</v>
      </c>
      <c r="AK58">
        <f t="shared" si="33"/>
        <v>5.4744525547445258E-3</v>
      </c>
      <c r="AL58">
        <f t="shared" si="34"/>
        <v>5.2158370698502932E-3</v>
      </c>
      <c r="AM58">
        <f t="shared" si="35"/>
        <v>4.994468164057464E-3</v>
      </c>
      <c r="AN58">
        <f t="shared" si="36"/>
        <v>7.3702830188679958E-3</v>
      </c>
    </row>
    <row r="59" spans="1:40" x14ac:dyDescent="0.3">
      <c r="A59">
        <v>57</v>
      </c>
      <c r="B59">
        <f t="shared" si="0"/>
        <v>8.0862533692722376E-3</v>
      </c>
      <c r="C59">
        <f t="shared" si="5"/>
        <v>9.0634441087613302E-3</v>
      </c>
      <c r="D59" s="1">
        <f t="shared" si="40"/>
        <v>6.3114367586782254E-3</v>
      </c>
      <c r="E59">
        <f t="shared" si="2"/>
        <v>4.9782681285663408E-3</v>
      </c>
      <c r="F59">
        <f t="shared" si="39"/>
        <v>2.0408163265306121E-2</v>
      </c>
      <c r="G59">
        <f t="shared" si="4"/>
        <v>6.9930069930069939E-3</v>
      </c>
      <c r="H59">
        <f t="shared" si="42"/>
        <v>4.4379332204413924E-3</v>
      </c>
      <c r="I59">
        <f t="shared" si="7"/>
        <v>4.5302239969953707E-3</v>
      </c>
      <c r="J59" s="1">
        <f t="shared" si="43"/>
        <v>6.7941723369909475E-3</v>
      </c>
      <c r="K59" s="1">
        <f t="shared" si="38"/>
        <v>6.7870405941861953E-3</v>
      </c>
      <c r="L59">
        <f t="shared" si="9"/>
        <v>7.1599045346062056E-3</v>
      </c>
      <c r="M59">
        <f t="shared" si="10"/>
        <v>6.9995333644423709E-3</v>
      </c>
      <c r="N59">
        <f t="shared" si="11"/>
        <v>4.157922482564894E-3</v>
      </c>
      <c r="O59">
        <f t="shared" si="12"/>
        <v>2.7878301519971512E-3</v>
      </c>
      <c r="P59">
        <f t="shared" si="13"/>
        <v>1.9913072514265366E-3</v>
      </c>
      <c r="Q59">
        <f t="shared" si="14"/>
        <v>6.9951338199513375E-3</v>
      </c>
      <c r="R59">
        <f t="shared" si="15"/>
        <v>4.4734636738232858E-3</v>
      </c>
      <c r="S59">
        <f t="shared" si="16"/>
        <v>6.6518847006651885E-3</v>
      </c>
      <c r="T59">
        <f t="shared" si="17"/>
        <v>5.7275613187137697E-3</v>
      </c>
      <c r="U59">
        <f t="shared" si="18"/>
        <v>7.3710073710073704E-3</v>
      </c>
      <c r="V59">
        <f t="shared" si="37"/>
        <v>5.4888939423582972E-3</v>
      </c>
      <c r="W59">
        <f t="shared" si="19"/>
        <v>6.1629153269024649E-3</v>
      </c>
      <c r="X59">
        <f t="shared" si="20"/>
        <v>5.5041489343921057E-3</v>
      </c>
      <c r="Y59">
        <f t="shared" si="21"/>
        <v>7.3710073710073704E-3</v>
      </c>
      <c r="Z59">
        <f t="shared" si="22"/>
        <v>4.7670204339851363E-3</v>
      </c>
      <c r="AA59">
        <f t="shared" si="23"/>
        <v>4.2082117124107032E-3</v>
      </c>
      <c r="AB59">
        <f t="shared" si="24"/>
        <v>4.520075965848136E-3</v>
      </c>
      <c r="AC59">
        <f t="shared" si="25"/>
        <v>5.7021909015873007E-3</v>
      </c>
      <c r="AD59">
        <f t="shared" si="26"/>
        <v>6.4076186364958598E-3</v>
      </c>
      <c r="AE59">
        <f t="shared" si="27"/>
        <v>7.9155672823219021E-3</v>
      </c>
      <c r="AF59">
        <f t="shared" si="28"/>
        <v>4.7694753577106515E-3</v>
      </c>
      <c r="AG59">
        <f t="shared" si="29"/>
        <v>5.8072009291521478E-3</v>
      </c>
      <c r="AH59">
        <f t="shared" si="30"/>
        <v>4.8662728629158547E-3</v>
      </c>
      <c r="AI59">
        <f t="shared" si="31"/>
        <v>2.6034434879200763E-3</v>
      </c>
      <c r="AJ59">
        <f t="shared" si="32"/>
        <v>4.8808811508316285E-3</v>
      </c>
      <c r="AK59">
        <f t="shared" si="33"/>
        <v>5.4446460980036296E-3</v>
      </c>
      <c r="AL59">
        <f t="shared" si="34"/>
        <v>5.1887732738613579E-3</v>
      </c>
      <c r="AM59">
        <f t="shared" si="35"/>
        <v>4.9696474182405748E-3</v>
      </c>
      <c r="AN59">
        <f t="shared" si="36"/>
        <v>7.2594227307045678E-3</v>
      </c>
    </row>
    <row r="60" spans="1:40" x14ac:dyDescent="0.3">
      <c r="A60">
        <v>58</v>
      </c>
      <c r="B60">
        <f t="shared" si="0"/>
        <v>8.0213903743315499E-3</v>
      </c>
      <c r="C60">
        <f t="shared" si="5"/>
        <v>8.9820359281437123E-3</v>
      </c>
      <c r="D60" s="1">
        <f t="shared" si="40"/>
        <v>6.3437139561707042E-3</v>
      </c>
      <c r="E60">
        <f t="shared" si="2"/>
        <v>4.9197432955814802E-3</v>
      </c>
      <c r="F60">
        <f t="shared" si="39"/>
        <v>0.02</v>
      </c>
      <c r="G60">
        <f t="shared" si="4"/>
        <v>7.0422535211267607E-3</v>
      </c>
      <c r="H60">
        <f t="shared" si="42"/>
        <v>4.4183249891931453E-3</v>
      </c>
      <c r="I60">
        <f t="shared" si="7"/>
        <v>4.4769663989791472E-3</v>
      </c>
      <c r="J60" s="1">
        <f t="shared" si="43"/>
        <v>6.8115311484850359E-3</v>
      </c>
      <c r="K60" s="1">
        <f t="shared" si="38"/>
        <v>6.8046678749721784E-3</v>
      </c>
      <c r="L60">
        <f t="shared" si="9"/>
        <v>7.1090047393364917E-3</v>
      </c>
      <c r="M60">
        <f t="shared" si="10"/>
        <v>6.9508804448563466E-3</v>
      </c>
      <c r="N60">
        <f t="shared" si="11"/>
        <v>4.1138589891469108E-3</v>
      </c>
      <c r="O60">
        <f t="shared" si="12"/>
        <v>2.755056245525629E-3</v>
      </c>
      <c r="P60">
        <f t="shared" si="13"/>
        <v>1.9678973182325923E-3</v>
      </c>
      <c r="Q60">
        <f t="shared" si="14"/>
        <v>6.9465418302627601E-3</v>
      </c>
      <c r="R60">
        <f t="shared" si="15"/>
        <v>4.4535409202965948E-3</v>
      </c>
      <c r="S60">
        <f t="shared" si="16"/>
        <v>6.6079295154185015E-3</v>
      </c>
      <c r="T60">
        <f t="shared" si="17"/>
        <v>5.6949431824295793E-3</v>
      </c>
      <c r="U60">
        <f t="shared" si="18"/>
        <v>7.317073170731706E-3</v>
      </c>
      <c r="V60">
        <f t="shared" si="37"/>
        <v>5.4589304520680226E-3</v>
      </c>
      <c r="W60">
        <f t="shared" si="19"/>
        <v>6.1251664447403466E-3</v>
      </c>
      <c r="X60">
        <f t="shared" si="20"/>
        <v>5.4740191178972442E-3</v>
      </c>
      <c r="Y60">
        <f t="shared" si="21"/>
        <v>7.317073170731706E-3</v>
      </c>
      <c r="Z60">
        <f t="shared" si="22"/>
        <v>4.7444037642934145E-3</v>
      </c>
      <c r="AA60">
        <f t="shared" si="23"/>
        <v>4.1905768777119601E-3</v>
      </c>
      <c r="AB60">
        <f t="shared" si="24"/>
        <v>4.4997368136243665E-3</v>
      </c>
      <c r="AC60">
        <f t="shared" si="25"/>
        <v>5.6698602759090999E-3</v>
      </c>
      <c r="AD60">
        <f t="shared" si="26"/>
        <v>6.3668224662061235E-3</v>
      </c>
      <c r="AE60">
        <f t="shared" si="27"/>
        <v>7.8534031413612579E-3</v>
      </c>
      <c r="AF60">
        <f t="shared" si="28"/>
        <v>4.746835443037974E-3</v>
      </c>
      <c r="AG60">
        <f t="shared" si="29"/>
        <v>5.773672055427251E-3</v>
      </c>
      <c r="AH60">
        <f t="shared" si="30"/>
        <v>4.8427069296015368E-3</v>
      </c>
      <c r="AI60">
        <f t="shared" si="31"/>
        <v>2.5966831700308113E-3</v>
      </c>
      <c r="AJ60">
        <f t="shared" si="32"/>
        <v>4.8571738624803018E-3</v>
      </c>
      <c r="AK60">
        <f t="shared" si="33"/>
        <v>5.415162454873646E-3</v>
      </c>
      <c r="AL60">
        <f t="shared" si="34"/>
        <v>5.1619888839005146E-3</v>
      </c>
      <c r="AM60">
        <f t="shared" si="35"/>
        <v>4.9450721531816288E-3</v>
      </c>
      <c r="AN60">
        <f t="shared" si="36"/>
        <v>7.1512343030408765E-3</v>
      </c>
    </row>
    <row r="61" spans="1:40" x14ac:dyDescent="0.3">
      <c r="A61">
        <v>59</v>
      </c>
      <c r="B61">
        <f t="shared" si="0"/>
        <v>7.9575596816976128E-3</v>
      </c>
      <c r="C61">
        <f t="shared" si="5"/>
        <v>8.9020771513353102E-3</v>
      </c>
      <c r="D61" s="1">
        <f t="shared" si="40"/>
        <v>6.3751298305934597E-3</v>
      </c>
      <c r="E61">
        <f t="shared" si="2"/>
        <v>4.8623029615855913E-3</v>
      </c>
      <c r="F61">
        <f t="shared" si="39"/>
        <v>1.9607843137254902E-2</v>
      </c>
      <c r="G61">
        <f t="shared" si="4"/>
        <v>7.0921985815602835E-3</v>
      </c>
      <c r="H61">
        <f t="shared" si="42"/>
        <v>4.3988892668205271E-3</v>
      </c>
      <c r="I61">
        <f t="shared" si="7"/>
        <v>4.424695695042888E-3</v>
      </c>
      <c r="J61" s="1">
        <f t="shared" si="43"/>
        <v>6.8282260218402438E-3</v>
      </c>
      <c r="K61" s="1">
        <f t="shared" si="38"/>
        <v>6.8216270843860531E-3</v>
      </c>
      <c r="L61">
        <f t="shared" si="9"/>
        <v>7.0588235294117641E-3</v>
      </c>
      <c r="M61">
        <f t="shared" si="10"/>
        <v>6.9028992176714214E-3</v>
      </c>
      <c r="N61">
        <f t="shared" si="11"/>
        <v>4.0705265084497594E-3</v>
      </c>
      <c r="O61">
        <f t="shared" si="12"/>
        <v>2.7228896584879313E-3</v>
      </c>
      <c r="P61">
        <f t="shared" si="13"/>
        <v>1.9449211846342366E-3</v>
      </c>
      <c r="Q61">
        <f t="shared" si="14"/>
        <v>6.8986202759448107E-3</v>
      </c>
      <c r="R61">
        <f t="shared" si="15"/>
        <v>4.4337948335730903E-3</v>
      </c>
      <c r="S61">
        <f t="shared" si="16"/>
        <v>6.5645514223194746E-3</v>
      </c>
      <c r="T61">
        <f t="shared" si="17"/>
        <v>5.6626944592250705E-3</v>
      </c>
      <c r="U61">
        <f t="shared" si="18"/>
        <v>7.2639225181598066E-3</v>
      </c>
      <c r="V61">
        <f t="shared" si="37"/>
        <v>5.4292923228735912E-3</v>
      </c>
      <c r="W61">
        <f t="shared" si="19"/>
        <v>6.0878771836950767E-3</v>
      </c>
      <c r="X61">
        <f t="shared" si="20"/>
        <v>5.4442173679432049E-3</v>
      </c>
      <c r="Y61">
        <f t="shared" si="21"/>
        <v>7.2639225181598066E-3</v>
      </c>
      <c r="Z61">
        <f t="shared" si="22"/>
        <v>4.7220006864614472E-3</v>
      </c>
      <c r="AA61">
        <f t="shared" si="23"/>
        <v>4.1730892264908448E-3</v>
      </c>
      <c r="AB61">
        <f t="shared" si="24"/>
        <v>4.4795798831145373E-3</v>
      </c>
      <c r="AC61">
        <f t="shared" si="25"/>
        <v>5.6378942035244517E-3</v>
      </c>
      <c r="AD61">
        <f t="shared" si="26"/>
        <v>6.3265424933260928E-3</v>
      </c>
      <c r="AE61">
        <f t="shared" si="27"/>
        <v>7.7922077922077922E-3</v>
      </c>
      <c r="AF61">
        <f t="shared" si="28"/>
        <v>4.7244094488188967E-3</v>
      </c>
      <c r="AG61">
        <f t="shared" si="29"/>
        <v>5.7405281285878296E-3</v>
      </c>
      <c r="AH61">
        <f t="shared" si="30"/>
        <v>4.8193681421031531E-3</v>
      </c>
      <c r="AI61">
        <f t="shared" si="31"/>
        <v>2.5899578700185888E-3</v>
      </c>
      <c r="AJ61">
        <f t="shared" si="32"/>
        <v>4.833695761766954E-3</v>
      </c>
      <c r="AK61">
        <f t="shared" si="33"/>
        <v>5.3859964093357264E-3</v>
      </c>
      <c r="AL61">
        <f t="shared" si="34"/>
        <v>5.135479595315795E-3</v>
      </c>
      <c r="AM61">
        <f t="shared" si="35"/>
        <v>4.9207387450402873E-3</v>
      </c>
      <c r="AN61">
        <f t="shared" si="36"/>
        <v>7.0456274835835053E-3</v>
      </c>
    </row>
    <row r="62" spans="1:40" x14ac:dyDescent="0.3">
      <c r="A62">
        <v>60</v>
      </c>
      <c r="B62">
        <f t="shared" si="0"/>
        <v>7.8947368421052634E-3</v>
      </c>
      <c r="C62">
        <f t="shared" si="5"/>
        <v>8.8235294117647058E-3</v>
      </c>
      <c r="D62" s="1">
        <f t="shared" si="40"/>
        <v>6.4056939501779368E-3</v>
      </c>
      <c r="E62">
        <f t="shared" si="2"/>
        <v>4.8059192328969201E-3</v>
      </c>
      <c r="F62">
        <f t="shared" si="39"/>
        <v>1.9230769230769232E-2</v>
      </c>
      <c r="G62">
        <f t="shared" si="4"/>
        <v>7.1428571428571435E-3</v>
      </c>
      <c r="H62">
        <f t="shared" si="42"/>
        <v>4.3796237867523846E-3</v>
      </c>
      <c r="I62">
        <f t="shared" si="7"/>
        <v>4.3733865019361974E-3</v>
      </c>
      <c r="J62" s="1">
        <f t="shared" si="43"/>
        <v>6.8442672692624832E-3</v>
      </c>
      <c r="K62" s="1">
        <f t="shared" si="38"/>
        <v>6.8379285467833513E-3</v>
      </c>
      <c r="L62">
        <f t="shared" si="9"/>
        <v>7.0093457943925241E-3</v>
      </c>
      <c r="M62">
        <f t="shared" si="10"/>
        <v>6.8555758683729439E-3</v>
      </c>
      <c r="N62">
        <f t="shared" si="11"/>
        <v>4.0279082850113125E-3</v>
      </c>
      <c r="O62">
        <f t="shared" si="12"/>
        <v>2.6913147704222757E-3</v>
      </c>
      <c r="P62">
        <f t="shared" si="13"/>
        <v>1.9223676931587681E-3</v>
      </c>
      <c r="Q62">
        <f t="shared" si="14"/>
        <v>6.8513553768245455E-3</v>
      </c>
      <c r="R62">
        <f t="shared" si="15"/>
        <v>4.4142230741124333E-3</v>
      </c>
      <c r="S62">
        <f t="shared" si="16"/>
        <v>6.5217391304347831E-3</v>
      </c>
      <c r="T62">
        <f t="shared" si="17"/>
        <v>5.6308089088159541E-3</v>
      </c>
      <c r="U62">
        <f t="shared" si="18"/>
        <v>7.2115384615384611E-3</v>
      </c>
      <c r="V62">
        <f t="shared" si="37"/>
        <v>5.3999742839498932E-3</v>
      </c>
      <c r="W62">
        <f t="shared" si="19"/>
        <v>6.0510392002104708E-3</v>
      </c>
      <c r="X62">
        <f t="shared" si="20"/>
        <v>5.4147383553462269E-3</v>
      </c>
      <c r="Y62">
        <f t="shared" si="21"/>
        <v>7.2115384615384611E-3</v>
      </c>
      <c r="Z62">
        <f t="shared" si="22"/>
        <v>4.6998081889670917E-3</v>
      </c>
      <c r="AA62">
        <f t="shared" si="23"/>
        <v>4.1557469237751832E-3</v>
      </c>
      <c r="AB62">
        <f t="shared" si="24"/>
        <v>4.4596027364098845E-3</v>
      </c>
      <c r="AC62">
        <f t="shared" si="25"/>
        <v>5.6062865530634998E-3</v>
      </c>
      <c r="AD62">
        <f t="shared" si="26"/>
        <v>6.2867689822143635E-3</v>
      </c>
      <c r="AE62">
        <f t="shared" si="27"/>
        <v>7.7319587628865982E-3</v>
      </c>
      <c r="AF62">
        <f t="shared" si="28"/>
        <v>4.7021943573667714E-3</v>
      </c>
      <c r="AG62">
        <f t="shared" si="29"/>
        <v>5.7077625570776253E-3</v>
      </c>
      <c r="AH62">
        <f t="shared" si="30"/>
        <v>4.7962532320751095E-3</v>
      </c>
      <c r="AI62">
        <f t="shared" si="31"/>
        <v>2.583267316501825E-3</v>
      </c>
      <c r="AJ62">
        <f t="shared" si="32"/>
        <v>4.8104435412095192E-3</v>
      </c>
      <c r="AK62">
        <f t="shared" si="33"/>
        <v>5.3571428571428572E-3</v>
      </c>
      <c r="AL62">
        <f t="shared" si="34"/>
        <v>5.1092411914299696E-3</v>
      </c>
      <c r="AM62">
        <f t="shared" si="35"/>
        <v>4.8966436409556557E-3</v>
      </c>
      <c r="AN62">
        <f t="shared" si="36"/>
        <v>6.9425159677867221E-3</v>
      </c>
    </row>
    <row r="63" spans="1:40" x14ac:dyDescent="0.3">
      <c r="A63">
        <v>61</v>
      </c>
      <c r="B63">
        <f t="shared" si="0"/>
        <v>7.832898172323759E-3</v>
      </c>
      <c r="C63">
        <f t="shared" si="5"/>
        <v>8.7463556851311956E-3</v>
      </c>
      <c r="D63" s="1">
        <f t="shared" si="40"/>
        <v>6.4354160036773807E-3</v>
      </c>
      <c r="E63">
        <f t="shared" si="2"/>
        <v>4.750565140671981E-3</v>
      </c>
      <c r="F63">
        <f t="shared" si="39"/>
        <v>1.8867924528301886E-2</v>
      </c>
      <c r="G63">
        <f t="shared" si="4"/>
        <v>7.1942446043165463E-3</v>
      </c>
      <c r="H63">
        <f t="shared" si="42"/>
        <v>4.3605263219499424E-3</v>
      </c>
      <c r="I63">
        <f t="shared" si="7"/>
        <v>4.3230142780115027E-3</v>
      </c>
      <c r="J63" s="1">
        <f t="shared" si="43"/>
        <v>6.8596651688074125E-3</v>
      </c>
      <c r="K63" s="1">
        <f t="shared" si="38"/>
        <v>6.853582554517134E-3</v>
      </c>
      <c r="L63">
        <f t="shared" si="9"/>
        <v>6.9605568445475626E-3</v>
      </c>
      <c r="M63">
        <f t="shared" si="10"/>
        <v>6.8088969586926904E-3</v>
      </c>
      <c r="N63">
        <f t="shared" si="11"/>
        <v>3.9859880571386135E-3</v>
      </c>
      <c r="O63">
        <f t="shared" si="12"/>
        <v>2.6603164787763096E-3</v>
      </c>
      <c r="P63">
        <f t="shared" si="13"/>
        <v>1.9002260562687924E-3</v>
      </c>
      <c r="Q63">
        <f t="shared" si="14"/>
        <v>6.8047337278106506E-3</v>
      </c>
      <c r="R63">
        <f t="shared" si="15"/>
        <v>4.3948233435031625E-3</v>
      </c>
      <c r="S63">
        <f t="shared" si="16"/>
        <v>6.4794816414686825E-3</v>
      </c>
      <c r="T63">
        <f t="shared" si="17"/>
        <v>5.5992804306839172E-3</v>
      </c>
      <c r="U63">
        <f t="shared" si="18"/>
        <v>7.1599045346062047E-3</v>
      </c>
      <c r="V63">
        <f t="shared" si="37"/>
        <v>5.3709711777105706E-3</v>
      </c>
      <c r="W63">
        <f t="shared" si="19"/>
        <v>6.0146443514644352E-3</v>
      </c>
      <c r="X63">
        <f t="shared" si="20"/>
        <v>5.3855768657256053E-3</v>
      </c>
      <c r="Y63">
        <f t="shared" si="21"/>
        <v>7.1599045346062047E-3</v>
      </c>
      <c r="Z63">
        <f t="shared" si="22"/>
        <v>4.6778233166371308E-3</v>
      </c>
      <c r="AA63">
        <f t="shared" si="23"/>
        <v>4.1385481649698352E-3</v>
      </c>
      <c r="AB63">
        <f t="shared" si="24"/>
        <v>4.4398029788961235E-3</v>
      </c>
      <c r="AC63">
        <f t="shared" si="25"/>
        <v>5.5750313298861265E-3</v>
      </c>
      <c r="AD63">
        <f t="shared" si="26"/>
        <v>6.247492440522695E-3</v>
      </c>
      <c r="AE63">
        <f t="shared" si="27"/>
        <v>7.6726342710997453E-3</v>
      </c>
      <c r="AF63">
        <f t="shared" si="28"/>
        <v>4.6801872074882988E-3</v>
      </c>
      <c r="AG63">
        <f t="shared" si="29"/>
        <v>5.6753688989784326E-3</v>
      </c>
      <c r="AH63">
        <f t="shared" si="30"/>
        <v>4.7733589935745613E-3</v>
      </c>
      <c r="AI63">
        <f t="shared" si="31"/>
        <v>2.5766112408960318E-3</v>
      </c>
      <c r="AJ63">
        <f t="shared" si="32"/>
        <v>4.7874139566626006E-3</v>
      </c>
      <c r="AK63">
        <f t="shared" si="33"/>
        <v>5.3285968028419185E-3</v>
      </c>
      <c r="AL63">
        <f t="shared" si="34"/>
        <v>5.0832695413023377E-3</v>
      </c>
      <c r="AM63">
        <f t="shared" si="35"/>
        <v>4.8727833573152246E-3</v>
      </c>
      <c r="AN63">
        <f t="shared" si="36"/>
        <v>6.841817186644894E-3</v>
      </c>
    </row>
    <row r="64" spans="1:40" x14ac:dyDescent="0.3">
      <c r="A64">
        <v>62</v>
      </c>
      <c r="B64">
        <f t="shared" si="0"/>
        <v>7.7720207253886009E-3</v>
      </c>
      <c r="C64">
        <f t="shared" si="5"/>
        <v>8.6705202312138737E-3</v>
      </c>
      <c r="D64" s="1">
        <f t="shared" si="40"/>
        <v>6.4643057897695337E-3</v>
      </c>
      <c r="E64">
        <f t="shared" si="2"/>
        <v>4.6962146032678452E-3</v>
      </c>
      <c r="F64">
        <f t="shared" si="39"/>
        <v>1.8518518518518517E-2</v>
      </c>
      <c r="G64">
        <f t="shared" si="4"/>
        <v>7.2463768115942039E-3</v>
      </c>
      <c r="H64">
        <f t="shared" si="42"/>
        <v>4.3415946840510422E-3</v>
      </c>
      <c r="I64">
        <f t="shared" si="7"/>
        <v>4.2735552889737391E-3</v>
      </c>
      <c r="J64" s="1">
        <f t="shared" si="43"/>
        <v>6.874429959185387E-3</v>
      </c>
      <c r="K64" s="1">
        <f t="shared" si="38"/>
        <v>6.8685993626434834E-3</v>
      </c>
      <c r="L64">
        <f t="shared" si="9"/>
        <v>6.9124423963133636E-3</v>
      </c>
      <c r="M64">
        <f t="shared" si="10"/>
        <v>6.762849413886384E-3</v>
      </c>
      <c r="N64">
        <f t="shared" si="11"/>
        <v>3.9447500390691077E-3</v>
      </c>
      <c r="O64">
        <f t="shared" si="12"/>
        <v>2.6298801778299936E-3</v>
      </c>
      <c r="P64">
        <f t="shared" si="13"/>
        <v>1.8784858413071382E-3</v>
      </c>
      <c r="Q64">
        <f t="shared" si="14"/>
        <v>6.7587422862180431E-3</v>
      </c>
      <c r="R64">
        <f t="shared" si="15"/>
        <v>4.3755933835594174E-3</v>
      </c>
      <c r="S64">
        <f t="shared" si="16"/>
        <v>6.4377682403433476E-3</v>
      </c>
      <c r="T64">
        <f t="shared" si="17"/>
        <v>5.5681030601832937E-3</v>
      </c>
      <c r="U64">
        <f t="shared" si="18"/>
        <v>7.1090047393364934E-3</v>
      </c>
      <c r="V64">
        <f t="shared" si="37"/>
        <v>5.3422779567811052E-3</v>
      </c>
      <c r="W64">
        <f t="shared" si="19"/>
        <v>5.9786846893683391E-3</v>
      </c>
      <c r="X64">
        <f t="shared" si="20"/>
        <v>5.3567277964290394E-3</v>
      </c>
      <c r="Y64">
        <f t="shared" si="21"/>
        <v>7.1090047393364934E-3</v>
      </c>
      <c r="Z64">
        <f t="shared" si="22"/>
        <v>4.6560431693363213E-3</v>
      </c>
      <c r="AA64">
        <f t="shared" si="23"/>
        <v>4.1214911752294192E-3</v>
      </c>
      <c r="AB64">
        <f t="shared" si="24"/>
        <v>4.4201782582973248E-3</v>
      </c>
      <c r="AC64">
        <f t="shared" si="25"/>
        <v>5.5441226722912074E-3</v>
      </c>
      <c r="AD64">
        <f t="shared" si="26"/>
        <v>6.2087036116433847E-3</v>
      </c>
      <c r="AE64">
        <f t="shared" si="27"/>
        <v>7.6142131979695443E-3</v>
      </c>
      <c r="AF64">
        <f t="shared" si="28"/>
        <v>4.6583850931677011E-3</v>
      </c>
      <c r="AG64">
        <f t="shared" si="29"/>
        <v>5.6433408577878106E-3</v>
      </c>
      <c r="AH64">
        <f t="shared" si="30"/>
        <v>4.7506822815799321E-3</v>
      </c>
      <c r="AI64">
        <f t="shared" si="31"/>
        <v>2.5699893773771798E-3</v>
      </c>
      <c r="AJ64">
        <f t="shared" si="32"/>
        <v>4.7646038258091217E-3</v>
      </c>
      <c r="AK64">
        <f t="shared" si="33"/>
        <v>5.3003533568904589E-3</v>
      </c>
      <c r="AL64">
        <f t="shared" si="34"/>
        <v>5.0575605975635707E-3</v>
      </c>
      <c r="AM64">
        <f t="shared" si="35"/>
        <v>4.8491544780775442E-3</v>
      </c>
      <c r="AN64">
        <f t="shared" si="36"/>
        <v>6.7434521080032006E-3</v>
      </c>
    </row>
    <row r="65" spans="1:40" x14ac:dyDescent="0.3">
      <c r="A65">
        <v>63</v>
      </c>
      <c r="B65">
        <f t="shared" si="0"/>
        <v>7.7120822622107977E-3</v>
      </c>
      <c r="C65">
        <f t="shared" si="5"/>
        <v>8.5959885386819486E-3</v>
      </c>
      <c r="D65" s="1">
        <f t="shared" si="40"/>
        <v>6.4923732067436899E-3</v>
      </c>
      <c r="E65">
        <f t="shared" si="2"/>
        <v>4.6428423904202902E-3</v>
      </c>
      <c r="F65">
        <f t="shared" si="39"/>
        <v>1.8181818181818181E-2</v>
      </c>
      <c r="G65">
        <f t="shared" si="4"/>
        <v>7.2992700729927005E-3</v>
      </c>
      <c r="H65">
        <f t="shared" si="42"/>
        <v>4.3228267225323691E-3</v>
      </c>
      <c r="I65">
        <f t="shared" si="7"/>
        <v>4.224986575282464E-3</v>
      </c>
      <c r="J65" s="1">
        <f t="shared" si="43"/>
        <v>6.8885718348115571E-3</v>
      </c>
      <c r="K65" s="1">
        <f t="shared" si="38"/>
        <v>6.882989183874139E-3</v>
      </c>
      <c r="L65">
        <f t="shared" si="9"/>
        <v>6.8649885583524041E-3</v>
      </c>
      <c r="M65">
        <f t="shared" si="10"/>
        <v>6.7174205105239599E-3</v>
      </c>
      <c r="N65">
        <f t="shared" si="11"/>
        <v>3.9041789038956869E-3</v>
      </c>
      <c r="O65">
        <f t="shared" si="12"/>
        <v>2.5999917386353628E-3</v>
      </c>
      <c r="P65">
        <f t="shared" si="13"/>
        <v>1.8571369561681162E-3</v>
      </c>
      <c r="Q65">
        <f t="shared" si="14"/>
        <v>6.7133683596030348E-3</v>
      </c>
      <c r="R65">
        <f t="shared" si="15"/>
        <v>4.3565309754480808E-3</v>
      </c>
      <c r="S65">
        <f t="shared" si="16"/>
        <v>6.3965884861407257E-3</v>
      </c>
      <c r="T65">
        <f t="shared" si="17"/>
        <v>5.537270964778962E-3</v>
      </c>
      <c r="U65">
        <f t="shared" si="18"/>
        <v>7.0588235294117641E-3</v>
      </c>
      <c r="V65">
        <f t="shared" si="37"/>
        <v>5.3138896810733804E-3</v>
      </c>
      <c r="W65">
        <f t="shared" si="19"/>
        <v>5.9431524547803611E-3</v>
      </c>
      <c r="X65">
        <f t="shared" si="20"/>
        <v>5.3281861535559027E-3</v>
      </c>
      <c r="Y65">
        <f t="shared" si="21"/>
        <v>7.0588235294117641E-3</v>
      </c>
      <c r="Z65">
        <f t="shared" si="22"/>
        <v>4.6344649006917482E-3</v>
      </c>
      <c r="AA65">
        <f t="shared" si="23"/>
        <v>4.1045742088494652E-3</v>
      </c>
      <c r="AB65">
        <f t="shared" si="24"/>
        <v>4.400726263746213E-3</v>
      </c>
      <c r="AC65">
        <f t="shared" si="25"/>
        <v>5.5135548478544294E-3</v>
      </c>
      <c r="AD65">
        <f t="shared" si="26"/>
        <v>6.1703934674370853E-3</v>
      </c>
      <c r="AE65">
        <f t="shared" si="27"/>
        <v>7.5566750629722929E-3</v>
      </c>
      <c r="AF65">
        <f t="shared" si="28"/>
        <v>4.6367851622874804E-3</v>
      </c>
      <c r="AG65">
        <f t="shared" si="29"/>
        <v>5.6116722783389446E-3</v>
      </c>
      <c r="AH65">
        <f t="shared" si="30"/>
        <v>4.7282200105522865E-3</v>
      </c>
      <c r="AI65">
        <f t="shared" si="31"/>
        <v>2.5634014628477253E-3</v>
      </c>
      <c r="AJ65">
        <f t="shared" si="32"/>
        <v>4.7420100266937215E-3</v>
      </c>
      <c r="AK65">
        <f t="shared" si="33"/>
        <v>5.272407732864675E-3</v>
      </c>
      <c r="AL65">
        <f t="shared" si="34"/>
        <v>5.0321103943107293E-3</v>
      </c>
      <c r="AM65">
        <f t="shared" si="35"/>
        <v>4.8257536531401968E-3</v>
      </c>
      <c r="AN65">
        <f t="shared" si="36"/>
        <v>6.647345050386777E-3</v>
      </c>
    </row>
    <row r="66" spans="1:40" x14ac:dyDescent="0.3">
      <c r="A66">
        <v>64</v>
      </c>
      <c r="B66">
        <f t="shared" ref="B66:B129" si="44">1.5%/(1+1.5%*A66)</f>
        <v>7.6530612244897957E-3</v>
      </c>
      <c r="C66">
        <f t="shared" ref="C66:C129" si="45">1.875%/(1+1.875%*A66)</f>
        <v>8.5227272727272721E-3</v>
      </c>
      <c r="D66" s="1">
        <f t="shared" si="40"/>
        <v>6.5196282424746848E-3</v>
      </c>
      <c r="E66">
        <f t="shared" ref="E66:E129" si="46">23352/((6*A66+1400)*(3.78*6*A66+1400))</f>
        <v>4.5904240891365689E-3</v>
      </c>
      <c r="F66">
        <f t="shared" si="39"/>
        <v>1.7857142857142856E-2</v>
      </c>
      <c r="G66">
        <f t="shared" ref="G66:G129" si="47">0.01/(2-A66*0.01)</f>
        <v>7.352941176470589E-3</v>
      </c>
      <c r="H66">
        <f t="shared" si="42"/>
        <v>4.304220323896546E-3</v>
      </c>
      <c r="I66">
        <f t="shared" si="7"/>
        <v>4.1772859211142779E-3</v>
      </c>
      <c r="J66" s="1">
        <f t="shared" si="43"/>
        <v>6.9021009410959854E-3</v>
      </c>
      <c r="K66" s="1">
        <f t="shared" si="38"/>
        <v>6.8967621837712489E-3</v>
      </c>
      <c r="L66">
        <f t="shared" si="9"/>
        <v>6.818181818181817E-3</v>
      </c>
      <c r="M66">
        <f t="shared" si="10"/>
        <v>6.6725978647686826E-3</v>
      </c>
      <c r="N66">
        <f t="shared" si="11"/>
        <v>3.864259767217733E-3</v>
      </c>
      <c r="O66">
        <f t="shared" si="12"/>
        <v>2.5706374899164787E-3</v>
      </c>
      <c r="P66">
        <f t="shared" si="13"/>
        <v>1.8361696356546276E-3</v>
      </c>
      <c r="Q66">
        <f t="shared" si="14"/>
        <v>6.6685995940852427E-3</v>
      </c>
      <c r="R66">
        <f t="shared" si="15"/>
        <v>4.3376339388334628E-3</v>
      </c>
      <c r="S66">
        <f t="shared" si="16"/>
        <v>6.3559322033898309E-3</v>
      </c>
      <c r="T66">
        <f t="shared" si="17"/>
        <v>5.506778440411253E-3</v>
      </c>
      <c r="U66">
        <f t="shared" si="18"/>
        <v>7.0093457943925224E-3</v>
      </c>
      <c r="V66">
        <f t="shared" si="37"/>
        <v>5.2858015149468418E-3</v>
      </c>
      <c r="W66">
        <f t="shared" si="19"/>
        <v>5.9080400719239666E-3</v>
      </c>
      <c r="X66">
        <f t="shared" si="20"/>
        <v>5.2999470490744383E-3</v>
      </c>
      <c r="Y66">
        <f t="shared" si="21"/>
        <v>7.0093457943925224E-3</v>
      </c>
      <c r="Z66">
        <f t="shared" si="22"/>
        <v>4.6130857168533712E-3</v>
      </c>
      <c r="AA66">
        <f t="shared" si="23"/>
        <v>4.0877955486697815E-3</v>
      </c>
      <c r="AB66">
        <f t="shared" si="24"/>
        <v>4.3814447248722299E-3</v>
      </c>
      <c r="AC66">
        <f t="shared" si="25"/>
        <v>5.4833222498811285E-3</v>
      </c>
      <c r="AD66">
        <f t="shared" si="26"/>
        <v>6.1325532012257433E-3</v>
      </c>
      <c r="AE66">
        <f t="shared" si="27"/>
        <v>7.4999999999999997E-3</v>
      </c>
      <c r="AF66">
        <f t="shared" si="28"/>
        <v>4.6153846153846149E-3</v>
      </c>
      <c r="AG66">
        <f t="shared" si="29"/>
        <v>5.5803571428571421E-3</v>
      </c>
      <c r="AH66">
        <f t="shared" si="30"/>
        <v>4.7059691530342285E-3</v>
      </c>
      <c r="AI66">
        <f t="shared" si="31"/>
        <v>2.5568472369004169E-3</v>
      </c>
      <c r="AJ66">
        <f t="shared" si="32"/>
        <v>4.7196294963001151E-3</v>
      </c>
      <c r="AK66">
        <f t="shared" si="33"/>
        <v>5.244755244755245E-3</v>
      </c>
      <c r="AL66">
        <f t="shared" si="34"/>
        <v>5.0069150450688937E-3</v>
      </c>
      <c r="AM66">
        <f t="shared" si="35"/>
        <v>4.8025775967579509E-3</v>
      </c>
      <c r="AN66">
        <f t="shared" si="36"/>
        <v>6.5534235084407921E-3</v>
      </c>
    </row>
    <row r="67" spans="1:40" x14ac:dyDescent="0.3">
      <c r="A67">
        <v>65</v>
      </c>
      <c r="B67">
        <f t="shared" si="44"/>
        <v>7.5949367088607592E-3</v>
      </c>
      <c r="C67">
        <f t="shared" si="45"/>
        <v>8.4507042253521118E-3</v>
      </c>
      <c r="D67" s="1">
        <f t="shared" si="40"/>
        <v>6.5460809646856171E-3</v>
      </c>
      <c r="E67">
        <f t="shared" si="46"/>
        <v>4.5389360712079609E-3</v>
      </c>
      <c r="F67">
        <f t="shared" si="39"/>
        <v>1.7543859649122806E-2</v>
      </c>
      <c r="G67">
        <f t="shared" si="47"/>
        <v>7.4074074074074068E-3</v>
      </c>
      <c r="H67">
        <f t="shared" si="42"/>
        <v>4.285773410877658E-3</v>
      </c>
      <c r="I67">
        <f t="shared" ref="I67:I130" si="48">23352/((6*A67+1400)*(3.78*6*A67+1400))*0.91</f>
        <v>4.1304318247992449E-3</v>
      </c>
      <c r="J67" s="1">
        <f t="shared" si="43"/>
        <v>6.9150273699684706E-3</v>
      </c>
      <c r="K67" s="1">
        <f t="shared" si="38"/>
        <v>6.9099284761789306E-3</v>
      </c>
      <c r="L67">
        <f t="shared" ref="L67:L130" si="49">1.5%/(1+1.5%*A67+24%)</f>
        <v>6.7720090293453723E-3</v>
      </c>
      <c r="M67">
        <f t="shared" ref="M67:M130" si="50">1.5%/(1+1.5%*A67+28.8%)</f>
        <v>6.6283694211224037E-3</v>
      </c>
      <c r="N67">
        <f t="shared" ref="N67:N130" si="51">23352/((6*(A67+16)+1400)*(3.78*6*(A67+16)+1400))</f>
        <v>3.8249781714824855E-3</v>
      </c>
      <c r="O67">
        <f t="shared" ref="O67:O130" si="52">23352/((6*A67+1400)*(3.78*6*A67+1400))*0.56</f>
        <v>2.5418041998764582E-3</v>
      </c>
      <c r="P67">
        <f t="shared" ref="P67:P130" si="53">23352/((6*A67+1400)*(3.78*6*A67+1400))*0.4</f>
        <v>1.8155744284831844E-3</v>
      </c>
      <c r="Q67">
        <f t="shared" ref="Q67:Q130" si="54">1.15%/(1+(A67-1)*1.15%)</f>
        <v>6.6244239631336405E-3</v>
      </c>
      <c r="R67">
        <f t="shared" ref="R67:R130" si="55">(4660+37.4%*9787*(1.24+1.5%*A67))/(4660+37.4%*9787*(1.24+1.5%*(A67-1)))-1</f>
        <v>4.3189001310461883E-3</v>
      </c>
      <c r="S67">
        <f t="shared" ref="S67:S130" si="56">1.5%/(1+1.5%*A67+40%)</f>
        <v>6.3157894736842104E-3</v>
      </c>
      <c r="T67">
        <f t="shared" ref="T67:T130" si="57">((234+608)*1.0256+(13471*8.23%*(1+A67*1.5%)))/((234+608)*1.0256+(13471*8.23%*(1+A67*1.5%-1.5%)))-1</f>
        <v>5.4766199079758771E-3</v>
      </c>
      <c r="U67">
        <f t="shared" ref="U67:U130" si="58">1.5%/(1+1.5%*A67+18%)</f>
        <v>6.9605568445475626E-3</v>
      </c>
      <c r="V67">
        <f t="shared" ref="V67:V130" si="59">(1.1645*(299+608)*(1+1.5%*A67)+(13715*1.2+4780)*1.11%*4)/(1.1645*(299+608)*(1+1.5%*(A67-1))+(13715*1.2+4780)*1.11%*4)-1</f>
        <v>5.2580087244655793E-3</v>
      </c>
      <c r="W67">
        <f t="shared" ref="W67:W130" si="60">1.15%/(1+(A67-1)*1.15%+22.2%)</f>
        <v>5.8733401430030646E-3</v>
      </c>
      <c r="X67">
        <f t="shared" ref="X67:X130" si="61">(3389+452%*(239+608)*(1+1.5%*A67))/(3389+452%*(239+608)*(1+1.5%*(A67-1)))-1</f>
        <v>5.2720056980324337E-3</v>
      </c>
      <c r="Y67">
        <f t="shared" ref="Y67:Y130" si="62">1.5%/(1+1.5%*A67+18%)</f>
        <v>6.9605568445475626E-3</v>
      </c>
      <c r="Z67">
        <f t="shared" ref="Z67:Z130" si="63">(1270+162%*837*(1.37+1.5%*A67))/(1270+162%*837*(1.37+1.5%*(A67-1)))-1</f>
        <v>4.5919028752858804E-3</v>
      </c>
      <c r="AA67">
        <f t="shared" ref="AA67:AA130" si="64">(1524+13%*(9570*(1+A67*1.5%)+4780))/(1524+13%*(9570*(1+(A67-1)*1.5%)+4780))-1</f>
        <v>4.0711535054918091E-3</v>
      </c>
      <c r="AB67">
        <f t="shared" ref="AB67:AB130" si="65">(8.3468*(251+608)+14695*(1+1.5%*A67)*33%)/(8.3468*(251+608)+14695*(1+1.5%*(A67-1))*33%)-1</f>
        <v>4.36233141092357E-3</v>
      </c>
      <c r="AC67">
        <f t="shared" ref="AC67:AC130" si="66">(799*(1.3+1.875%*A67)*135%+311+191+510)/(799*(1.3+1.875%*(A67-1))*135%+311+191+510)-1</f>
        <v>5.4534193939803632E-3</v>
      </c>
      <c r="AD67">
        <f t="shared" ref="AD67:AD130" si="67">((959*(1+1.875%*A67)*103.68%+(542+227)*1.2+311)*180.2%+0.75*(959*(1+1.875%*A67)*103.68%))/((959*(1+1.875%*(A67-1))*103.68%+(542+227)*1.2+311)*180.2%+0.75*(959*(1+1.875%*(A67-1))*103.68%))-1</f>
        <v>6.0951742210439974E-3</v>
      </c>
      <c r="AE67">
        <f t="shared" ref="AE67:AE130" si="68">1.875%/(1+1.875%*A67+0.3)</f>
        <v>7.4441687344913151E-3</v>
      </c>
      <c r="AF67">
        <f t="shared" ref="AF67:AF130" si="69">1.5%/(1+1.5%*A67+260%*0.25+0.4%*160)</f>
        <v>4.5941807044410409E-3</v>
      </c>
      <c r="AG67">
        <f t="shared" ref="AG67:AG130" si="70">1.5%/(1+1.5%*A67+260*0.28%)</f>
        <v>5.5493895671476128E-3</v>
      </c>
      <c r="AH67">
        <f t="shared" ref="AH67:AH130" si="71">(739.14+6%*12289*(1+1.5%*A67+0.24))/(739.14+6%*12289*(1+1.5%*(A67-1)+0.24))-1</f>
        <v>4.6839267382885463E-3</v>
      </c>
      <c r="AI67">
        <f t="shared" ref="AI67:AI130" si="72">(739.14+6%*12289+0.75*6*A67)/(739.14+6%*12289+0.75*6*(A67-1))-1</f>
        <v>2.550326441784545E-3</v>
      </c>
      <c r="AJ67">
        <f t="shared" ref="AJ67:AJ130" si="73">(1642.54+13.34%*12397*(1+0.24+1.5%*A67))/(1642.54+13.34%*12397*(1+0.24+1.5%*(A67-1)))-1</f>
        <v>4.6974592291642026E-3</v>
      </c>
      <c r="AK67">
        <f t="shared" ref="AK67:AK130" si="74">1.5%/(1+1.5%*A67+90%)</f>
        <v>5.2173913043478256E-3</v>
      </c>
      <c r="AL67">
        <f t="shared" ref="AL67:AL130" si="75">(1280.2+1.5974*(244+608)*(1+1.5%*A67)+150)/(1280.2+1.5974*(244+608)*(1+1.5%*(A67-1))+150)-1</f>
        <v>4.9819707408127467E-3</v>
      </c>
      <c r="AM67">
        <f t="shared" ref="AM67:AM130" si="76">(1280.2+1.5974*(244+608)*(1)+6*(A67+16)*3.6+150)/(1280.2+1.5974*(244+608)*(1)+6*(A67+15)*3.6+150)-1</f>
        <v>4.7796230860044364E-3</v>
      </c>
      <c r="AN67">
        <f t="shared" ref="AN67:AN130" si="77">(1+(5*A67*6)/(1200+A67*6))/(1+(5*(A67-1)*6)/(1200+(A67-1)*6))-1</f>
        <v>6.4616179891445746E-3</v>
      </c>
    </row>
    <row r="68" spans="1:40" x14ac:dyDescent="0.3">
      <c r="A68">
        <v>66</v>
      </c>
      <c r="B68">
        <f t="shared" si="44"/>
        <v>7.537688442211055E-3</v>
      </c>
      <c r="C68">
        <f t="shared" si="45"/>
        <v>8.3798882681564244E-3</v>
      </c>
      <c r="D68" s="1">
        <f t="shared" si="40"/>
        <v>6.5717415115005484E-3</v>
      </c>
      <c r="E68">
        <f t="shared" si="46"/>
        <v>4.4883554622532533E-3</v>
      </c>
      <c r="F68">
        <f t="shared" si="39"/>
        <v>1.7241379310344827E-2</v>
      </c>
      <c r="G68">
        <f t="shared" si="47"/>
        <v>7.4626865671641798E-3</v>
      </c>
      <c r="H68">
        <f t="shared" si="42"/>
        <v>4.2674839416694255E-3</v>
      </c>
      <c r="I68">
        <f t="shared" si="48"/>
        <v>4.0844034706504608E-3</v>
      </c>
      <c r="J68" s="1">
        <f t="shared" si="43"/>
        <v>6.9273611556327124E-3</v>
      </c>
      <c r="K68" s="1">
        <f t="shared" si="38"/>
        <v>6.9224981188863808E-3</v>
      </c>
      <c r="L68">
        <f t="shared" si="49"/>
        <v>6.7264573991031385E-3</v>
      </c>
      <c r="M68">
        <f t="shared" si="50"/>
        <v>6.5847234416154515E-3</v>
      </c>
      <c r="N68">
        <f t="shared" si="51"/>
        <v>3.786320070983059E-3</v>
      </c>
      <c r="O68">
        <f t="shared" si="52"/>
        <v>2.513479058861822E-3</v>
      </c>
      <c r="P68">
        <f t="shared" si="53"/>
        <v>1.7953421849013014E-3</v>
      </c>
      <c r="Q68">
        <f t="shared" si="54"/>
        <v>6.5808297567954213E-3</v>
      </c>
      <c r="R68">
        <f t="shared" si="55"/>
        <v>4.3003274462751762E-3</v>
      </c>
      <c r="S68">
        <f t="shared" si="56"/>
        <v>6.2761506276150618E-3</v>
      </c>
      <c r="T68">
        <f t="shared" si="57"/>
        <v>5.4467899099208683E-3</v>
      </c>
      <c r="U68">
        <f t="shared" si="58"/>
        <v>6.9124423963133636E-3</v>
      </c>
      <c r="V68">
        <f t="shared" si="59"/>
        <v>5.230506674736235E-3</v>
      </c>
      <c r="W68">
        <f t="shared" si="60"/>
        <v>5.8390454430058388E-3</v>
      </c>
      <c r="X68">
        <f t="shared" si="61"/>
        <v>5.2443574158533846E-3</v>
      </c>
      <c r="Y68">
        <f t="shared" si="62"/>
        <v>6.9124423963133636E-3</v>
      </c>
      <c r="Z68">
        <f t="shared" si="63"/>
        <v>4.5709136835998532E-3</v>
      </c>
      <c r="AA68">
        <f t="shared" si="64"/>
        <v>4.0546464175157393E-3</v>
      </c>
      <c r="AB68">
        <f t="shared" si="65"/>
        <v>4.3433841299038711E-3</v>
      </c>
      <c r="AC68">
        <f t="shared" si="66"/>
        <v>5.4238409147460143E-3</v>
      </c>
      <c r="AD68">
        <f t="shared" si="67"/>
        <v>6.0582481431374902E-3</v>
      </c>
      <c r="AE68">
        <f t="shared" si="68"/>
        <v>7.3891625615763552E-3</v>
      </c>
      <c r="AF68">
        <f t="shared" si="69"/>
        <v>4.5731707317073168E-3</v>
      </c>
      <c r="AG68">
        <f t="shared" si="70"/>
        <v>5.5187637969094918E-3</v>
      </c>
      <c r="AH68">
        <f t="shared" si="71"/>
        <v>4.6620898509792674E-3</v>
      </c>
      <c r="AI68">
        <f t="shared" si="72"/>
        <v>2.5438388223721908E-3</v>
      </c>
      <c r="AJ68">
        <f t="shared" si="73"/>
        <v>4.6754962760315877E-3</v>
      </c>
      <c r="AK68">
        <f t="shared" si="74"/>
        <v>5.1903114186851208E-3</v>
      </c>
      <c r="AL68">
        <f t="shared" si="75"/>
        <v>4.9572737480456652E-3</v>
      </c>
      <c r="AM68">
        <f t="shared" si="76"/>
        <v>4.7568869592762297E-3</v>
      </c>
      <c r="AN68">
        <f t="shared" si="77"/>
        <v>6.3718618580348441E-3</v>
      </c>
    </row>
    <row r="69" spans="1:40" x14ac:dyDescent="0.3">
      <c r="A69">
        <v>67</v>
      </c>
      <c r="B69">
        <f t="shared" si="44"/>
        <v>7.481296758104738E-3</v>
      </c>
      <c r="C69">
        <f t="shared" si="45"/>
        <v>8.3102493074792248E-3</v>
      </c>
      <c r="D69" s="1">
        <f t="shared" si="40"/>
        <v>6.5966200822877349E-3</v>
      </c>
      <c r="E69">
        <f t="shared" si="46"/>
        <v>4.4386601122097533E-3</v>
      </c>
      <c r="F69">
        <f t="shared" si="39"/>
        <v>1.6949152542372881E-2</v>
      </c>
      <c r="G69">
        <f t="shared" si="47"/>
        <v>7.5187969924812026E-3</v>
      </c>
      <c r="H69">
        <f t="shared" si="42"/>
        <v>4.2493499091693643E-3</v>
      </c>
      <c r="I69">
        <f t="shared" si="48"/>
        <v>4.0391807021108754E-3</v>
      </c>
      <c r="J69" s="1">
        <f t="shared" si="43"/>
        <v>6.9391122705443039E-3</v>
      </c>
      <c r="K69" s="1">
        <f t="shared" ref="K69:K132" si="78">(1%*1%*A69+49%*1%)/(1+(50%+1%*(A69-1))*(25%+0.5%*(A69-1)))</f>
        <v>6.9344811095169764E-3</v>
      </c>
      <c r="L69">
        <f t="shared" si="49"/>
        <v>6.6815144766146986E-3</v>
      </c>
      <c r="M69">
        <f t="shared" si="50"/>
        <v>6.5416484954208456E-3</v>
      </c>
      <c r="N69">
        <f t="shared" si="51"/>
        <v>3.7482718174812746E-3</v>
      </c>
      <c r="O69">
        <f t="shared" si="52"/>
        <v>2.4856496628374619E-3</v>
      </c>
      <c r="P69">
        <f t="shared" si="53"/>
        <v>1.7754640448839013E-3</v>
      </c>
      <c r="Q69">
        <f t="shared" si="54"/>
        <v>6.5378055713473564E-3</v>
      </c>
      <c r="R69">
        <f t="shared" si="55"/>
        <v>4.2819138147749403E-3</v>
      </c>
      <c r="S69">
        <f t="shared" si="56"/>
        <v>6.2370062370062374E-3</v>
      </c>
      <c r="T69">
        <f t="shared" si="57"/>
        <v>5.4172831069543292E-3</v>
      </c>
      <c r="U69">
        <f t="shared" si="58"/>
        <v>6.8649885583524023E-3</v>
      </c>
      <c r="V69">
        <f t="shared" si="59"/>
        <v>5.2032908273331735E-3</v>
      </c>
      <c r="W69">
        <f t="shared" si="60"/>
        <v>5.8051489146895511E-3</v>
      </c>
      <c r="X69">
        <f t="shared" si="61"/>
        <v>5.2169976157192544E-3</v>
      </c>
      <c r="Y69">
        <f t="shared" si="62"/>
        <v>6.8649885583524023E-3</v>
      </c>
      <c r="Z69">
        <f t="shared" si="63"/>
        <v>4.5501154984057823E-3</v>
      </c>
      <c r="AA69">
        <f t="shared" si="64"/>
        <v>4.0382726497834032E-3</v>
      </c>
      <c r="AB69">
        <f t="shared" si="65"/>
        <v>4.3246007277348841E-3</v>
      </c>
      <c r="AC69">
        <f t="shared" si="66"/>
        <v>5.3945815625491278E-3</v>
      </c>
      <c r="AD69">
        <f t="shared" si="67"/>
        <v>6.0217667856894419E-3</v>
      </c>
      <c r="AE69">
        <f t="shared" si="68"/>
        <v>7.3349633251833749E-3</v>
      </c>
      <c r="AF69">
        <f t="shared" si="69"/>
        <v>4.552352048558422E-3</v>
      </c>
      <c r="AG69">
        <f t="shared" si="70"/>
        <v>5.4884742041712399E-3</v>
      </c>
      <c r="AH69">
        <f t="shared" si="71"/>
        <v>4.6404556298833555E-3</v>
      </c>
      <c r="AI69">
        <f t="shared" si="72"/>
        <v>2.5373841261249197E-3</v>
      </c>
      <c r="AJ69">
        <f t="shared" si="73"/>
        <v>4.6537377425468485E-3</v>
      </c>
      <c r="AK69">
        <f t="shared" si="74"/>
        <v>5.1635111876075735E-3</v>
      </c>
      <c r="AL69">
        <f t="shared" si="75"/>
        <v>4.9328204069385428E-3</v>
      </c>
      <c r="AM69">
        <f t="shared" si="76"/>
        <v>4.7343661148442351E-3</v>
      </c>
      <c r="AN69">
        <f t="shared" si="77"/>
        <v>6.2840911947312783E-3</v>
      </c>
    </row>
    <row r="70" spans="1:40" x14ac:dyDescent="0.3">
      <c r="A70">
        <v>68</v>
      </c>
      <c r="B70">
        <f t="shared" si="44"/>
        <v>7.4257425742574254E-3</v>
      </c>
      <c r="C70">
        <f t="shared" si="45"/>
        <v>8.241758241758242E-3</v>
      </c>
      <c r="D70" s="1">
        <f t="shared" si="40"/>
        <v>6.6207269287934063E-3</v>
      </c>
      <c r="E70">
        <f t="shared" si="46"/>
        <v>4.3898285671936429E-3</v>
      </c>
      <c r="F70">
        <f t="shared" si="39"/>
        <v>1.6666666666666666E-2</v>
      </c>
      <c r="G70">
        <f t="shared" si="47"/>
        <v>7.5757575757575768E-3</v>
      </c>
      <c r="H70">
        <f t="shared" si="42"/>
        <v>4.2313693402478147E-3</v>
      </c>
      <c r="I70">
        <f t="shared" si="48"/>
        <v>3.9947439961462152E-3</v>
      </c>
      <c r="J70" s="1">
        <f t="shared" si="43"/>
        <v>6.9502906216069981E-3</v>
      </c>
      <c r="K70" s="1">
        <f t="shared" si="78"/>
        <v>6.9458873816379239E-3</v>
      </c>
      <c r="L70">
        <f t="shared" si="49"/>
        <v>6.6371681415929211E-3</v>
      </c>
      <c r="M70">
        <f t="shared" si="50"/>
        <v>6.4991334488734842E-3</v>
      </c>
      <c r="N70">
        <f t="shared" si="51"/>
        <v>3.7108201464252258E-3</v>
      </c>
      <c r="O70">
        <f t="shared" si="52"/>
        <v>2.4583039976284402E-3</v>
      </c>
      <c r="P70">
        <f t="shared" si="53"/>
        <v>1.7559314268774573E-3</v>
      </c>
      <c r="Q70">
        <f t="shared" si="54"/>
        <v>6.4953402993504659E-3</v>
      </c>
      <c r="R70">
        <f t="shared" si="55"/>
        <v>4.2636572020997576E-3</v>
      </c>
      <c r="S70">
        <f t="shared" si="56"/>
        <v>6.1983471074380167E-3</v>
      </c>
      <c r="T70">
        <f t="shared" si="57"/>
        <v>5.3880942748607552E-3</v>
      </c>
      <c r="U70">
        <f t="shared" si="58"/>
        <v>6.818181818181817E-3</v>
      </c>
      <c r="V70">
        <f t="shared" si="59"/>
        <v>5.1763567378007025E-3</v>
      </c>
      <c r="W70">
        <f t="shared" si="60"/>
        <v>5.7716436637390211E-3</v>
      </c>
      <c r="X70">
        <f t="shared" si="61"/>
        <v>5.1899218060311725E-3</v>
      </c>
      <c r="Y70">
        <f t="shared" si="62"/>
        <v>6.818181818181817E-3</v>
      </c>
      <c r="Z70">
        <f t="shared" si="63"/>
        <v>4.5295057242102921E-3</v>
      </c>
      <c r="AA70">
        <f t="shared" si="64"/>
        <v>4.0220305936404799E-3</v>
      </c>
      <c r="AB70">
        <f t="shared" si="65"/>
        <v>4.305979087440015E-3</v>
      </c>
      <c r="AC70">
        <f t="shared" si="66"/>
        <v>5.3656362004308455E-3</v>
      </c>
      <c r="AD70">
        <f t="shared" si="67"/>
        <v>5.9857221627814816E-3</v>
      </c>
      <c r="AE70">
        <f t="shared" si="68"/>
        <v>7.2815533980582527E-3</v>
      </c>
      <c r="AF70">
        <f t="shared" si="69"/>
        <v>4.5317220543806642E-3</v>
      </c>
      <c r="AG70">
        <f t="shared" si="70"/>
        <v>5.4585152838427945E-3</v>
      </c>
      <c r="AH70">
        <f t="shared" si="71"/>
        <v>4.6190212666419317E-3</v>
      </c>
      <c r="AI70">
        <f t="shared" si="72"/>
        <v>2.5309621030606966E-3</v>
      </c>
      <c r="AJ70">
        <f t="shared" si="73"/>
        <v>4.632180787983442E-3</v>
      </c>
      <c r="AK70">
        <f t="shared" si="74"/>
        <v>5.1369863013698627E-3</v>
      </c>
      <c r="AL70">
        <f t="shared" si="75"/>
        <v>4.9086071295203482E-3</v>
      </c>
      <c r="AM70">
        <f t="shared" si="76"/>
        <v>4.7120575094403705E-3</v>
      </c>
      <c r="AN70">
        <f t="shared" si="77"/>
        <v>6.1982446571133831E-3</v>
      </c>
    </row>
    <row r="71" spans="1:40" x14ac:dyDescent="0.3">
      <c r="A71">
        <v>69</v>
      </c>
      <c r="B71">
        <f t="shared" si="44"/>
        <v>7.3710073710073704E-3</v>
      </c>
      <c r="C71">
        <f t="shared" si="45"/>
        <v>8.1743869209809257E-3</v>
      </c>
      <c r="D71" s="1">
        <f t="shared" si="40"/>
        <v>6.6440723465655514E-3</v>
      </c>
      <c r="E71">
        <f t="shared" si="46"/>
        <v>4.3418400426562358E-3</v>
      </c>
      <c r="F71">
        <f t="shared" si="39"/>
        <v>1.6393442622950821E-2</v>
      </c>
      <c r="G71">
        <f t="shared" si="47"/>
        <v>7.6335877862595417E-3</v>
      </c>
      <c r="H71">
        <f t="shared" si="42"/>
        <v>4.2135402950294054E-3</v>
      </c>
      <c r="I71">
        <f t="shared" si="48"/>
        <v>3.951074438817175E-3</v>
      </c>
      <c r="J71" s="1">
        <f t="shared" si="43"/>
        <v>6.960906046581632E-3</v>
      </c>
      <c r="K71" s="1">
        <f t="shared" si="78"/>
        <v>6.9567268010847783E-3</v>
      </c>
      <c r="L71">
        <f t="shared" si="49"/>
        <v>6.5934065934065925E-3</v>
      </c>
      <c r="M71">
        <f t="shared" si="50"/>
        <v>6.4571674558760207E-3</v>
      </c>
      <c r="N71">
        <f t="shared" si="51"/>
        <v>3.6739521637331584E-3</v>
      </c>
      <c r="O71">
        <f t="shared" si="52"/>
        <v>2.4314304238874924E-3</v>
      </c>
      <c r="P71">
        <f t="shared" si="53"/>
        <v>1.7367360170624944E-3</v>
      </c>
      <c r="Q71">
        <f t="shared" si="54"/>
        <v>6.4534231200897869E-3</v>
      </c>
      <c r="R71">
        <f t="shared" si="55"/>
        <v>4.2455556083533796E-3</v>
      </c>
      <c r="S71">
        <f t="shared" si="56"/>
        <v>6.1601642710472273E-3</v>
      </c>
      <c r="T71">
        <f t="shared" si="57"/>
        <v>5.3592183014132821E-3</v>
      </c>
      <c r="U71">
        <f t="shared" si="58"/>
        <v>6.7720090293453715E-3</v>
      </c>
      <c r="V71">
        <f t="shared" si="59"/>
        <v>5.1497000532323423E-3</v>
      </c>
      <c r="W71">
        <f t="shared" si="60"/>
        <v>5.7385229540918162E-3</v>
      </c>
      <c r="X71">
        <f t="shared" si="61"/>
        <v>5.1631255879551752E-3</v>
      </c>
      <c r="Y71">
        <f t="shared" si="62"/>
        <v>6.7720090293453715E-3</v>
      </c>
      <c r="Z71">
        <f t="shared" si="63"/>
        <v>4.50908181233034E-3</v>
      </c>
      <c r="AA71">
        <f t="shared" si="64"/>
        <v>4.0059186662093627E-3</v>
      </c>
      <c r="AB71">
        <f t="shared" si="65"/>
        <v>4.2875171283480729E-3</v>
      </c>
      <c r="AC71">
        <f t="shared" si="66"/>
        <v>5.3369998010963648E-3</v>
      </c>
      <c r="AD71">
        <f t="shared" si="67"/>
        <v>5.9501064785618674E-3</v>
      </c>
      <c r="AE71">
        <f t="shared" si="68"/>
        <v>7.2289156626506017E-3</v>
      </c>
      <c r="AF71">
        <f t="shared" si="69"/>
        <v>4.5112781954887212E-3</v>
      </c>
      <c r="AG71">
        <f t="shared" si="70"/>
        <v>5.4288816503800207E-3</v>
      </c>
      <c r="AH71">
        <f t="shared" si="71"/>
        <v>4.5977840045456908E-3</v>
      </c>
      <c r="AI71">
        <f t="shared" si="72"/>
        <v>2.5245725057223556E-3</v>
      </c>
      <c r="AJ71">
        <f t="shared" si="73"/>
        <v>4.6108226240078043E-3</v>
      </c>
      <c r="AK71">
        <f t="shared" si="74"/>
        <v>5.1107325383304937E-3</v>
      </c>
      <c r="AL71">
        <f t="shared" si="75"/>
        <v>4.8846303979239725E-3</v>
      </c>
      <c r="AM71">
        <f t="shared" si="76"/>
        <v>4.6899581568879967E-3</v>
      </c>
      <c r="AN71">
        <f t="shared" si="77"/>
        <v>6.1142633535509194E-3</v>
      </c>
    </row>
    <row r="72" spans="1:40" x14ac:dyDescent="0.3">
      <c r="A72">
        <v>70</v>
      </c>
      <c r="B72">
        <f t="shared" si="44"/>
        <v>7.3170731707317077E-3</v>
      </c>
      <c r="C72">
        <f t="shared" si="45"/>
        <v>8.1081081081081086E-3</v>
      </c>
      <c r="D72" s="1">
        <f t="shared" si="40"/>
        <v>6.6666666666666671E-3</v>
      </c>
      <c r="E72">
        <f t="shared" si="46"/>
        <v>4.2946743977671812E-3</v>
      </c>
      <c r="F72">
        <f t="shared" si="39"/>
        <v>1.6129032258064516E-2</v>
      </c>
      <c r="G72">
        <f t="shared" si="47"/>
        <v>7.6923076923076936E-3</v>
      </c>
      <c r="H72">
        <f t="shared" si="42"/>
        <v>4.1958608661973873E-3</v>
      </c>
      <c r="I72">
        <f t="shared" si="48"/>
        <v>3.9081537019681348E-3</v>
      </c>
      <c r="J72" s="1">
        <f t="shared" si="43"/>
        <v>6.9709683107020129E-3</v>
      </c>
      <c r="K72" s="1">
        <f t="shared" si="78"/>
        <v>6.9670091624952435E-3</v>
      </c>
      <c r="L72">
        <f t="shared" si="49"/>
        <v>6.5502183406113534E-3</v>
      </c>
      <c r="M72">
        <f t="shared" si="50"/>
        <v>6.4157399486740796E-3</v>
      </c>
      <c r="N72">
        <f t="shared" si="51"/>
        <v>3.6376553331167608E-3</v>
      </c>
      <c r="O72">
        <f t="shared" si="52"/>
        <v>2.4050176627496219E-3</v>
      </c>
      <c r="P72">
        <f t="shared" si="53"/>
        <v>1.7178697591068725E-3</v>
      </c>
      <c r="Q72">
        <f t="shared" si="54"/>
        <v>6.4120434903819348E-3</v>
      </c>
      <c r="R72">
        <f t="shared" si="55"/>
        <v>4.2276070674582833E-3</v>
      </c>
      <c r="S72">
        <f t="shared" si="56"/>
        <v>6.1224489795918373E-3</v>
      </c>
      <c r="T72">
        <f t="shared" si="57"/>
        <v>5.3306501833920716E-3</v>
      </c>
      <c r="U72">
        <f t="shared" si="58"/>
        <v>6.7264573991031385E-3</v>
      </c>
      <c r="V72">
        <f t="shared" si="59"/>
        <v>5.1233165099282552E-3</v>
      </c>
      <c r="W72">
        <f t="shared" si="60"/>
        <v>5.7057802034234687E-3</v>
      </c>
      <c r="X72">
        <f t="shared" si="61"/>
        <v>5.1366046530356702E-3</v>
      </c>
      <c r="Y72">
        <f t="shared" si="62"/>
        <v>6.7264573991031385E-3</v>
      </c>
      <c r="Z72">
        <f t="shared" si="63"/>
        <v>4.4888412598469429E-3</v>
      </c>
      <c r="AA72">
        <f t="shared" si="64"/>
        <v>3.9899353098744594E-3</v>
      </c>
      <c r="AB72">
        <f t="shared" si="65"/>
        <v>4.2692128053205547E-3</v>
      </c>
      <c r="AC72">
        <f t="shared" si="66"/>
        <v>5.3086674440034898E-3</v>
      </c>
      <c r="AD72">
        <f t="shared" si="67"/>
        <v>5.9149121216266476E-3</v>
      </c>
      <c r="AE72">
        <f t="shared" si="68"/>
        <v>7.1770334928229667E-3</v>
      </c>
      <c r="AF72">
        <f t="shared" si="69"/>
        <v>4.4910179640718561E-3</v>
      </c>
      <c r="AG72">
        <f t="shared" si="70"/>
        <v>5.3995680345572351E-3</v>
      </c>
      <c r="AH72">
        <f t="shared" si="71"/>
        <v>4.5767411373514033E-3</v>
      </c>
      <c r="AI72">
        <f t="shared" si="72"/>
        <v>2.5182150891447375E-3</v>
      </c>
      <c r="AJ72">
        <f t="shared" si="73"/>
        <v>4.5896605134756463E-3</v>
      </c>
      <c r="AK72">
        <f t="shared" si="74"/>
        <v>5.0847457627118649E-3</v>
      </c>
      <c r="AL72">
        <f t="shared" si="75"/>
        <v>4.8608867626820373E-3</v>
      </c>
      <c r="AM72">
        <f t="shared" si="76"/>
        <v>4.6680651267700934E-3</v>
      </c>
      <c r="AN72">
        <f t="shared" si="77"/>
        <v>6.0320907226445453E-3</v>
      </c>
    </row>
    <row r="73" spans="1:40" x14ac:dyDescent="0.3">
      <c r="A73">
        <v>71</v>
      </c>
      <c r="B73">
        <f t="shared" si="44"/>
        <v>7.2639225181598066E-3</v>
      </c>
      <c r="C73">
        <f t="shared" si="45"/>
        <v>8.0428954423592495E-3</v>
      </c>
      <c r="D73" s="1">
        <f t="shared" si="40"/>
        <v>6.6885202476739186E-3</v>
      </c>
      <c r="E73">
        <f t="shared" si="46"/>
        <v>4.2483121109598001E-3</v>
      </c>
      <c r="F73">
        <f t="shared" si="39"/>
        <v>1.5873015873015872E-2</v>
      </c>
      <c r="G73">
        <f t="shared" si="47"/>
        <v>7.7519379844961239E-3</v>
      </c>
      <c r="H73">
        <f t="shared" si="42"/>
        <v>4.1783291783119569E-3</v>
      </c>
      <c r="I73">
        <f t="shared" si="48"/>
        <v>3.8659640209734183E-3</v>
      </c>
      <c r="J73" s="1">
        <f t="shared" si="43"/>
        <v>6.9804871034920991E-3</v>
      </c>
      <c r="K73" s="1">
        <f t="shared" si="78"/>
        <v>6.9767441860465107E-3</v>
      </c>
      <c r="L73">
        <f t="shared" si="49"/>
        <v>6.5075921908893716E-3</v>
      </c>
      <c r="M73">
        <f t="shared" si="50"/>
        <v>6.3748406289842758E-3</v>
      </c>
      <c r="N73">
        <f t="shared" si="51"/>
        <v>3.6019174639184185E-3</v>
      </c>
      <c r="O73">
        <f t="shared" si="52"/>
        <v>2.3790547821374883E-3</v>
      </c>
      <c r="P73">
        <f t="shared" si="53"/>
        <v>1.6993248443839201E-3</v>
      </c>
      <c r="Q73">
        <f t="shared" si="54"/>
        <v>6.3711911357340724E-3</v>
      </c>
      <c r="R73">
        <f t="shared" si="55"/>
        <v>4.2098096464440182E-3</v>
      </c>
      <c r="S73">
        <f t="shared" si="56"/>
        <v>6.0851926977687626E-3</v>
      </c>
      <c r="T73">
        <f t="shared" si="57"/>
        <v>5.3023850236930681E-3</v>
      </c>
      <c r="U73">
        <f t="shared" si="58"/>
        <v>6.6815144766146986E-3</v>
      </c>
      <c r="V73">
        <f t="shared" si="59"/>
        <v>5.0972019311203987E-3</v>
      </c>
      <c r="W73">
        <f t="shared" si="60"/>
        <v>5.6734089787863831E-3</v>
      </c>
      <c r="X73">
        <f t="shared" si="61"/>
        <v>5.1103547808895033E-3</v>
      </c>
      <c r="Y73">
        <f t="shared" si="62"/>
        <v>6.6815144766146986E-3</v>
      </c>
      <c r="Z73">
        <f t="shared" si="63"/>
        <v>4.4687816085815513E-3</v>
      </c>
      <c r="AA73">
        <f t="shared" si="64"/>
        <v>3.9740789917810382E-3</v>
      </c>
      <c r="AB73">
        <f t="shared" si="65"/>
        <v>4.2510641079944733E-3</v>
      </c>
      <c r="AC73">
        <f t="shared" si="66"/>
        <v>5.2806343125451072E-3</v>
      </c>
      <c r="AD73">
        <f t="shared" si="67"/>
        <v>5.8801316595964437E-3</v>
      </c>
      <c r="AE73">
        <f t="shared" si="68"/>
        <v>7.1258907363420431E-3</v>
      </c>
      <c r="AF73">
        <f t="shared" si="69"/>
        <v>4.4709388971684054E-3</v>
      </c>
      <c r="AG73">
        <f t="shared" si="70"/>
        <v>5.3705692803437156E-3</v>
      </c>
      <c r="AH73">
        <f t="shared" si="71"/>
        <v>4.5558900081337228E-3</v>
      </c>
      <c r="AI73">
        <f t="shared" si="72"/>
        <v>2.5118896108244915E-3</v>
      </c>
      <c r="AJ73">
        <f t="shared" si="73"/>
        <v>4.5686917692637774E-3</v>
      </c>
      <c r="AK73">
        <f t="shared" si="74"/>
        <v>5.0590219224283303E-3</v>
      </c>
      <c r="AL73">
        <f t="shared" si="75"/>
        <v>4.8373728410728845E-3</v>
      </c>
      <c r="AM73">
        <f t="shared" si="76"/>
        <v>4.646375543130965E-3</v>
      </c>
      <c r="AN73">
        <f t="shared" si="77"/>
        <v>5.9516724199502047E-3</v>
      </c>
    </row>
    <row r="74" spans="1:40" x14ac:dyDescent="0.3">
      <c r="A74">
        <v>72</v>
      </c>
      <c r="B74">
        <f t="shared" si="44"/>
        <v>7.2115384615384611E-3</v>
      </c>
      <c r="C74">
        <f t="shared" si="45"/>
        <v>7.9787234042553203E-3</v>
      </c>
      <c r="D74" s="1">
        <f t="shared" si="40"/>
        <v>6.709643467964742E-3</v>
      </c>
      <c r="E74">
        <f t="shared" si="46"/>
        <v>4.202734256577632E-3</v>
      </c>
      <c r="F74">
        <f t="shared" si="39"/>
        <v>1.5625E-2</v>
      </c>
      <c r="G74">
        <f t="shared" si="47"/>
        <v>7.8125E-3</v>
      </c>
      <c r="H74">
        <f t="shared" si="42"/>
        <v>4.1609433871483414E-3</v>
      </c>
      <c r="I74">
        <f t="shared" si="48"/>
        <v>3.8244881734856451E-3</v>
      </c>
      <c r="J74" s="1">
        <f t="shared" si="43"/>
        <v>6.9894720357787281E-3</v>
      </c>
      <c r="K74" s="1">
        <f t="shared" si="78"/>
        <v>6.9859415143904615E-3</v>
      </c>
      <c r="L74">
        <f t="shared" si="49"/>
        <v>6.4655172413793094E-3</v>
      </c>
      <c r="M74">
        <f t="shared" si="50"/>
        <v>6.3344594594594581E-3</v>
      </c>
      <c r="N74">
        <f t="shared" si="51"/>
        <v>3.5667266994383559E-3</v>
      </c>
      <c r="O74">
        <f t="shared" si="52"/>
        <v>2.3535311836834741E-3</v>
      </c>
      <c r="P74">
        <f t="shared" si="53"/>
        <v>1.681093702631053E-3</v>
      </c>
      <c r="Q74">
        <f t="shared" si="54"/>
        <v>6.3308560418387011E-3</v>
      </c>
      <c r="R74">
        <f t="shared" si="55"/>
        <v>4.1921614447548716E-3</v>
      </c>
      <c r="S74">
        <f t="shared" si="56"/>
        <v>6.0483870967741934E-3</v>
      </c>
      <c r="T74">
        <f t="shared" si="57"/>
        <v>5.2744180285297926E-3</v>
      </c>
      <c r="U74">
        <f t="shared" si="58"/>
        <v>6.6371681415929194E-3</v>
      </c>
      <c r="V74">
        <f t="shared" si="59"/>
        <v>5.0713522247669562E-3</v>
      </c>
      <c r="W74">
        <f t="shared" si="60"/>
        <v>5.6414029923963702E-3</v>
      </c>
      <c r="X74">
        <f t="shared" si="61"/>
        <v>5.0843718369648627E-3</v>
      </c>
      <c r="Y74">
        <f t="shared" si="62"/>
        <v>6.6371681415929194E-3</v>
      </c>
      <c r="Z74">
        <f t="shared" si="63"/>
        <v>4.4489004440979585E-3</v>
      </c>
      <c r="AA74">
        <f t="shared" si="64"/>
        <v>3.9583482033438422E-3</v>
      </c>
      <c r="AB74">
        <f t="shared" si="65"/>
        <v>4.2330690600469456E-3</v>
      </c>
      <c r="AC74">
        <f t="shared" si="66"/>
        <v>5.2528956913171498E-3</v>
      </c>
      <c r="AD74">
        <f t="shared" si="67"/>
        <v>5.8457578338833027E-3</v>
      </c>
      <c r="AE74">
        <f t="shared" si="68"/>
        <v>7.0754716981132086E-3</v>
      </c>
      <c r="AF74">
        <f t="shared" si="69"/>
        <v>4.4510385756676551E-3</v>
      </c>
      <c r="AG74">
        <f t="shared" si="70"/>
        <v>5.3418803418803411E-3</v>
      </c>
      <c r="AH74">
        <f t="shared" si="71"/>
        <v>4.5352280081667473E-3</v>
      </c>
      <c r="AI74">
        <f t="shared" si="72"/>
        <v>2.5055958306885451E-3</v>
      </c>
      <c r="AJ74">
        <f t="shared" si="73"/>
        <v>4.5479137531330149E-3</v>
      </c>
      <c r="AK74">
        <f t="shared" si="74"/>
        <v>5.0335570469798654E-3</v>
      </c>
      <c r="AL74">
        <f t="shared" si="75"/>
        <v>4.8140853155129726E-3</v>
      </c>
      <c r="AM74">
        <f t="shared" si="76"/>
        <v>4.6248865832212438E-3</v>
      </c>
      <c r="AN74">
        <f t="shared" si="77"/>
        <v>5.8729562112382894E-3</v>
      </c>
    </row>
    <row r="75" spans="1:40" x14ac:dyDescent="0.3">
      <c r="A75">
        <v>73</v>
      </c>
      <c r="B75">
        <f t="shared" si="44"/>
        <v>7.1599045346062056E-3</v>
      </c>
      <c r="C75">
        <f t="shared" si="45"/>
        <v>7.9155672823219003E-3</v>
      </c>
      <c r="D75" s="1">
        <f t="shared" si="40"/>
        <v>6.730046718285471E-3</v>
      </c>
      <c r="E75">
        <f t="shared" si="46"/>
        <v>4.157922482564894E-3</v>
      </c>
      <c r="F75">
        <f t="shared" si="39"/>
        <v>1.5384615384615385E-2</v>
      </c>
      <c r="G75">
        <f t="shared" si="47"/>
        <v>7.874015748031496E-3</v>
      </c>
      <c r="H75">
        <f t="shared" si="42"/>
        <v>4.1437016790482062E-3</v>
      </c>
      <c r="I75">
        <f t="shared" si="48"/>
        <v>3.7837094591340538E-3</v>
      </c>
      <c r="J75" s="1">
        <f t="shared" ref="J75:J106" si="79">(1%*1%*A75+49.4%*1%)/(1+(88.4%+1%*(A75-39))*(44.2%+0.5%*(A75-39)))</f>
        <v>6.9979326368941989E-3</v>
      </c>
      <c r="K75" s="1">
        <f t="shared" si="78"/>
        <v>6.9946107097809884E-3</v>
      </c>
      <c r="L75">
        <f t="shared" si="49"/>
        <v>6.4239828693790149E-3</v>
      </c>
      <c r="M75">
        <f t="shared" si="50"/>
        <v>6.29458665547629E-3</v>
      </c>
      <c r="N75">
        <f t="shared" si="51"/>
        <v>3.5320715057288593E-3</v>
      </c>
      <c r="O75">
        <f t="shared" si="52"/>
        <v>2.3284365902363408E-3</v>
      </c>
      <c r="P75">
        <f t="shared" si="53"/>
        <v>1.6631689930259577E-3</v>
      </c>
      <c r="Q75">
        <f t="shared" si="54"/>
        <v>6.2910284463894971E-3</v>
      </c>
      <c r="R75">
        <f t="shared" si="55"/>
        <v>4.1746605935693015E-3</v>
      </c>
      <c r="S75">
        <f t="shared" si="56"/>
        <v>6.0120240480961932E-3</v>
      </c>
      <c r="T75">
        <f t="shared" si="57"/>
        <v>5.2467445047230665E-3</v>
      </c>
      <c r="U75">
        <f t="shared" si="58"/>
        <v>6.5934065934065934E-3</v>
      </c>
      <c r="V75">
        <f t="shared" si="59"/>
        <v>5.0457633814164904E-3</v>
      </c>
      <c r="W75">
        <f t="shared" si="60"/>
        <v>5.6097560975609763E-3</v>
      </c>
      <c r="X75">
        <f t="shared" si="61"/>
        <v>5.0586517703703482E-3</v>
      </c>
      <c r="Y75">
        <f t="shared" si="62"/>
        <v>6.5934065934065934E-3</v>
      </c>
      <c r="Z75">
        <f t="shared" si="63"/>
        <v>4.4291953947395157E-3</v>
      </c>
      <c r="AA75">
        <f t="shared" si="64"/>
        <v>3.9427414597701382E-3</v>
      </c>
      <c r="AB75">
        <f t="shared" si="65"/>
        <v>4.2152257184766562E-3</v>
      </c>
      <c r="AC75">
        <f t="shared" si="66"/>
        <v>5.225446963477598E-3</v>
      </c>
      <c r="AD75">
        <f t="shared" si="67"/>
        <v>5.8117835546400709E-3</v>
      </c>
      <c r="AE75">
        <f t="shared" si="68"/>
        <v>7.0257611241217807E-3</v>
      </c>
      <c r="AF75">
        <f t="shared" si="69"/>
        <v>4.4313146233382573E-3</v>
      </c>
      <c r="AG75">
        <f t="shared" si="70"/>
        <v>5.3134962805526037E-3</v>
      </c>
      <c r="AH75">
        <f t="shared" si="71"/>
        <v>4.5147525758348905E-3</v>
      </c>
      <c r="AI75">
        <f t="shared" si="72"/>
        <v>2.4993335110636838E-3</v>
      </c>
      <c r="AJ75">
        <f t="shared" si="73"/>
        <v>4.5273238746181832E-3</v>
      </c>
      <c r="AK75">
        <f t="shared" si="74"/>
        <v>5.0083472454090158E-3</v>
      </c>
      <c r="AL75">
        <f t="shared" si="75"/>
        <v>4.7910209319979025E-3</v>
      </c>
      <c r="AM75">
        <f t="shared" si="76"/>
        <v>4.6035954762684295E-3</v>
      </c>
      <c r="AN75">
        <f t="shared" si="77"/>
        <v>5.7958918718412633E-3</v>
      </c>
    </row>
    <row r="76" spans="1:40" x14ac:dyDescent="0.3">
      <c r="A76">
        <v>74</v>
      </c>
      <c r="B76">
        <f t="shared" si="44"/>
        <v>7.1090047393364934E-3</v>
      </c>
      <c r="C76">
        <f t="shared" si="45"/>
        <v>7.8534031413612562E-3</v>
      </c>
      <c r="D76" s="1">
        <f t="shared" si="40"/>
        <v>6.7497403946002073E-3</v>
      </c>
      <c r="E76">
        <f t="shared" si="46"/>
        <v>4.1138589891469108E-3</v>
      </c>
      <c r="F76">
        <f t="shared" si="39"/>
        <v>1.5151515151515152E-2</v>
      </c>
      <c r="G76">
        <f t="shared" si="47"/>
        <v>7.9365079365079361E-3</v>
      </c>
      <c r="H76">
        <f t="shared" si="42"/>
        <v>4.1266022702923788E-3</v>
      </c>
      <c r="I76">
        <f t="shared" si="48"/>
        <v>3.7436116801236891E-3</v>
      </c>
      <c r="J76" s="1">
        <f t="shared" si="79"/>
        <v>7.0058783520629865E-3</v>
      </c>
      <c r="K76" s="1">
        <f t="shared" si="78"/>
        <v>7.0027612513877419E-3</v>
      </c>
      <c r="L76">
        <f t="shared" si="49"/>
        <v>6.3829787234042559E-3</v>
      </c>
      <c r="M76">
        <f t="shared" si="50"/>
        <v>6.255212677231026E-3</v>
      </c>
      <c r="N76">
        <f t="shared" si="51"/>
        <v>3.4979406608339693E-3</v>
      </c>
      <c r="O76">
        <f t="shared" si="52"/>
        <v>2.3037610339222705E-3</v>
      </c>
      <c r="P76">
        <f t="shared" si="53"/>
        <v>1.6455435956587645E-3</v>
      </c>
      <c r="Q76">
        <f t="shared" si="54"/>
        <v>6.2516988312041307E-3</v>
      </c>
      <c r="R76">
        <f t="shared" si="55"/>
        <v>4.1573052551451273E-3</v>
      </c>
      <c r="S76">
        <f t="shared" si="56"/>
        <v>5.9760956175298804E-3</v>
      </c>
      <c r="T76">
        <f t="shared" si="57"/>
        <v>5.219359857074668E-3</v>
      </c>
      <c r="U76">
        <f t="shared" si="58"/>
        <v>6.5502183406113534E-3</v>
      </c>
      <c r="V76">
        <f t="shared" si="59"/>
        <v>5.0204314721358223E-3</v>
      </c>
      <c r="W76">
        <f t="shared" si="60"/>
        <v>5.5784622847441182E-3</v>
      </c>
      <c r="X76">
        <f t="shared" si="61"/>
        <v>5.033190611771543E-3</v>
      </c>
      <c r="Y76">
        <f t="shared" si="62"/>
        <v>6.5502183406113534E-3</v>
      </c>
      <c r="Z76">
        <f t="shared" si="63"/>
        <v>4.4096641306796691E-3</v>
      </c>
      <c r="AA76">
        <f t="shared" si="64"/>
        <v>3.9272572995918686E-3</v>
      </c>
      <c r="AB76">
        <f t="shared" si="65"/>
        <v>4.1975321729073034E-3</v>
      </c>
      <c r="AC76">
        <f t="shared" si="66"/>
        <v>5.1982836081816419E-3</v>
      </c>
      <c r="AD76">
        <f t="shared" si="67"/>
        <v>5.7782018958862924E-3</v>
      </c>
      <c r="AE76">
        <f t="shared" si="68"/>
        <v>6.9767441860465115E-3</v>
      </c>
      <c r="AF76">
        <f t="shared" si="69"/>
        <v>4.4117647058823529E-3</v>
      </c>
      <c r="AG76">
        <f t="shared" si="70"/>
        <v>5.2854122621564482E-3</v>
      </c>
      <c r="AH76">
        <f t="shared" si="71"/>
        <v>4.4944611955750613E-3</v>
      </c>
      <c r="AI76">
        <f t="shared" si="72"/>
        <v>2.4931024166472415E-3</v>
      </c>
      <c r="AJ76">
        <f t="shared" si="73"/>
        <v>4.5069195899578585E-3</v>
      </c>
      <c r="AK76">
        <f t="shared" si="74"/>
        <v>4.9833887043189374E-3</v>
      </c>
      <c r="AL76">
        <f t="shared" si="75"/>
        <v>4.7681764985858521E-3</v>
      </c>
      <c r="AM76">
        <f t="shared" si="76"/>
        <v>4.5824995022896164E-3</v>
      </c>
      <c r="AN76">
        <f t="shared" si="77"/>
        <v>5.7204310916871837E-3</v>
      </c>
    </row>
    <row r="77" spans="1:40" x14ac:dyDescent="0.3">
      <c r="A77">
        <v>75</v>
      </c>
      <c r="B77">
        <f t="shared" si="44"/>
        <v>7.0588235294117641E-3</v>
      </c>
      <c r="C77">
        <f t="shared" si="45"/>
        <v>7.7922077922077922E-3</v>
      </c>
      <c r="D77" s="1">
        <f t="shared" si="40"/>
        <v>6.7687348912167612E-3</v>
      </c>
      <c r="E77">
        <f t="shared" si="46"/>
        <v>4.0705265084497594E-3</v>
      </c>
      <c r="F77">
        <f t="shared" ref="F77:F140" si="80">(0.5)/(1+(A77-10)/2)</f>
        <v>1.4925373134328358E-2</v>
      </c>
      <c r="G77">
        <f t="shared" si="47"/>
        <v>8.0000000000000002E-3</v>
      </c>
      <c r="H77">
        <f t="shared" si="42"/>
        <v>4.1096434064809007E-3</v>
      </c>
      <c r="I77">
        <f t="shared" si="48"/>
        <v>3.7041791226892812E-3</v>
      </c>
      <c r="J77" s="1">
        <f t="shared" si="79"/>
        <v>7.0133185399668951E-3</v>
      </c>
      <c r="K77" s="1">
        <f t="shared" si="78"/>
        <v>7.0104025327905927E-3</v>
      </c>
      <c r="L77">
        <f t="shared" si="49"/>
        <v>6.3424947145877368E-3</v>
      </c>
      <c r="M77">
        <f t="shared" si="50"/>
        <v>6.2163282221301278E-3</v>
      </c>
      <c r="N77">
        <f t="shared" si="51"/>
        <v>3.4643232444541957E-3</v>
      </c>
      <c r="O77">
        <f t="shared" si="52"/>
        <v>2.2794948447318656E-3</v>
      </c>
      <c r="P77">
        <f t="shared" si="53"/>
        <v>1.6282106033799039E-3</v>
      </c>
      <c r="Q77">
        <f t="shared" si="54"/>
        <v>6.2128579146407351E-3</v>
      </c>
      <c r="R77">
        <f t="shared" si="55"/>
        <v>4.1400936221731577E-3</v>
      </c>
      <c r="S77">
        <f t="shared" si="56"/>
        <v>5.9405940594059407E-3</v>
      </c>
      <c r="T77">
        <f t="shared" si="57"/>
        <v>5.192259585824921E-3</v>
      </c>
      <c r="U77">
        <f t="shared" si="58"/>
        <v>6.5075921908893698E-3</v>
      </c>
      <c r="V77">
        <f t="shared" si="59"/>
        <v>4.9953526464949771E-3</v>
      </c>
      <c r="W77">
        <f t="shared" si="60"/>
        <v>5.5475156777616977E-3</v>
      </c>
      <c r="X77">
        <f t="shared" si="61"/>
        <v>5.0079844713466493E-3</v>
      </c>
      <c r="Y77">
        <f t="shared" si="62"/>
        <v>6.5075921908893698E-3</v>
      </c>
      <c r="Z77">
        <f t="shared" si="63"/>
        <v>4.3903043630073579E-3</v>
      </c>
      <c r="AA77">
        <f t="shared" si="64"/>
        <v>3.9118942842093496E-3</v>
      </c>
      <c r="AB77">
        <f t="shared" si="65"/>
        <v>4.179986544903036E-3</v>
      </c>
      <c r="AC77">
        <f t="shared" si="66"/>
        <v>5.1714011981023322E-3</v>
      </c>
      <c r="AD77">
        <f t="shared" si="67"/>
        <v>5.7450060908001976E-3</v>
      </c>
      <c r="AE77">
        <f t="shared" si="68"/>
        <v>6.9284064665127024E-3</v>
      </c>
      <c r="AF77">
        <f t="shared" si="69"/>
        <v>4.3923865300146414E-3</v>
      </c>
      <c r="AG77">
        <f t="shared" si="70"/>
        <v>5.257623554153522E-3</v>
      </c>
      <c r="AH77">
        <f t="shared" si="71"/>
        <v>4.4743513968468207E-3</v>
      </c>
      <c r="AI77">
        <f t="shared" si="72"/>
        <v>2.4869023144771241E-3</v>
      </c>
      <c r="AJ77">
        <f t="shared" si="73"/>
        <v>4.4866984010401012E-3</v>
      </c>
      <c r="AK77">
        <f t="shared" si="74"/>
        <v>4.9586776859504135E-3</v>
      </c>
      <c r="AL77">
        <f t="shared" si="75"/>
        <v>4.745548883924533E-3</v>
      </c>
      <c r="AM77">
        <f t="shared" si="76"/>
        <v>4.5615959909315329E-3</v>
      </c>
      <c r="AN77">
        <f t="shared" si="77"/>
        <v>5.6465273856576292E-3</v>
      </c>
    </row>
    <row r="78" spans="1:40" x14ac:dyDescent="0.3">
      <c r="A78">
        <v>76</v>
      </c>
      <c r="B78">
        <f t="shared" si="44"/>
        <v>7.0093457943925241E-3</v>
      </c>
      <c r="C78">
        <f t="shared" si="45"/>
        <v>7.7319587628865982E-3</v>
      </c>
      <c r="D78" s="1">
        <f t="shared" si="40"/>
        <v>6.7870405941861953E-3</v>
      </c>
      <c r="E78">
        <f t="shared" si="46"/>
        <v>4.0279082850113125E-3</v>
      </c>
      <c r="F78">
        <f t="shared" si="80"/>
        <v>1.4705882352941176E-2</v>
      </c>
      <c r="G78">
        <f t="shared" si="47"/>
        <v>8.0645161290322578E-3</v>
      </c>
      <c r="H78">
        <f t="shared" si="42"/>
        <v>4.0928233619377252E-3</v>
      </c>
      <c r="I78">
        <f t="shared" si="48"/>
        <v>3.6653965393602943E-3</v>
      </c>
      <c r="J78" s="1">
        <f t="shared" si="79"/>
        <v>7.0202624704829861E-3</v>
      </c>
      <c r="K78" s="1">
        <f t="shared" si="78"/>
        <v>7.0175438596491229E-3</v>
      </c>
      <c r="L78">
        <f t="shared" si="49"/>
        <v>6.3025210084033615E-3</v>
      </c>
      <c r="M78">
        <f t="shared" si="50"/>
        <v>6.1779242174629326E-3</v>
      </c>
      <c r="N78">
        <f t="shared" si="51"/>
        <v>3.4312086280168306E-3</v>
      </c>
      <c r="O78">
        <f t="shared" si="52"/>
        <v>2.2556286396063353E-3</v>
      </c>
      <c r="P78">
        <f t="shared" si="53"/>
        <v>1.6111633140045252E-3</v>
      </c>
      <c r="Q78">
        <f t="shared" si="54"/>
        <v>6.1744966442953027E-3</v>
      </c>
      <c r="R78">
        <f t="shared" si="55"/>
        <v>4.1230239171494709E-3</v>
      </c>
      <c r="S78">
        <f t="shared" si="56"/>
        <v>5.9055118110236228E-3</v>
      </c>
      <c r="T78">
        <f t="shared" si="57"/>
        <v>5.1654392841866681E-3</v>
      </c>
      <c r="U78">
        <f t="shared" si="58"/>
        <v>6.4655172413793103E-3</v>
      </c>
      <c r="V78">
        <f t="shared" si="59"/>
        <v>4.9705231306198527E-3</v>
      </c>
      <c r="W78">
        <f t="shared" si="60"/>
        <v>5.5169105301031427E-3</v>
      </c>
      <c r="X78">
        <f t="shared" si="61"/>
        <v>4.9830295368058497E-3</v>
      </c>
      <c r="Y78">
        <f t="shared" si="62"/>
        <v>6.4655172413793103E-3</v>
      </c>
      <c r="Z78">
        <f t="shared" si="63"/>
        <v>4.3711138428319529E-3</v>
      </c>
      <c r="AA78">
        <f t="shared" si="64"/>
        <v>3.8966509974445174E-3</v>
      </c>
      <c r="AB78">
        <f t="shared" si="65"/>
        <v>4.1625869873036514E-3</v>
      </c>
      <c r="AC78">
        <f t="shared" si="66"/>
        <v>5.1447953970222837E-3</v>
      </c>
      <c r="AD78">
        <f t="shared" si="67"/>
        <v>5.7121895271747825E-3</v>
      </c>
      <c r="AE78">
        <f t="shared" si="68"/>
        <v>6.8807339449541288E-3</v>
      </c>
      <c r="AF78">
        <f t="shared" si="69"/>
        <v>4.3731778425655978E-3</v>
      </c>
      <c r="AG78">
        <f t="shared" si="70"/>
        <v>5.2301255230125521E-3</v>
      </c>
      <c r="AH78">
        <f t="shared" si="71"/>
        <v>4.4544207531276303E-3</v>
      </c>
      <c r="AI78">
        <f t="shared" si="72"/>
        <v>2.4807329739027217E-3</v>
      </c>
      <c r="AJ78">
        <f t="shared" si="73"/>
        <v>4.4666578543868241E-3</v>
      </c>
      <c r="AK78">
        <f t="shared" si="74"/>
        <v>4.9342105263157901E-3</v>
      </c>
      <c r="AL78">
        <f t="shared" si="75"/>
        <v>4.7231350158214447E-3</v>
      </c>
      <c r="AM78">
        <f t="shared" si="76"/>
        <v>4.5408823203436643E-3</v>
      </c>
      <c r="AN78">
        <f t="shared" si="77"/>
        <v>5.5741360089187619E-3</v>
      </c>
    </row>
    <row r="79" spans="1:40" x14ac:dyDescent="0.3">
      <c r="A79">
        <v>77</v>
      </c>
      <c r="B79">
        <f t="shared" si="44"/>
        <v>6.9605568445475626E-3</v>
      </c>
      <c r="C79">
        <f t="shared" si="45"/>
        <v>7.6726342710997453E-3</v>
      </c>
      <c r="D79" s="1">
        <f t="shared" si="40"/>
        <v>6.8046678749721784E-3</v>
      </c>
      <c r="E79">
        <f t="shared" si="46"/>
        <v>3.9859880571386135E-3</v>
      </c>
      <c r="F79">
        <f t="shared" si="80"/>
        <v>1.4492753623188406E-2</v>
      </c>
      <c r="G79">
        <f t="shared" si="47"/>
        <v>8.130081300813009E-3</v>
      </c>
      <c r="H79">
        <f t="shared" si="42"/>
        <v>4.0761404391220779E-3</v>
      </c>
      <c r="I79">
        <f t="shared" si="48"/>
        <v>3.6272491319961383E-3</v>
      </c>
      <c r="J79" s="1">
        <f t="shared" si="79"/>
        <v>7.0267193225886787E-3</v>
      </c>
      <c r="K79" s="1">
        <f t="shared" si="78"/>
        <v>7.0241944475415317E-3</v>
      </c>
      <c r="L79">
        <f t="shared" si="49"/>
        <v>6.2630480167014599E-3</v>
      </c>
      <c r="M79">
        <f t="shared" si="50"/>
        <v>6.139991813344247E-3</v>
      </c>
      <c r="N79">
        <f t="shared" si="51"/>
        <v>3.3985864651334776E-3</v>
      </c>
      <c r="O79">
        <f t="shared" si="52"/>
        <v>2.2321533119976237E-3</v>
      </c>
      <c r="P79">
        <f t="shared" si="53"/>
        <v>1.5943952228554454E-3</v>
      </c>
      <c r="Q79">
        <f t="shared" si="54"/>
        <v>6.1366061899679825E-3</v>
      </c>
      <c r="R79">
        <f t="shared" si="55"/>
        <v>4.1060943917661241E-3</v>
      </c>
      <c r="S79">
        <f t="shared" si="56"/>
        <v>5.8708414872798431E-3</v>
      </c>
      <c r="T79">
        <f t="shared" si="57"/>
        <v>5.1388946359565146E-3</v>
      </c>
      <c r="U79">
        <f t="shared" si="58"/>
        <v>6.423982869379014E-3</v>
      </c>
      <c r="V79">
        <f t="shared" si="59"/>
        <v>4.9459392252981793E-3</v>
      </c>
      <c r="W79">
        <f t="shared" si="60"/>
        <v>5.4866412213740454E-3</v>
      </c>
      <c r="X79">
        <f t="shared" si="61"/>
        <v>4.9583220714710663E-3</v>
      </c>
      <c r="Y79">
        <f t="shared" si="62"/>
        <v>6.423982869379014E-3</v>
      </c>
      <c r="Z79">
        <f t="shared" si="63"/>
        <v>4.3520903604121752E-3</v>
      </c>
      <c r="AA79">
        <f t="shared" si="64"/>
        <v>3.8815260451097178E-3</v>
      </c>
      <c r="AB79">
        <f t="shared" si="65"/>
        <v>4.1453316835800003E-3</v>
      </c>
      <c r="AC79">
        <f t="shared" si="66"/>
        <v>5.1184619575033174E-3</v>
      </c>
      <c r="AD79">
        <f t="shared" si="67"/>
        <v>5.6797457430246556E-3</v>
      </c>
      <c r="AE79">
        <f t="shared" si="68"/>
        <v>6.8337129840546707E-3</v>
      </c>
      <c r="AF79">
        <f t="shared" si="69"/>
        <v>4.3541364296081275E-3</v>
      </c>
      <c r="AG79">
        <f t="shared" si="70"/>
        <v>5.2029136316337141E-3</v>
      </c>
      <c r="AH79">
        <f t="shared" si="71"/>
        <v>4.4346668809402967E-3</v>
      </c>
      <c r="AI79">
        <f t="shared" si="72"/>
        <v>2.4745941665567095E-3</v>
      </c>
      <c r="AJ79">
        <f t="shared" si="73"/>
        <v>4.4467955401603643E-3</v>
      </c>
      <c r="AK79">
        <f t="shared" si="74"/>
        <v>4.9099836333878879E-3</v>
      </c>
      <c r="AL79">
        <f t="shared" si="75"/>
        <v>4.7009318798529875E-3</v>
      </c>
      <c r="AM79">
        <f t="shared" si="76"/>
        <v>4.5203559160829077E-3</v>
      </c>
      <c r="AN79">
        <f t="shared" si="77"/>
        <v>5.5032138769042227E-3</v>
      </c>
    </row>
    <row r="80" spans="1:40" x14ac:dyDescent="0.3">
      <c r="A80">
        <v>78</v>
      </c>
      <c r="B80">
        <f t="shared" si="44"/>
        <v>6.9124423963133636E-3</v>
      </c>
      <c r="C80">
        <f t="shared" si="45"/>
        <v>7.6142131979695434E-3</v>
      </c>
      <c r="D80" s="1">
        <f t="shared" si="40"/>
        <v>6.8216270843860531E-3</v>
      </c>
      <c r="E80">
        <f t="shared" si="46"/>
        <v>3.9447500390691077E-3</v>
      </c>
      <c r="F80">
        <f t="shared" si="80"/>
        <v>1.4285714285714285E-2</v>
      </c>
      <c r="G80">
        <f t="shared" si="47"/>
        <v>8.1967213114754103E-3</v>
      </c>
      <c r="H80">
        <f t="shared" si="42"/>
        <v>4.0595929680584675E-3</v>
      </c>
      <c r="I80">
        <f t="shared" si="48"/>
        <v>3.5897225355528881E-3</v>
      </c>
      <c r="J80" s="1">
        <f t="shared" si="79"/>
        <v>7.0326981824284122E-3</v>
      </c>
      <c r="K80" s="1">
        <f t="shared" si="78"/>
        <v>7.0303634199673391E-3</v>
      </c>
      <c r="L80">
        <f t="shared" si="49"/>
        <v>6.2240663900414933E-3</v>
      </c>
      <c r="M80">
        <f t="shared" si="50"/>
        <v>6.1025223759153778E-3</v>
      </c>
      <c r="N80">
        <f t="shared" si="51"/>
        <v>3.366446682427342E-3</v>
      </c>
      <c r="O80">
        <f t="shared" si="52"/>
        <v>2.2090600218787003E-3</v>
      </c>
      <c r="P80">
        <f t="shared" si="53"/>
        <v>1.5779000156276432E-3</v>
      </c>
      <c r="Q80">
        <f t="shared" si="54"/>
        <v>6.0991779368867677E-3</v>
      </c>
      <c r="R80">
        <f t="shared" si="55"/>
        <v>4.089303326311855E-3</v>
      </c>
      <c r="S80">
        <f t="shared" si="56"/>
        <v>5.8365758754863814E-3</v>
      </c>
      <c r="T80">
        <f t="shared" si="57"/>
        <v>5.1126214132009018E-3</v>
      </c>
      <c r="U80">
        <f t="shared" si="58"/>
        <v>6.382978723404255E-3</v>
      </c>
      <c r="V80">
        <f t="shared" si="59"/>
        <v>4.9215973041401018E-3</v>
      </c>
      <c r="W80">
        <f t="shared" si="60"/>
        <v>5.4567022538552787E-3</v>
      </c>
      <c r="X80">
        <f t="shared" si="61"/>
        <v>4.9338584124070106E-3</v>
      </c>
      <c r="Y80">
        <f t="shared" si="62"/>
        <v>6.382978723404255E-3</v>
      </c>
      <c r="Z80">
        <f t="shared" si="63"/>
        <v>4.3332317443085522E-3</v>
      </c>
      <c r="AA80">
        <f t="shared" si="64"/>
        <v>3.8665180545764954E-3</v>
      </c>
      <c r="AB80">
        <f t="shared" si="65"/>
        <v>4.1282188471958303E-3</v>
      </c>
      <c r="AC80">
        <f t="shared" si="66"/>
        <v>5.0923967186267127E-3</v>
      </c>
      <c r="AD80">
        <f t="shared" si="67"/>
        <v>5.6476684223447648E-3</v>
      </c>
      <c r="AE80">
        <f t="shared" si="68"/>
        <v>6.7873303167420816E-3</v>
      </c>
      <c r="AF80">
        <f t="shared" si="69"/>
        <v>4.335260115606936E-3</v>
      </c>
      <c r="AG80">
        <f t="shared" si="70"/>
        <v>5.175983436853002E-3</v>
      </c>
      <c r="AH80">
        <f t="shared" si="71"/>
        <v>4.4150874388981798E-3</v>
      </c>
      <c r="AI80">
        <f t="shared" si="72"/>
        <v>2.4684856663266252E-3</v>
      </c>
      <c r="AJ80">
        <f t="shared" si="73"/>
        <v>4.4271090911978117E-3</v>
      </c>
      <c r="AK80">
        <f t="shared" si="74"/>
        <v>4.88599348534202E-3</v>
      </c>
      <c r="AL80">
        <f t="shared" si="75"/>
        <v>4.678936518011545E-3</v>
      </c>
      <c r="AM80">
        <f t="shared" si="76"/>
        <v>4.5000142500450924E-3</v>
      </c>
      <c r="AN80">
        <f t="shared" si="77"/>
        <v>5.4337194896649788E-3</v>
      </c>
    </row>
    <row r="81" spans="1:40" x14ac:dyDescent="0.3">
      <c r="A81">
        <v>79</v>
      </c>
      <c r="B81">
        <f t="shared" si="44"/>
        <v>6.8649885583524023E-3</v>
      </c>
      <c r="C81">
        <f t="shared" si="45"/>
        <v>7.5566750629722911E-3</v>
      </c>
      <c r="D81" s="1">
        <f t="shared" si="40"/>
        <v>6.8379285467833513E-3</v>
      </c>
      <c r="E81">
        <f t="shared" si="46"/>
        <v>3.9041789038956869E-3</v>
      </c>
      <c r="F81">
        <f t="shared" si="80"/>
        <v>1.4084507042253521E-2</v>
      </c>
      <c r="G81">
        <f t="shared" si="47"/>
        <v>8.2644628099173556E-3</v>
      </c>
      <c r="H81">
        <f t="shared" si="42"/>
        <v>4.0431793057802423E-3</v>
      </c>
      <c r="I81">
        <f t="shared" si="48"/>
        <v>3.5528028025450754E-3</v>
      </c>
      <c r="J81" s="1">
        <f t="shared" si="79"/>
        <v>7.0382080415363913E-3</v>
      </c>
      <c r="K81" s="1">
        <f t="shared" si="78"/>
        <v>7.0360598065083556E-3</v>
      </c>
      <c r="L81">
        <f t="shared" si="49"/>
        <v>6.1855670103092789E-3</v>
      </c>
      <c r="M81">
        <f t="shared" si="50"/>
        <v>6.0655074807925598E-3</v>
      </c>
      <c r="N81">
        <f t="shared" si="51"/>
        <v>3.3347794707137188E-3</v>
      </c>
      <c r="O81">
        <f t="shared" si="52"/>
        <v>2.1863401861815851E-3</v>
      </c>
      <c r="P81">
        <f t="shared" si="53"/>
        <v>1.5616715615582749E-3</v>
      </c>
      <c r="Q81">
        <f t="shared" si="54"/>
        <v>6.0622034791776485E-3</v>
      </c>
      <c r="R81">
        <f t="shared" si="55"/>
        <v>4.072649029090103E-3</v>
      </c>
      <c r="S81">
        <f t="shared" si="56"/>
        <v>5.8027079303675051E-3</v>
      </c>
      <c r="T81">
        <f t="shared" si="57"/>
        <v>5.0866154740074609E-3</v>
      </c>
      <c r="U81">
        <f t="shared" si="58"/>
        <v>6.3424947145877368E-3</v>
      </c>
      <c r="V81">
        <f t="shared" si="59"/>
        <v>4.8974938117991584E-3</v>
      </c>
      <c r="W81">
        <f t="shared" si="60"/>
        <v>5.427088249174138E-3</v>
      </c>
      <c r="X81">
        <f t="shared" si="61"/>
        <v>4.9096349686152951E-3</v>
      </c>
      <c r="Y81">
        <f t="shared" si="62"/>
        <v>6.3424947145877368E-3</v>
      </c>
      <c r="Z81">
        <f t="shared" si="63"/>
        <v>4.3145358605554129E-3</v>
      </c>
      <c r="AA81">
        <f t="shared" si="64"/>
        <v>3.8516256743672539E-3</v>
      </c>
      <c r="AB81">
        <f t="shared" si="65"/>
        <v>4.1112467209967196E-3</v>
      </c>
      <c r="AC81">
        <f t="shared" si="66"/>
        <v>5.0665956037991844E-3</v>
      </c>
      <c r="AD81">
        <f t="shared" si="67"/>
        <v>5.6159513910123415E-3</v>
      </c>
      <c r="AE81">
        <f t="shared" si="68"/>
        <v>6.7415730337078653E-3</v>
      </c>
      <c r="AF81">
        <f t="shared" si="69"/>
        <v>4.3165467625899279E-3</v>
      </c>
      <c r="AG81">
        <f t="shared" si="70"/>
        <v>5.1493305870236863E-3</v>
      </c>
      <c r="AH81">
        <f t="shared" si="71"/>
        <v>4.3956801267850398E-3</v>
      </c>
      <c r="AI81">
        <f t="shared" si="72"/>
        <v>2.4624072493268923E-3</v>
      </c>
      <c r="AJ81">
        <f t="shared" si="73"/>
        <v>4.4075961820697618E-3</v>
      </c>
      <c r="AK81">
        <f t="shared" si="74"/>
        <v>4.8622366288492702E-3</v>
      </c>
      <c r="AL81">
        <f t="shared" si="75"/>
        <v>4.6571460273943099E-3</v>
      </c>
      <c r="AM81">
        <f t="shared" si="76"/>
        <v>4.4798548394293647E-3</v>
      </c>
      <c r="AN81">
        <f t="shared" si="77"/>
        <v>5.3656128603007947E-3</v>
      </c>
    </row>
    <row r="82" spans="1:40" x14ac:dyDescent="0.3">
      <c r="A82">
        <v>80</v>
      </c>
      <c r="B82">
        <f t="shared" si="44"/>
        <v>6.818181818181817E-3</v>
      </c>
      <c r="C82">
        <f t="shared" si="45"/>
        <v>7.4999999999999997E-3</v>
      </c>
      <c r="D82" s="1">
        <f t="shared" si="40"/>
        <v>6.853582554517134E-3</v>
      </c>
      <c r="E82">
        <f t="shared" si="46"/>
        <v>3.864259767217733E-3</v>
      </c>
      <c r="F82">
        <f t="shared" si="80"/>
        <v>1.3888888888888888E-2</v>
      </c>
      <c r="G82">
        <f t="shared" si="47"/>
        <v>8.3333333333333332E-3</v>
      </c>
      <c r="H82">
        <f t="shared" si="42"/>
        <v>4.0268978357840268E-3</v>
      </c>
      <c r="I82">
        <f t="shared" si="48"/>
        <v>3.5164763881681371E-3</v>
      </c>
      <c r="J82" s="1">
        <f t="shared" si="79"/>
        <v>7.0432577952099316E-3</v>
      </c>
      <c r="K82" s="1">
        <f t="shared" si="78"/>
        <v>7.0412925411424358E-3</v>
      </c>
      <c r="L82">
        <f t="shared" si="49"/>
        <v>6.1475409836065564E-3</v>
      </c>
      <c r="M82">
        <f t="shared" si="50"/>
        <v>6.0289389067524103E-3</v>
      </c>
      <c r="N82">
        <f t="shared" si="51"/>
        <v>3.3035752765179652E-3</v>
      </c>
      <c r="O82">
        <f t="shared" si="52"/>
        <v>2.1639854696419306E-3</v>
      </c>
      <c r="P82">
        <f t="shared" si="53"/>
        <v>1.5457039068870933E-3</v>
      </c>
      <c r="Q82">
        <f t="shared" si="54"/>
        <v>6.0256746135708668E-3</v>
      </c>
      <c r="R82">
        <f t="shared" si="55"/>
        <v>4.0561298358523512E-3</v>
      </c>
      <c r="S82">
        <f t="shared" si="56"/>
        <v>5.7692307692307687E-3</v>
      </c>
      <c r="T82">
        <f t="shared" si="57"/>
        <v>5.0608727603131953E-3</v>
      </c>
      <c r="U82">
        <f t="shared" si="58"/>
        <v>6.3025210084033606E-3</v>
      </c>
      <c r="V82">
        <f t="shared" si="59"/>
        <v>4.8736252622363363E-3</v>
      </c>
      <c r="W82">
        <f t="shared" si="60"/>
        <v>5.3977939450833134E-3</v>
      </c>
      <c r="X82">
        <f t="shared" si="61"/>
        <v>4.8856482192736195E-3</v>
      </c>
      <c r="Y82">
        <f t="shared" si="62"/>
        <v>6.3025210084033606E-3</v>
      </c>
      <c r="Z82">
        <f t="shared" si="63"/>
        <v>4.2960006118588634E-3</v>
      </c>
      <c r="AA82">
        <f t="shared" si="64"/>
        <v>3.8368475737435848E-3</v>
      </c>
      <c r="AB82">
        <f t="shared" si="65"/>
        <v>4.094413576605449E-3</v>
      </c>
      <c r="AC82">
        <f t="shared" si="66"/>
        <v>5.0410546186299143E-3</v>
      </c>
      <c r="AD82">
        <f t="shared" si="67"/>
        <v>5.5845886128238487E-3</v>
      </c>
      <c r="AE82">
        <f t="shared" si="68"/>
        <v>6.6964285714285719E-3</v>
      </c>
      <c r="AF82">
        <f t="shared" si="69"/>
        <v>4.2979942693409734E-3</v>
      </c>
      <c r="AG82">
        <f t="shared" si="70"/>
        <v>5.1229508196721299E-3</v>
      </c>
      <c r="AH82">
        <f t="shared" si="71"/>
        <v>4.3764426846504279E-3</v>
      </c>
      <c r="AI82">
        <f t="shared" si="72"/>
        <v>2.4563586938721738E-3</v>
      </c>
      <c r="AJ82">
        <f t="shared" si="73"/>
        <v>4.3882545281657137E-3</v>
      </c>
      <c r="AK82">
        <f t="shared" si="74"/>
        <v>4.8387096774193542E-3</v>
      </c>
      <c r="AL82">
        <f t="shared" si="75"/>
        <v>4.635557558923864E-3</v>
      </c>
      <c r="AM82">
        <f t="shared" si="76"/>
        <v>4.4598752457265523E-3</v>
      </c>
      <c r="AN82">
        <f t="shared" si="77"/>
        <v>5.2988554472235272E-3</v>
      </c>
    </row>
    <row r="83" spans="1:40" x14ac:dyDescent="0.3">
      <c r="A83">
        <v>81</v>
      </c>
      <c r="B83">
        <f t="shared" si="44"/>
        <v>6.7720090293453723E-3</v>
      </c>
      <c r="C83">
        <f t="shared" si="45"/>
        <v>7.4441687344913151E-3</v>
      </c>
      <c r="D83" s="1">
        <f t="shared" si="40"/>
        <v>6.8685993626434816E-3</v>
      </c>
      <c r="E83">
        <f t="shared" si="46"/>
        <v>3.8249781714824855E-3</v>
      </c>
      <c r="F83">
        <f t="shared" si="80"/>
        <v>1.3698630136986301E-2</v>
      </c>
      <c r="G83">
        <f t="shared" si="47"/>
        <v>8.4033613445378165E-3</v>
      </c>
      <c r="H83">
        <f t="shared" si="42"/>
        <v>4.0107469675005891E-3</v>
      </c>
      <c r="I83">
        <f t="shared" si="48"/>
        <v>3.4807301360490618E-3</v>
      </c>
      <c r="J83" s="1">
        <f t="shared" si="79"/>
        <v>7.0478562410280351E-3</v>
      </c>
      <c r="K83" s="1">
        <f t="shared" si="78"/>
        <v>7.0460704607046062E-3</v>
      </c>
      <c r="L83">
        <f t="shared" si="49"/>
        <v>6.1099796334012219E-3</v>
      </c>
      <c r="M83">
        <f t="shared" si="50"/>
        <v>5.9928086296444265E-3</v>
      </c>
      <c r="N83">
        <f t="shared" si="51"/>
        <v>3.2728247939160307E-3</v>
      </c>
      <c r="O83">
        <f t="shared" si="52"/>
        <v>2.1419877760301921E-3</v>
      </c>
      <c r="P83">
        <f t="shared" si="53"/>
        <v>1.5299912685929943E-3</v>
      </c>
      <c r="Q83">
        <f t="shared" si="54"/>
        <v>5.9895833333333337E-3</v>
      </c>
      <c r="R83">
        <f t="shared" si="55"/>
        <v>4.039744109241683E-3</v>
      </c>
      <c r="S83">
        <f t="shared" si="56"/>
        <v>5.7361376673040155E-3</v>
      </c>
      <c r="T83">
        <f t="shared" si="57"/>
        <v>5.035389295788395E-3</v>
      </c>
      <c r="U83">
        <f t="shared" si="58"/>
        <v>6.2630480167014608E-3</v>
      </c>
      <c r="V83">
        <f t="shared" si="59"/>
        <v>4.849988237042524E-3</v>
      </c>
      <c r="W83">
        <f t="shared" si="60"/>
        <v>5.3688141923436041E-3</v>
      </c>
      <c r="X83">
        <f t="shared" si="61"/>
        <v>4.861894712031356E-3</v>
      </c>
      <c r="Y83">
        <f t="shared" si="62"/>
        <v>6.2630480167014608E-3</v>
      </c>
      <c r="Z83">
        <f t="shared" si="63"/>
        <v>4.2776239368087499E-3</v>
      </c>
      <c r="AA83">
        <f t="shared" si="64"/>
        <v>3.8221824423134709E-3</v>
      </c>
      <c r="AB83">
        <f t="shared" si="65"/>
        <v>4.0777177138364706E-3</v>
      </c>
      <c r="AC83">
        <f t="shared" si="66"/>
        <v>5.0157698488675351E-3</v>
      </c>
      <c r="AD83">
        <f t="shared" si="67"/>
        <v>5.5535741856660437E-3</v>
      </c>
      <c r="AE83">
        <f t="shared" si="68"/>
        <v>6.6518847006651893E-3</v>
      </c>
      <c r="AF83">
        <f t="shared" si="69"/>
        <v>4.2796005706134095E-3</v>
      </c>
      <c r="AG83">
        <f t="shared" si="70"/>
        <v>5.0968399592252796E-3</v>
      </c>
      <c r="AH83">
        <f t="shared" si="71"/>
        <v>4.3573728919330534E-3</v>
      </c>
      <c r="AI83">
        <f t="shared" si="72"/>
        <v>2.4503397804496174E-3</v>
      </c>
      <c r="AJ83">
        <f t="shared" si="73"/>
        <v>4.3690818848007851E-3</v>
      </c>
      <c r="AK83">
        <f t="shared" si="74"/>
        <v>4.8154093097913329E-3</v>
      </c>
      <c r="AL83">
        <f t="shared" si="75"/>
        <v>4.6141683161078362E-3</v>
      </c>
      <c r="AM83">
        <f t="shared" si="76"/>
        <v>4.4400730737359506E-3</v>
      </c>
      <c r="AN83">
        <f t="shared" si="77"/>
        <v>5.2334100900144342E-3</v>
      </c>
    </row>
    <row r="84" spans="1:40" x14ac:dyDescent="0.3">
      <c r="A84">
        <v>82</v>
      </c>
      <c r="B84">
        <f t="shared" si="44"/>
        <v>6.7264573991031385E-3</v>
      </c>
      <c r="C84">
        <f t="shared" si="45"/>
        <v>7.3891625615763552E-3</v>
      </c>
      <c r="D84" s="1">
        <f t="shared" si="40"/>
        <v>6.8829891838741398E-3</v>
      </c>
      <c r="E84">
        <f t="shared" si="46"/>
        <v>3.786320070983059E-3</v>
      </c>
      <c r="F84">
        <f t="shared" si="80"/>
        <v>1.3513513513513514E-2</v>
      </c>
      <c r="G84">
        <f t="shared" si="47"/>
        <v>8.4745762711864406E-3</v>
      </c>
      <c r="H84">
        <f t="shared" si="42"/>
        <v>3.9947251357763669E-3</v>
      </c>
      <c r="I84">
        <f t="shared" si="48"/>
        <v>3.4455512645945839E-3</v>
      </c>
      <c r="J84" s="1">
        <f t="shared" si="79"/>
        <v>7.0520120775098777E-3</v>
      </c>
      <c r="K84" s="1">
        <f t="shared" si="78"/>
        <v>7.050402303490219E-3</v>
      </c>
      <c r="L84">
        <f t="shared" si="49"/>
        <v>6.0728744939271256E-3</v>
      </c>
      <c r="M84">
        <f t="shared" si="50"/>
        <v>5.9571088165210487E-3</v>
      </c>
      <c r="N84">
        <f t="shared" si="51"/>
        <v>3.2425189566833686E-3</v>
      </c>
      <c r="O84">
        <f t="shared" si="52"/>
        <v>2.1203392397505134E-3</v>
      </c>
      <c r="P84">
        <f t="shared" si="53"/>
        <v>1.5145280283932238E-3</v>
      </c>
      <c r="Q84">
        <f t="shared" si="54"/>
        <v>5.9539218224178101E-3</v>
      </c>
      <c r="R84">
        <f t="shared" si="55"/>
        <v>4.0234902382529913E-3</v>
      </c>
      <c r="S84">
        <f t="shared" si="56"/>
        <v>5.7034220532319393E-3</v>
      </c>
      <c r="T84">
        <f t="shared" si="57"/>
        <v>5.0101611837931603E-3</v>
      </c>
      <c r="U84">
        <f t="shared" si="58"/>
        <v>6.2240663900414933E-3</v>
      </c>
      <c r="V84">
        <f t="shared" si="59"/>
        <v>4.82657938380604E-3</v>
      </c>
      <c r="W84">
        <f t="shared" si="60"/>
        <v>5.3401439517065238E-3</v>
      </c>
      <c r="X84">
        <f t="shared" si="61"/>
        <v>4.8383710613535413E-3</v>
      </c>
      <c r="Y84">
        <f t="shared" si="62"/>
        <v>6.2240663900414933E-3</v>
      </c>
      <c r="Z84">
        <f t="shared" si="63"/>
        <v>4.2594038091183783E-3</v>
      </c>
      <c r="AA84">
        <f t="shared" si="64"/>
        <v>3.8076289896424864E-3</v>
      </c>
      <c r="AB84">
        <f t="shared" si="65"/>
        <v>4.0611574601223666E-3</v>
      </c>
      <c r="AC84">
        <f t="shared" si="66"/>
        <v>4.9907374583997299E-3</v>
      </c>
      <c r="AD84">
        <f t="shared" si="67"/>
        <v>5.5229023378127184E-3</v>
      </c>
      <c r="AE84">
        <f t="shared" si="68"/>
        <v>6.6079295154185032E-3</v>
      </c>
      <c r="AF84">
        <f t="shared" si="69"/>
        <v>4.261363636363636E-3</v>
      </c>
      <c r="AG84">
        <f t="shared" si="70"/>
        <v>5.0709939148073013E-3</v>
      </c>
      <c r="AH84">
        <f t="shared" si="71"/>
        <v>4.3384685666083556E-3</v>
      </c>
      <c r="AI84">
        <f t="shared" si="72"/>
        <v>2.444350291692432E-3</v>
      </c>
      <c r="AJ84">
        <f t="shared" si="73"/>
        <v>4.3500760463490717E-3</v>
      </c>
      <c r="AK84">
        <f t="shared" si="74"/>
        <v>4.7923322683706068E-3</v>
      </c>
      <c r="AL84">
        <f t="shared" si="75"/>
        <v>4.5929755538309802E-3</v>
      </c>
      <c r="AM84">
        <f t="shared" si="76"/>
        <v>4.420445970608089E-3</v>
      </c>
      <c r="AN84">
        <f t="shared" si="77"/>
        <v>5.1692409486590041E-3</v>
      </c>
    </row>
    <row r="85" spans="1:40" x14ac:dyDescent="0.3">
      <c r="A85">
        <v>83</v>
      </c>
      <c r="B85">
        <f t="shared" si="44"/>
        <v>6.6815144766146986E-3</v>
      </c>
      <c r="C85">
        <f t="shared" si="45"/>
        <v>7.3349633251833741E-3</v>
      </c>
      <c r="D85" s="1">
        <f t="shared" si="40"/>
        <v>6.8967621837712489E-3</v>
      </c>
      <c r="E85">
        <f t="shared" si="46"/>
        <v>3.7482718174812746E-3</v>
      </c>
      <c r="F85">
        <f t="shared" si="80"/>
        <v>1.3333333333333334E-2</v>
      </c>
      <c r="G85">
        <f t="shared" si="47"/>
        <v>8.5470085470085479E-3</v>
      </c>
      <c r="H85">
        <f t="shared" si="42"/>
        <v>3.9788308003672057E-3</v>
      </c>
      <c r="I85">
        <f t="shared" si="48"/>
        <v>3.41092735390796E-3</v>
      </c>
      <c r="J85" s="1">
        <f t="shared" si="79"/>
        <v>7.0557339029079852E-3</v>
      </c>
      <c r="K85" s="1">
        <f t="shared" si="78"/>
        <v>7.05429670799487E-3</v>
      </c>
      <c r="L85">
        <f t="shared" si="49"/>
        <v>6.0362173038229364E-3</v>
      </c>
      <c r="M85">
        <f t="shared" si="50"/>
        <v>5.9218318199763115E-3</v>
      </c>
      <c r="N85">
        <f t="shared" si="51"/>
        <v>3.2126489307387558E-3</v>
      </c>
      <c r="O85">
        <f t="shared" si="52"/>
        <v>2.0990322177895141E-3</v>
      </c>
      <c r="P85">
        <f t="shared" si="53"/>
        <v>1.49930872699251E-3</v>
      </c>
      <c r="Q85">
        <f t="shared" si="54"/>
        <v>5.918682449819866E-3</v>
      </c>
      <c r="R85">
        <f t="shared" si="55"/>
        <v>4.0073666377051786E-3</v>
      </c>
      <c r="S85">
        <f t="shared" si="56"/>
        <v>5.6710775047258974E-3</v>
      </c>
      <c r="T85">
        <f t="shared" si="57"/>
        <v>4.9851846053894366E-3</v>
      </c>
      <c r="U85">
        <f t="shared" si="58"/>
        <v>6.1855670103092772E-3</v>
      </c>
      <c r="V85">
        <f t="shared" si="59"/>
        <v>4.8033954145261237E-3</v>
      </c>
      <c r="W85">
        <f t="shared" si="60"/>
        <v>5.3117782909930713E-3</v>
      </c>
      <c r="X85">
        <f t="shared" si="61"/>
        <v>4.8150739469103865E-3</v>
      </c>
      <c r="Y85">
        <f t="shared" si="62"/>
        <v>6.1855670103092772E-3</v>
      </c>
      <c r="Z85">
        <f t="shared" si="63"/>
        <v>4.2413382368764463E-3</v>
      </c>
      <c r="AA85">
        <f t="shared" si="64"/>
        <v>3.7931859448756544E-3</v>
      </c>
      <c r="AB85">
        <f t="shared" si="65"/>
        <v>4.0447311699576272E-3</v>
      </c>
      <c r="AC85">
        <f t="shared" si="66"/>
        <v>4.9659536873161159E-3</v>
      </c>
      <c r="AD85">
        <f t="shared" si="67"/>
        <v>5.4925674243446743E-3</v>
      </c>
      <c r="AE85">
        <f t="shared" si="68"/>
        <v>6.5645514223194755E-3</v>
      </c>
      <c r="AF85">
        <f t="shared" si="69"/>
        <v>4.2432814710042432E-3</v>
      </c>
      <c r="AG85">
        <f t="shared" si="70"/>
        <v>5.0454086781029257E-3</v>
      </c>
      <c r="AH85">
        <f t="shared" si="71"/>
        <v>4.319727564354503E-3</v>
      </c>
      <c r="AI85">
        <f t="shared" si="72"/>
        <v>2.4383900123545743E-3</v>
      </c>
      <c r="AJ85">
        <f t="shared" si="73"/>
        <v>4.3312348453969918E-3</v>
      </c>
      <c r="AK85">
        <f t="shared" si="74"/>
        <v>4.7694753577106515E-3</v>
      </c>
      <c r="AL85">
        <f t="shared" si="75"/>
        <v>4.5719765771792265E-3</v>
      </c>
      <c r="AM85">
        <f t="shared" si="76"/>
        <v>4.400991624913031E-3</v>
      </c>
      <c r="AN85">
        <f t="shared" si="77"/>
        <v>5.106313445944588E-3</v>
      </c>
    </row>
    <row r="86" spans="1:40" x14ac:dyDescent="0.3">
      <c r="A86">
        <v>84</v>
      </c>
      <c r="B86">
        <f t="shared" si="44"/>
        <v>6.6371681415929211E-3</v>
      </c>
      <c r="C86">
        <f t="shared" si="45"/>
        <v>7.2815533980582518E-3</v>
      </c>
      <c r="D86" s="1">
        <f t="shared" si="40"/>
        <v>6.9099284761789306E-3</v>
      </c>
      <c r="E86">
        <f t="shared" si="46"/>
        <v>3.7108201464252258E-3</v>
      </c>
      <c r="F86">
        <f t="shared" si="80"/>
        <v>1.3157894736842105E-2</v>
      </c>
      <c r="G86">
        <f t="shared" si="47"/>
        <v>8.6206896551724137E-3</v>
      </c>
      <c r="H86">
        <f t="shared" si="42"/>
        <v>3.96306244544542E-3</v>
      </c>
      <c r="I86">
        <f t="shared" si="48"/>
        <v>3.3768463332469554E-3</v>
      </c>
      <c r="J86" s="1">
        <f t="shared" si="79"/>
        <v>7.0590302141309716E-3</v>
      </c>
      <c r="K86" s="1">
        <f t="shared" si="78"/>
        <v>7.0577622117859321E-3</v>
      </c>
      <c r="L86">
        <f t="shared" si="49"/>
        <v>6.0000000000000001E-3</v>
      </c>
      <c r="M86">
        <f t="shared" si="50"/>
        <v>5.8869701726844579E-3</v>
      </c>
      <c r="N86">
        <f t="shared" si="51"/>
        <v>3.1832061068702289E-3</v>
      </c>
      <c r="O86">
        <f t="shared" si="52"/>
        <v>2.0780592819981268E-3</v>
      </c>
      <c r="P86">
        <f t="shared" si="53"/>
        <v>1.4843280585700904E-3</v>
      </c>
      <c r="Q86">
        <f t="shared" si="54"/>
        <v>5.8838577641340496E-3</v>
      </c>
      <c r="R86">
        <f t="shared" si="55"/>
        <v>3.9913717477246813E-3</v>
      </c>
      <c r="S86">
        <f t="shared" si="56"/>
        <v>5.6390977443609028E-3</v>
      </c>
      <c r="T86">
        <f t="shared" si="57"/>
        <v>4.9604558174127789E-3</v>
      </c>
      <c r="U86">
        <f t="shared" si="58"/>
        <v>6.1475409836065573E-3</v>
      </c>
      <c r="V86">
        <f t="shared" si="59"/>
        <v>4.7804331040743886E-3</v>
      </c>
      <c r="W86">
        <f t="shared" si="60"/>
        <v>5.2837123822651044E-3</v>
      </c>
      <c r="X86">
        <f t="shared" si="61"/>
        <v>4.7920001120174138E-3</v>
      </c>
      <c r="Y86">
        <f t="shared" si="62"/>
        <v>6.1475409836065573E-3</v>
      </c>
      <c r="Z86">
        <f t="shared" si="63"/>
        <v>4.223425261822733E-3</v>
      </c>
      <c r="AA86">
        <f t="shared" si="64"/>
        <v>3.778852056367521E-3</v>
      </c>
      <c r="AB86">
        <f t="shared" si="65"/>
        <v>4.0284372243499789E-3</v>
      </c>
      <c r="AC86">
        <f t="shared" si="66"/>
        <v>4.9414148500206423E-3</v>
      </c>
      <c r="AD86">
        <f t="shared" si="67"/>
        <v>5.4625639236838275E-3</v>
      </c>
      <c r="AE86">
        <f t="shared" si="68"/>
        <v>6.5217391304347823E-3</v>
      </c>
      <c r="AF86">
        <f t="shared" si="69"/>
        <v>4.2253521126760568E-3</v>
      </c>
      <c r="AG86">
        <f t="shared" si="70"/>
        <v>5.0200803212851405E-3</v>
      </c>
      <c r="AH86">
        <f t="shared" si="71"/>
        <v>4.3011477777401552E-3</v>
      </c>
      <c r="AI86">
        <f t="shared" si="72"/>
        <v>2.4324587292836597E-3</v>
      </c>
      <c r="AJ86">
        <f t="shared" si="73"/>
        <v>4.3125561519190558E-3</v>
      </c>
      <c r="AK86">
        <f t="shared" si="74"/>
        <v>4.7468354430379748E-3</v>
      </c>
      <c r="AL86">
        <f t="shared" si="75"/>
        <v>4.5511687402999268E-3</v>
      </c>
      <c r="AM86">
        <f t="shared" si="76"/>
        <v>4.3817077657331005E-3</v>
      </c>
      <c r="AN86">
        <f t="shared" si="77"/>
        <v>5.0445942128416466E-3</v>
      </c>
    </row>
    <row r="87" spans="1:40" x14ac:dyDescent="0.3">
      <c r="A87">
        <v>85</v>
      </c>
      <c r="B87">
        <f t="shared" si="44"/>
        <v>6.5934065934065934E-3</v>
      </c>
      <c r="C87">
        <f t="shared" si="45"/>
        <v>7.2289156626506017E-3</v>
      </c>
      <c r="D87" s="1">
        <f t="shared" ref="D87:D150" si="81">(1%*1%*A87+30%*1%)/(1+(50%+1%*(A87-20))*(25%+0.5%*(A87-20)))</f>
        <v>6.9224981188863808E-3</v>
      </c>
      <c r="E87">
        <f t="shared" si="46"/>
        <v>3.6739521637331584E-3</v>
      </c>
      <c r="F87">
        <f t="shared" si="80"/>
        <v>1.2987012987012988E-2</v>
      </c>
      <c r="G87">
        <f t="shared" si="47"/>
        <v>8.6956521739130436E-3</v>
      </c>
      <c r="H87">
        <f t="shared" si="42"/>
        <v>3.9474185791181782E-3</v>
      </c>
      <c r="I87">
        <f t="shared" si="48"/>
        <v>3.3432964689971744E-3</v>
      </c>
      <c r="J87" s="1">
        <f t="shared" si="79"/>
        <v>7.0619094057907663E-3</v>
      </c>
      <c r="K87" s="1">
        <f t="shared" si="78"/>
        <v>7.0608072505005809E-3</v>
      </c>
      <c r="L87">
        <f t="shared" si="49"/>
        <v>5.964214711729623E-3</v>
      </c>
      <c r="M87">
        <f t="shared" si="50"/>
        <v>5.8525165821303165E-3</v>
      </c>
      <c r="N87">
        <f t="shared" si="51"/>
        <v>3.1541820937309459E-3</v>
      </c>
      <c r="O87">
        <f t="shared" si="52"/>
        <v>2.0574132116905688E-3</v>
      </c>
      <c r="P87">
        <f t="shared" si="53"/>
        <v>1.4695808654932635E-3</v>
      </c>
      <c r="Q87">
        <f t="shared" si="54"/>
        <v>5.8494404883011192E-3</v>
      </c>
      <c r="R87">
        <f t="shared" si="55"/>
        <v>3.9755040332434266E-3</v>
      </c>
      <c r="S87">
        <f t="shared" si="56"/>
        <v>5.6074766355140191E-3</v>
      </c>
      <c r="T87">
        <f t="shared" si="57"/>
        <v>4.9359711506038462E-3</v>
      </c>
      <c r="U87">
        <f t="shared" si="58"/>
        <v>6.1099796334012219E-3</v>
      </c>
      <c r="V87">
        <f t="shared" si="59"/>
        <v>4.7576892887000177E-3</v>
      </c>
      <c r="W87">
        <f t="shared" si="60"/>
        <v>5.2559414990859228E-3</v>
      </c>
      <c r="X87">
        <f t="shared" si="61"/>
        <v>4.7691463621160057E-3</v>
      </c>
      <c r="Y87">
        <f t="shared" si="62"/>
        <v>6.1099796334012219E-3</v>
      </c>
      <c r="Z87">
        <f t="shared" si="63"/>
        <v>4.2056629586408878E-3</v>
      </c>
      <c r="AA87">
        <f t="shared" si="64"/>
        <v>3.7646260913208884E-3</v>
      </c>
      <c r="AB87">
        <f t="shared" si="65"/>
        <v>4.012274030291918E-3</v>
      </c>
      <c r="AC87">
        <f t="shared" si="66"/>
        <v>4.9171173334103813E-3</v>
      </c>
      <c r="AD87">
        <f t="shared" si="67"/>
        <v>5.4328864342463312E-3</v>
      </c>
      <c r="AE87">
        <f t="shared" si="68"/>
        <v>6.4794816414686825E-3</v>
      </c>
      <c r="AF87">
        <f t="shared" si="69"/>
        <v>4.2075736325385693E-3</v>
      </c>
      <c r="AG87">
        <f t="shared" si="70"/>
        <v>4.995004995004995E-3</v>
      </c>
      <c r="AH87">
        <f t="shared" si="71"/>
        <v>4.2827271354388685E-3</v>
      </c>
      <c r="AI87">
        <f t="shared" si="72"/>
        <v>2.4265562313963152E-3</v>
      </c>
      <c r="AJ87">
        <f t="shared" si="73"/>
        <v>4.294037872475398E-3</v>
      </c>
      <c r="AK87">
        <f t="shared" si="74"/>
        <v>4.7244094488188976E-3</v>
      </c>
      <c r="AL87">
        <f t="shared" si="75"/>
        <v>4.530549445288079E-3</v>
      </c>
      <c r="AM87">
        <f t="shared" si="76"/>
        <v>4.3625921617789221E-3</v>
      </c>
      <c r="AN87">
        <f t="shared" si="77"/>
        <v>4.9840510366823132E-3</v>
      </c>
    </row>
    <row r="88" spans="1:40" x14ac:dyDescent="0.3">
      <c r="A88">
        <v>86</v>
      </c>
      <c r="B88">
        <f t="shared" si="44"/>
        <v>6.5502183406113534E-3</v>
      </c>
      <c r="C88">
        <f t="shared" si="45"/>
        <v>7.1770334928229667E-3</v>
      </c>
      <c r="D88" s="1">
        <f t="shared" si="81"/>
        <v>6.9344811095169764E-3</v>
      </c>
      <c r="E88">
        <f t="shared" si="46"/>
        <v>3.6376553331167608E-3</v>
      </c>
      <c r="F88">
        <f t="shared" si="80"/>
        <v>1.282051282051282E-2</v>
      </c>
      <c r="G88">
        <f t="shared" si="47"/>
        <v>8.771929824561403E-3</v>
      </c>
      <c r="H88">
        <f t="shared" si="42"/>
        <v>3.9318977329558802E-3</v>
      </c>
      <c r="I88">
        <f t="shared" si="48"/>
        <v>3.3102663531362525E-3</v>
      </c>
      <c r="J88" s="1">
        <f t="shared" si="79"/>
        <v>7.064379769369392E-3</v>
      </c>
      <c r="K88" s="1">
        <f t="shared" si="78"/>
        <v>7.0634401569653364E-3</v>
      </c>
      <c r="L88">
        <f t="shared" si="49"/>
        <v>5.9288537549407111E-3</v>
      </c>
      <c r="M88">
        <f t="shared" si="50"/>
        <v>5.8184639255236606E-3</v>
      </c>
      <c r="N88">
        <f t="shared" si="51"/>
        <v>3.1255687110934151E-3</v>
      </c>
      <c r="O88">
        <f t="shared" si="52"/>
        <v>2.0370869865453862E-3</v>
      </c>
      <c r="P88">
        <f t="shared" si="53"/>
        <v>1.4550621332467045E-3</v>
      </c>
      <c r="Q88">
        <f t="shared" si="54"/>
        <v>5.8154235145385586E-3</v>
      </c>
      <c r="R88">
        <f t="shared" si="55"/>
        <v>3.9597619835074482E-3</v>
      </c>
      <c r="S88">
        <f t="shared" si="56"/>
        <v>5.5762081784386614E-3</v>
      </c>
      <c r="T88">
        <f t="shared" si="57"/>
        <v>4.9117270077940756E-3</v>
      </c>
      <c r="U88">
        <f t="shared" si="58"/>
        <v>6.0728744939271247E-3</v>
      </c>
      <c r="V88">
        <f t="shared" si="59"/>
        <v>4.7351608645742616E-3</v>
      </c>
      <c r="W88">
        <f t="shared" si="60"/>
        <v>5.2284610138667881E-3</v>
      </c>
      <c r="X88">
        <f t="shared" si="61"/>
        <v>4.7465095632994725E-3</v>
      </c>
      <c r="Y88">
        <f t="shared" si="62"/>
        <v>6.0728744939271247E-3</v>
      </c>
      <c r="Z88">
        <f t="shared" si="63"/>
        <v>4.1880494342658725E-3</v>
      </c>
      <c r="AA88">
        <f t="shared" si="64"/>
        <v>3.7505068354326543E-3</v>
      </c>
      <c r="AB88">
        <f t="shared" si="65"/>
        <v>3.9962400202402382E-3</v>
      </c>
      <c r="AC88">
        <f t="shared" si="66"/>
        <v>4.893057595096062E-3</v>
      </c>
      <c r="AD88">
        <f t="shared" si="67"/>
        <v>5.4035296711989478E-3</v>
      </c>
      <c r="AE88">
        <f t="shared" si="68"/>
        <v>6.4377682403433485E-3</v>
      </c>
      <c r="AF88">
        <f t="shared" si="69"/>
        <v>4.1899441340782122E-3</v>
      </c>
      <c r="AG88">
        <f t="shared" si="70"/>
        <v>4.9701789264413512E-3</v>
      </c>
      <c r="AH88">
        <f t="shared" si="71"/>
        <v>4.2644636014552706E-3</v>
      </c>
      <c r="AI88">
        <f t="shared" si="72"/>
        <v>2.4206823096537544E-3</v>
      </c>
      <c r="AJ88">
        <f t="shared" si="73"/>
        <v>4.2756779494304009E-3</v>
      </c>
      <c r="AK88">
        <f t="shared" si="74"/>
        <v>4.7021943573667714E-3</v>
      </c>
      <c r="AL88">
        <f t="shared" si="75"/>
        <v>4.5101161411067459E-3</v>
      </c>
      <c r="AM88">
        <f t="shared" si="76"/>
        <v>4.34364262052922E-3</v>
      </c>
      <c r="AN88">
        <f t="shared" si="77"/>
        <v>4.9246528119768485E-3</v>
      </c>
    </row>
    <row r="89" spans="1:40" x14ac:dyDescent="0.3">
      <c r="A89">
        <v>87</v>
      </c>
      <c r="B89">
        <f t="shared" si="44"/>
        <v>6.5075921908893716E-3</v>
      </c>
      <c r="C89">
        <f t="shared" si="45"/>
        <v>7.1258907363420431E-3</v>
      </c>
      <c r="D89" s="1">
        <f t="shared" si="81"/>
        <v>6.9458873816379248E-3</v>
      </c>
      <c r="E89">
        <f t="shared" si="46"/>
        <v>3.6019174639184185E-3</v>
      </c>
      <c r="F89">
        <f t="shared" si="80"/>
        <v>1.2658227848101266E-2</v>
      </c>
      <c r="G89">
        <f t="shared" si="47"/>
        <v>8.8495575221238954E-3</v>
      </c>
      <c r="H89">
        <f t="shared" si="42"/>
        <v>3.9164984615336351E-3</v>
      </c>
      <c r="I89">
        <f t="shared" si="48"/>
        <v>3.2777448921657609E-3</v>
      </c>
      <c r="J89" s="1">
        <f t="shared" si="79"/>
        <v>7.0664494925004474E-3</v>
      </c>
      <c r="K89" s="1">
        <f t="shared" si="78"/>
        <v>7.0656691604322535E-3</v>
      </c>
      <c r="L89">
        <f t="shared" si="49"/>
        <v>5.893909626719057E-3</v>
      </c>
      <c r="M89">
        <f t="shared" si="50"/>
        <v>5.7848052448900887E-3</v>
      </c>
      <c r="N89">
        <f t="shared" si="51"/>
        <v>3.0973579833510696E-3</v>
      </c>
      <c r="O89">
        <f t="shared" si="52"/>
        <v>2.0170737797943145E-3</v>
      </c>
      <c r="P89">
        <f t="shared" si="53"/>
        <v>1.4407669855673675E-3</v>
      </c>
      <c r="Q89">
        <f t="shared" si="54"/>
        <v>5.7817998994469585E-3</v>
      </c>
      <c r="R89">
        <f t="shared" si="55"/>
        <v>3.9441441115966036E-3</v>
      </c>
      <c r="S89">
        <f t="shared" si="56"/>
        <v>5.5452865064695017E-3</v>
      </c>
      <c r="T89">
        <f t="shared" si="57"/>
        <v>4.8877198621404272E-3</v>
      </c>
      <c r="U89">
        <f t="shared" si="58"/>
        <v>6.0362173038229381E-3</v>
      </c>
      <c r="V89">
        <f t="shared" si="59"/>
        <v>4.7128447863808987E-3</v>
      </c>
      <c r="W89">
        <f t="shared" si="60"/>
        <v>5.2012663952962467E-3</v>
      </c>
      <c r="X89">
        <f t="shared" si="61"/>
        <v>4.7240866408804205E-3</v>
      </c>
      <c r="Y89">
        <f t="shared" si="62"/>
        <v>6.0362173038229381E-3</v>
      </c>
      <c r="Z89">
        <f t="shared" si="63"/>
        <v>4.1705828272158296E-3</v>
      </c>
      <c r="AA89">
        <f t="shared" si="64"/>
        <v>3.7364930925483097E-3</v>
      </c>
      <c r="AB89">
        <f t="shared" si="65"/>
        <v>3.9803336516075483E-3</v>
      </c>
      <c r="AC89">
        <f t="shared" si="66"/>
        <v>4.8692321616849998E-3</v>
      </c>
      <c r="AD89">
        <f t="shared" si="67"/>
        <v>5.37448846331956E-3</v>
      </c>
      <c r="AE89">
        <f t="shared" si="68"/>
        <v>6.3965884861407257E-3</v>
      </c>
      <c r="AF89">
        <f t="shared" si="69"/>
        <v>4.172461752433936E-3</v>
      </c>
      <c r="AG89">
        <f t="shared" si="70"/>
        <v>4.945598417408506E-3</v>
      </c>
      <c r="AH89">
        <f t="shared" si="71"/>
        <v>4.2463551743749939E-3</v>
      </c>
      <c r="AI89">
        <f t="shared" si="72"/>
        <v>2.4148367570351326E-3</v>
      </c>
      <c r="AJ89">
        <f t="shared" si="73"/>
        <v>4.2574743601879739E-3</v>
      </c>
      <c r="AK89">
        <f t="shared" si="74"/>
        <v>4.6801872074882997E-3</v>
      </c>
      <c r="AL89">
        <f t="shared" si="75"/>
        <v>4.4898663225338975E-3</v>
      </c>
      <c r="AM89">
        <f t="shared" si="76"/>
        <v>4.3248569873912679E-3</v>
      </c>
      <c r="AN89">
        <f t="shared" si="77"/>
        <v>4.8663694937030044E-3</v>
      </c>
    </row>
    <row r="90" spans="1:40" x14ac:dyDescent="0.3">
      <c r="A90">
        <v>88</v>
      </c>
      <c r="B90">
        <f t="shared" si="44"/>
        <v>6.4655172413793103E-3</v>
      </c>
      <c r="C90">
        <f t="shared" si="45"/>
        <v>7.0754716981132077E-3</v>
      </c>
      <c r="D90" s="1">
        <f t="shared" si="81"/>
        <v>6.9567268010847783E-3</v>
      </c>
      <c r="E90">
        <f t="shared" si="46"/>
        <v>3.5667266994383559E-3</v>
      </c>
      <c r="F90">
        <f t="shared" si="80"/>
        <v>1.2500000000000001E-2</v>
      </c>
      <c r="G90">
        <f t="shared" si="47"/>
        <v>8.9285714285714281E-3</v>
      </c>
      <c r="H90">
        <f t="shared" si="42"/>
        <v>3.9012193419827312E-3</v>
      </c>
      <c r="I90">
        <f t="shared" si="48"/>
        <v>3.2457212964889038E-3</v>
      </c>
      <c r="J90" s="1">
        <f t="shared" si="79"/>
        <v>7.0681266583605025E-3</v>
      </c>
      <c r="K90" s="1">
        <f t="shared" si="78"/>
        <v>7.0675023859269005E-3</v>
      </c>
      <c r="L90">
        <f t="shared" si="49"/>
        <v>5.8593750000000009E-3</v>
      </c>
      <c r="M90">
        <f t="shared" si="50"/>
        <v>5.751533742331289E-3</v>
      </c>
      <c r="N90">
        <f t="shared" si="51"/>
        <v>3.0695421332567006E-3</v>
      </c>
      <c r="O90">
        <f t="shared" si="52"/>
        <v>1.9973669516854795E-3</v>
      </c>
      <c r="P90">
        <f t="shared" si="53"/>
        <v>1.4266906797753423E-3</v>
      </c>
      <c r="Q90">
        <f t="shared" si="54"/>
        <v>5.7485628592851791E-3</v>
      </c>
      <c r="R90">
        <f t="shared" si="55"/>
        <v>3.9286489539582803E-3</v>
      </c>
      <c r="S90">
        <f t="shared" si="56"/>
        <v>5.5147058823529415E-3</v>
      </c>
      <c r="T90">
        <f t="shared" si="57"/>
        <v>4.8639462554196378E-3</v>
      </c>
      <c r="U90">
        <f t="shared" si="58"/>
        <v>6.0000000000000001E-3</v>
      </c>
      <c r="V90">
        <f t="shared" si="59"/>
        <v>4.6907380659426678E-3</v>
      </c>
      <c r="W90">
        <f t="shared" si="60"/>
        <v>5.1743532058492695E-3</v>
      </c>
      <c r="X90">
        <f t="shared" si="61"/>
        <v>4.7018745779996429E-3</v>
      </c>
      <c r="Y90">
        <f t="shared" si="62"/>
        <v>6.0000000000000001E-3</v>
      </c>
      <c r="Z90">
        <f t="shared" si="63"/>
        <v>4.1532613069326096E-3</v>
      </c>
      <c r="AA90">
        <f t="shared" si="64"/>
        <v>3.7225836843255422E-3</v>
      </c>
      <c r="AB90">
        <f t="shared" si="65"/>
        <v>3.9645534062708876E-3</v>
      </c>
      <c r="AC90">
        <f t="shared" si="66"/>
        <v>4.8456376271073243E-3</v>
      </c>
      <c r="AD90">
        <f t="shared" si="67"/>
        <v>5.34575774996493E-3</v>
      </c>
      <c r="AE90">
        <f t="shared" si="68"/>
        <v>6.3559322033898309E-3</v>
      </c>
      <c r="AF90">
        <f t="shared" si="69"/>
        <v>4.1551246537396124E-3</v>
      </c>
      <c r="AG90">
        <f t="shared" si="70"/>
        <v>4.921259842519685E-3</v>
      </c>
      <c r="AH90">
        <f t="shared" si="71"/>
        <v>4.2283998866370354E-3</v>
      </c>
      <c r="AI90">
        <f t="shared" si="72"/>
        <v>2.4090193685157857E-3</v>
      </c>
      <c r="AJ90">
        <f t="shared" si="73"/>
        <v>4.2394251164528107E-3</v>
      </c>
      <c r="AK90">
        <f t="shared" si="74"/>
        <v>4.658385093167702E-3</v>
      </c>
      <c r="AL90">
        <f t="shared" si="75"/>
        <v>4.4697975291396741E-3</v>
      </c>
      <c r="AM90">
        <f t="shared" si="76"/>
        <v>4.3062331448850966E-3</v>
      </c>
      <c r="AN90">
        <f t="shared" si="77"/>
        <v>4.8091720529392923E-3</v>
      </c>
    </row>
    <row r="91" spans="1:40" x14ac:dyDescent="0.3">
      <c r="A91">
        <v>89</v>
      </c>
      <c r="B91">
        <f t="shared" si="44"/>
        <v>6.4239828693790149E-3</v>
      </c>
      <c r="C91">
        <f t="shared" si="45"/>
        <v>7.025761124121779E-3</v>
      </c>
      <c r="D91" s="1">
        <f t="shared" si="81"/>
        <v>6.9670091624952435E-3</v>
      </c>
      <c r="E91">
        <f t="shared" si="46"/>
        <v>3.5320715057288593E-3</v>
      </c>
      <c r="F91">
        <f t="shared" si="80"/>
        <v>1.2345679012345678E-2</v>
      </c>
      <c r="G91">
        <f t="shared" si="47"/>
        <v>9.0090090090090107E-3</v>
      </c>
      <c r="H91">
        <f t="shared" si="42"/>
        <v>3.8860589735512097E-3</v>
      </c>
      <c r="I91">
        <f t="shared" si="48"/>
        <v>3.2141850702132619E-3</v>
      </c>
      <c r="J91" s="1">
        <f t="shared" si="79"/>
        <v>7.0694192451658255E-3</v>
      </c>
      <c r="K91" s="1">
        <f t="shared" si="78"/>
        <v>7.068947853703514E-3</v>
      </c>
      <c r="L91">
        <f t="shared" si="49"/>
        <v>5.8252427184466013E-3</v>
      </c>
      <c r="M91">
        <f t="shared" si="50"/>
        <v>5.7186427754479597E-3</v>
      </c>
      <c r="N91">
        <f t="shared" si="51"/>
        <v>3.0421135758877849E-3</v>
      </c>
      <c r="O91">
        <f t="shared" si="52"/>
        <v>1.9779600432081614E-3</v>
      </c>
      <c r="P91">
        <f t="shared" si="53"/>
        <v>1.4128286022915438E-3</v>
      </c>
      <c r="Q91">
        <f t="shared" si="54"/>
        <v>5.7157057654075548E-3</v>
      </c>
      <c r="R91">
        <f t="shared" si="55"/>
        <v>3.9132750699484298E-3</v>
      </c>
      <c r="S91">
        <f t="shared" si="56"/>
        <v>5.4844606946983544E-3</v>
      </c>
      <c r="T91">
        <f t="shared" si="57"/>
        <v>4.8404027963635521E-3</v>
      </c>
      <c r="U91">
        <f t="shared" si="58"/>
        <v>5.9642147117296221E-3</v>
      </c>
      <c r="V91">
        <f t="shared" si="59"/>
        <v>4.6688377708867801E-3</v>
      </c>
      <c r="W91">
        <f t="shared" si="60"/>
        <v>5.1477170993733216E-3</v>
      </c>
      <c r="X91">
        <f t="shared" si="61"/>
        <v>4.6798704142703151E-3</v>
      </c>
      <c r="Y91">
        <f t="shared" si="62"/>
        <v>5.9642147117296221E-3</v>
      </c>
      <c r="Z91">
        <f t="shared" si="63"/>
        <v>4.1360830731422826E-3</v>
      </c>
      <c r="AA91">
        <f t="shared" si="64"/>
        <v>3.7087774499018344E-3</v>
      </c>
      <c r="AB91">
        <f t="shared" si="65"/>
        <v>3.9488977900863365E-3</v>
      </c>
      <c r="AC91">
        <f t="shared" si="66"/>
        <v>4.8222706509928326E-3</v>
      </c>
      <c r="AD91">
        <f t="shared" si="67"/>
        <v>5.317332578126388E-3</v>
      </c>
      <c r="AE91">
        <f t="shared" si="68"/>
        <v>6.3157894736842104E-3</v>
      </c>
      <c r="AF91">
        <f t="shared" si="69"/>
        <v>4.1379310344827587E-3</v>
      </c>
      <c r="AG91">
        <f t="shared" si="70"/>
        <v>4.8971596474045049E-3</v>
      </c>
      <c r="AH91">
        <f t="shared" si="71"/>
        <v>4.2105958038178848E-3</v>
      </c>
      <c r="AI91">
        <f t="shared" si="72"/>
        <v>2.4032299410408076E-3</v>
      </c>
      <c r="AJ91">
        <f t="shared" si="73"/>
        <v>4.2215282635029716E-3</v>
      </c>
      <c r="AK91">
        <f t="shared" si="74"/>
        <v>4.6367851622874804E-3</v>
      </c>
      <c r="AL91">
        <f t="shared" si="75"/>
        <v>4.449907344286963E-3</v>
      </c>
      <c r="AM91">
        <f t="shared" si="76"/>
        <v>4.2877690118485745E-3</v>
      </c>
      <c r="AN91">
        <f t="shared" si="77"/>
        <v>4.7530324346933828E-3</v>
      </c>
    </row>
    <row r="92" spans="1:40" x14ac:dyDescent="0.3">
      <c r="A92">
        <v>90</v>
      </c>
      <c r="B92">
        <f t="shared" si="44"/>
        <v>6.3829787234042559E-3</v>
      </c>
      <c r="C92">
        <f t="shared" si="45"/>
        <v>6.9767441860465115E-3</v>
      </c>
      <c r="D92" s="1">
        <f t="shared" si="81"/>
        <v>6.9767441860465107E-3</v>
      </c>
      <c r="E92">
        <f t="shared" si="46"/>
        <v>3.4979406608339693E-3</v>
      </c>
      <c r="F92">
        <f t="shared" si="80"/>
        <v>1.2195121951219513E-2</v>
      </c>
      <c r="G92">
        <f t="shared" si="47"/>
        <v>9.0909090909090905E-3</v>
      </c>
      <c r="H92">
        <f t="shared" si="42"/>
        <v>3.8710159771762065E-3</v>
      </c>
      <c r="I92">
        <f t="shared" si="48"/>
        <v>3.1831260013589122E-3</v>
      </c>
      <c r="J92" s="1">
        <f t="shared" si="79"/>
        <v>7.0703351257697987E-3</v>
      </c>
      <c r="K92" s="1">
        <f t="shared" si="78"/>
        <v>7.0700134788026755E-3</v>
      </c>
      <c r="L92">
        <f t="shared" si="49"/>
        <v>5.7915057915057912E-3</v>
      </c>
      <c r="M92">
        <f t="shared" si="50"/>
        <v>5.6861258529188781E-3</v>
      </c>
      <c r="N92">
        <f t="shared" si="51"/>
        <v>3.0150649128291951E-3</v>
      </c>
      <c r="O92">
        <f t="shared" si="52"/>
        <v>1.9588467700670229E-3</v>
      </c>
      <c r="P92">
        <f t="shared" si="53"/>
        <v>1.3991762643335878E-3</v>
      </c>
      <c r="Q92">
        <f t="shared" si="54"/>
        <v>5.6832221398566835E-3</v>
      </c>
      <c r="R92">
        <f t="shared" si="55"/>
        <v>3.8980210413848138E-3</v>
      </c>
      <c r="S92">
        <f t="shared" si="56"/>
        <v>5.454545454545455E-3</v>
      </c>
      <c r="T92">
        <f t="shared" si="57"/>
        <v>4.8170861590486336E-3</v>
      </c>
      <c r="U92">
        <f t="shared" si="58"/>
        <v>5.9288537549407119E-3</v>
      </c>
      <c r="V92">
        <f t="shared" si="59"/>
        <v>4.6471410233503985E-3</v>
      </c>
      <c r="W92">
        <f t="shared" si="60"/>
        <v>5.1213538187486075E-3</v>
      </c>
      <c r="X92">
        <f t="shared" si="61"/>
        <v>4.6580712444657113E-3</v>
      </c>
      <c r="Y92">
        <f t="shared" si="62"/>
        <v>5.9288537549407119E-3</v>
      </c>
      <c r="Z92">
        <f t="shared" si="63"/>
        <v>4.1190463552349676E-3</v>
      </c>
      <c r="AA92">
        <f t="shared" si="64"/>
        <v>3.695073245572944E-3</v>
      </c>
      <c r="AB92">
        <f t="shared" si="65"/>
        <v>3.9333653324171713E-3</v>
      </c>
      <c r="AC92">
        <f t="shared" si="66"/>
        <v>4.7991279570949175E-3</v>
      </c>
      <c r="AD92">
        <f t="shared" si="67"/>
        <v>5.2892080995858848E-3</v>
      </c>
      <c r="AE92">
        <f t="shared" si="68"/>
        <v>6.2761506276150627E-3</v>
      </c>
      <c r="AF92">
        <f t="shared" si="69"/>
        <v>4.120879120879121E-3</v>
      </c>
      <c r="AG92">
        <f t="shared" si="70"/>
        <v>4.8732943469785572E-3</v>
      </c>
      <c r="AH92">
        <f t="shared" si="71"/>
        <v>4.192941023936303E-3</v>
      </c>
      <c r="AI92">
        <f t="shared" si="72"/>
        <v>2.3974682735032893E-3</v>
      </c>
      <c r="AJ92">
        <f t="shared" si="73"/>
        <v>4.2037818794846693E-3</v>
      </c>
      <c r="AK92">
        <f t="shared" si="74"/>
        <v>4.6153846153846158E-3</v>
      </c>
      <c r="AL92">
        <f t="shared" si="75"/>
        <v>4.4301933941655047E-3</v>
      </c>
      <c r="AM92">
        <f t="shared" si="76"/>
        <v>4.2694625426609178E-3</v>
      </c>
      <c r="AN92">
        <f t="shared" si="77"/>
        <v>4.6979235178050693E-3</v>
      </c>
    </row>
    <row r="93" spans="1:40" x14ac:dyDescent="0.3">
      <c r="A93">
        <v>91</v>
      </c>
      <c r="B93">
        <f t="shared" si="44"/>
        <v>6.3424947145877368E-3</v>
      </c>
      <c r="C93">
        <f t="shared" si="45"/>
        <v>6.9284064665127024E-3</v>
      </c>
      <c r="D93" s="1">
        <f t="shared" si="81"/>
        <v>6.9859415143904615E-3</v>
      </c>
      <c r="E93">
        <f t="shared" si="46"/>
        <v>3.4643232444541957E-3</v>
      </c>
      <c r="F93">
        <f t="shared" si="80"/>
        <v>1.2048192771084338E-2</v>
      </c>
      <c r="G93">
        <f t="shared" si="47"/>
        <v>9.1743119266055068E-3</v>
      </c>
      <c r="H93">
        <f t="shared" si="42"/>
        <v>3.856088995066953E-3</v>
      </c>
      <c r="I93">
        <f t="shared" si="48"/>
        <v>3.152534152453318E-3</v>
      </c>
      <c r="J93" s="1">
        <f t="shared" si="79"/>
        <v>7.0708820673566989E-3</v>
      </c>
      <c r="K93" s="1">
        <f t="shared" si="78"/>
        <v>7.0707070707070711E-3</v>
      </c>
      <c r="L93">
        <f t="shared" si="49"/>
        <v>5.7581573896353152E-3</v>
      </c>
      <c r="M93">
        <f t="shared" si="50"/>
        <v>5.6539766302299271E-3</v>
      </c>
      <c r="N93">
        <f t="shared" si="51"/>
        <v>2.9883889265642479E-3</v>
      </c>
      <c r="O93">
        <f t="shared" si="52"/>
        <v>1.9400210168943497E-3</v>
      </c>
      <c r="P93">
        <f t="shared" si="53"/>
        <v>1.3857292977816783E-3</v>
      </c>
      <c r="Q93">
        <f t="shared" si="54"/>
        <v>5.6511056511056503E-3</v>
      </c>
      <c r="R93">
        <f t="shared" si="55"/>
        <v>3.882885472113351E-3</v>
      </c>
      <c r="S93">
        <f t="shared" si="56"/>
        <v>5.4249547920433988E-3</v>
      </c>
      <c r="T93">
        <f t="shared" si="57"/>
        <v>4.7939930813303278E-3</v>
      </c>
      <c r="U93">
        <f t="shared" si="58"/>
        <v>5.8939096267190561E-3</v>
      </c>
      <c r="V93">
        <f t="shared" si="59"/>
        <v>4.6256449987176484E-3</v>
      </c>
      <c r="W93">
        <f t="shared" si="60"/>
        <v>5.0952591936198489E-3</v>
      </c>
      <c r="X93">
        <f t="shared" si="61"/>
        <v>4.6364742172391171E-3</v>
      </c>
      <c r="Y93">
        <f t="shared" si="62"/>
        <v>5.8939096267190561E-3</v>
      </c>
      <c r="Z93">
        <f t="shared" si="63"/>
        <v>4.1021494116524337E-3</v>
      </c>
      <c r="AA93">
        <f t="shared" si="64"/>
        <v>3.6814699444767118E-3</v>
      </c>
      <c r="AB93">
        <f t="shared" si="65"/>
        <v>3.917954585676231E-3</v>
      </c>
      <c r="AC93">
        <f t="shared" si="66"/>
        <v>4.7762063317593473E-3</v>
      </c>
      <c r="AD93">
        <f t="shared" si="67"/>
        <v>5.2613795681586417E-3</v>
      </c>
      <c r="AE93">
        <f t="shared" si="68"/>
        <v>6.2370062370062374E-3</v>
      </c>
      <c r="AF93">
        <f t="shared" si="69"/>
        <v>4.1039671682626538E-3</v>
      </c>
      <c r="AG93">
        <f t="shared" si="70"/>
        <v>4.8496605237633361E-3</v>
      </c>
      <c r="AH93">
        <f t="shared" si="71"/>
        <v>4.1754336767805267E-3</v>
      </c>
      <c r="AI93">
        <f t="shared" si="72"/>
        <v>2.3917341667198944E-3</v>
      </c>
      <c r="AJ93">
        <f t="shared" si="73"/>
        <v>4.1861840747274837E-3</v>
      </c>
      <c r="AK93">
        <f t="shared" si="74"/>
        <v>4.5941807044410409E-3</v>
      </c>
      <c r="AL93">
        <f t="shared" si="75"/>
        <v>4.4106533468448728E-3</v>
      </c>
      <c r="AM93">
        <f t="shared" si="76"/>
        <v>4.2513117264877387E-3</v>
      </c>
      <c r="AN93">
        <f t="shared" si="77"/>
        <v>4.643819076808553E-3</v>
      </c>
    </row>
    <row r="94" spans="1:40" x14ac:dyDescent="0.3">
      <c r="A94">
        <v>92</v>
      </c>
      <c r="B94">
        <f t="shared" si="44"/>
        <v>6.3025210084033615E-3</v>
      </c>
      <c r="C94">
        <f t="shared" si="45"/>
        <v>6.8807339449541288E-3</v>
      </c>
      <c r="D94" s="1">
        <f t="shared" si="81"/>
        <v>6.9946107097809884E-3</v>
      </c>
      <c r="E94">
        <f t="shared" si="46"/>
        <v>3.4312086280168306E-3</v>
      </c>
      <c r="F94">
        <f t="shared" si="80"/>
        <v>1.1904761904761904E-2</v>
      </c>
      <c r="G94">
        <f t="shared" si="47"/>
        <v>9.2592592592592587E-3</v>
      </c>
      <c r="H94">
        <f t="shared" si="42"/>
        <v>3.8412766902942153E-3</v>
      </c>
      <c r="I94">
        <f t="shared" si="48"/>
        <v>3.1223998514953162E-3</v>
      </c>
      <c r="J94" s="1">
        <f t="shared" si="79"/>
        <v>7.0710677312274149E-3</v>
      </c>
      <c r="K94" s="1">
        <f t="shared" si="78"/>
        <v>7.0710363330909447E-3</v>
      </c>
      <c r="L94">
        <f t="shared" si="49"/>
        <v>5.7251908396946556E-3</v>
      </c>
      <c r="M94">
        <f t="shared" si="50"/>
        <v>5.6221889055472259E-3</v>
      </c>
      <c r="N94">
        <f t="shared" si="51"/>
        <v>2.9620785750654639E-3</v>
      </c>
      <c r="O94">
        <f t="shared" si="52"/>
        <v>1.9214768316894253E-3</v>
      </c>
      <c r="P94">
        <f t="shared" si="53"/>
        <v>1.3724834512067324E-3</v>
      </c>
      <c r="Q94">
        <f t="shared" si="54"/>
        <v>5.6193501099438062E-3</v>
      </c>
      <c r="R94">
        <f t="shared" si="55"/>
        <v>3.8678669875793492E-3</v>
      </c>
      <c r="S94">
        <f t="shared" si="56"/>
        <v>5.3956834532374104E-3</v>
      </c>
      <c r="T94">
        <f t="shared" si="57"/>
        <v>4.771120363318504E-3</v>
      </c>
      <c r="U94">
        <f t="shared" si="58"/>
        <v>5.859375E-3</v>
      </c>
      <c r="V94">
        <f t="shared" si="59"/>
        <v>4.6043469243941537E-3</v>
      </c>
      <c r="W94">
        <f t="shared" si="60"/>
        <v>5.0694291381970461E-3</v>
      </c>
      <c r="X94">
        <f t="shared" si="61"/>
        <v>4.6150765338788258E-3</v>
      </c>
      <c r="Y94">
        <f t="shared" si="62"/>
        <v>5.859375E-3</v>
      </c>
      <c r="Z94">
        <f t="shared" si="63"/>
        <v>4.085390529296129E-3</v>
      </c>
      <c r="AA94">
        <f t="shared" si="64"/>
        <v>3.6679664362841979E-3</v>
      </c>
      <c r="AB94">
        <f t="shared" si="65"/>
        <v>3.9026641248718352E-3</v>
      </c>
      <c r="AC94">
        <f t="shared" si="66"/>
        <v>4.7535026224359012E-3</v>
      </c>
      <c r="AD94">
        <f t="shared" si="67"/>
        <v>5.2338423370239529E-3</v>
      </c>
      <c r="AE94">
        <f t="shared" si="68"/>
        <v>6.1983471074380176E-3</v>
      </c>
      <c r="AF94">
        <f t="shared" si="69"/>
        <v>4.0871934604904629E-3</v>
      </c>
      <c r="AG94">
        <f t="shared" si="70"/>
        <v>4.8262548262548262E-3</v>
      </c>
      <c r="AH94">
        <f t="shared" si="71"/>
        <v>4.1580719232416907E-3</v>
      </c>
      <c r="AI94">
        <f t="shared" si="72"/>
        <v>2.3860274234084322E-3</v>
      </c>
      <c r="AJ94">
        <f t="shared" si="73"/>
        <v>4.1687329910684578E-3</v>
      </c>
      <c r="AK94">
        <f t="shared" si="74"/>
        <v>4.5731707317073168E-3</v>
      </c>
      <c r="AL94">
        <f t="shared" si="75"/>
        <v>4.3912849113532104E-3</v>
      </c>
      <c r="AM94">
        <f t="shared" si="76"/>
        <v>4.2333145865440791E-3</v>
      </c>
      <c r="AN94">
        <f t="shared" si="77"/>
        <v>4.5906937456390295E-3</v>
      </c>
    </row>
    <row r="95" spans="1:40" x14ac:dyDescent="0.3">
      <c r="A95">
        <v>93</v>
      </c>
      <c r="B95">
        <f t="shared" si="44"/>
        <v>6.2630480167014608E-3</v>
      </c>
      <c r="C95">
        <f t="shared" si="45"/>
        <v>6.8337129840546698E-3</v>
      </c>
      <c r="D95" s="1">
        <f t="shared" si="81"/>
        <v>7.0027612513877428E-3</v>
      </c>
      <c r="E95">
        <f t="shared" si="46"/>
        <v>3.3985864651334776E-3</v>
      </c>
      <c r="F95">
        <f t="shared" si="80"/>
        <v>1.1764705882352941E-2</v>
      </c>
      <c r="G95">
        <f t="shared" si="47"/>
        <v>9.3457943925233655E-3</v>
      </c>
      <c r="H95">
        <f t="shared" si="42"/>
        <v>3.8265777463937223E-3</v>
      </c>
      <c r="I95">
        <f t="shared" si="48"/>
        <v>3.0927136832714646E-3</v>
      </c>
      <c r="J95" s="1">
        <f t="shared" si="79"/>
        <v>7.0708996726729601E-3</v>
      </c>
      <c r="K95" s="1">
        <f t="shared" si="78"/>
        <v>7.0710088636589986E-3</v>
      </c>
      <c r="L95">
        <f t="shared" si="49"/>
        <v>5.6925996204933585E-3</v>
      </c>
      <c r="M95">
        <f t="shared" si="50"/>
        <v>5.5907566157286622E-3</v>
      </c>
      <c r="N95">
        <f t="shared" si="51"/>
        <v>2.9361269865768305E-3</v>
      </c>
      <c r="O95">
        <f t="shared" si="52"/>
        <v>1.9032084204747477E-3</v>
      </c>
      <c r="P95">
        <f t="shared" si="53"/>
        <v>1.3594345860533912E-3</v>
      </c>
      <c r="Q95">
        <f t="shared" si="54"/>
        <v>5.5879494655004863E-3</v>
      </c>
      <c r="R95">
        <f t="shared" si="55"/>
        <v>3.8529642344125037E-3</v>
      </c>
      <c r="S95">
        <f t="shared" si="56"/>
        <v>5.3667262969588547E-3</v>
      </c>
      <c r="T95">
        <f t="shared" si="57"/>
        <v>4.7484648659021911E-3</v>
      </c>
      <c r="U95">
        <f t="shared" si="58"/>
        <v>5.8252427184466013E-3</v>
      </c>
      <c r="V95">
        <f t="shared" si="59"/>
        <v>4.5832440786173212E-3</v>
      </c>
      <c r="W95">
        <f t="shared" si="60"/>
        <v>5.0438596491228071E-3</v>
      </c>
      <c r="X95">
        <f t="shared" si="61"/>
        <v>4.5938754471035459E-3</v>
      </c>
      <c r="Y95">
        <f t="shared" si="62"/>
        <v>5.8252427184466013E-3</v>
      </c>
      <c r="Z95">
        <f t="shared" si="63"/>
        <v>4.0687680229494205E-3</v>
      </c>
      <c r="AA95">
        <f t="shared" si="64"/>
        <v>3.6545616268972569E-3</v>
      </c>
      <c r="AB95">
        <f t="shared" si="65"/>
        <v>3.8874925471721333E-3</v>
      </c>
      <c r="AC95">
        <f t="shared" si="66"/>
        <v>4.7310137362339688E-3</v>
      </c>
      <c r="AD95">
        <f t="shared" si="67"/>
        <v>5.2065918561359226E-3</v>
      </c>
      <c r="AE95">
        <f t="shared" si="68"/>
        <v>6.1601642710472282E-3</v>
      </c>
      <c r="AF95">
        <f t="shared" si="69"/>
        <v>4.0705563093622792E-3</v>
      </c>
      <c r="AG95">
        <f t="shared" si="70"/>
        <v>4.8030739673390966E-3</v>
      </c>
      <c r="AH95">
        <f t="shared" si="71"/>
        <v>4.1408539546743395E-3</v>
      </c>
      <c r="AI95">
        <f t="shared" si="72"/>
        <v>2.3803478481656537E-3</v>
      </c>
      <c r="AJ95">
        <f t="shared" si="73"/>
        <v>4.1514268012021738E-3</v>
      </c>
      <c r="AK95">
        <f t="shared" si="74"/>
        <v>4.552352048558422E-3</v>
      </c>
      <c r="AL95">
        <f t="shared" si="75"/>
        <v>4.3720858367872761E-3</v>
      </c>
      <c r="AM95">
        <f t="shared" si="76"/>
        <v>4.2154691793778731E-3</v>
      </c>
      <c r="AN95">
        <f t="shared" si="77"/>
        <v>4.5385229830803286E-3</v>
      </c>
    </row>
    <row r="96" spans="1:40" x14ac:dyDescent="0.3">
      <c r="A96">
        <v>94</v>
      </c>
      <c r="B96">
        <f t="shared" si="44"/>
        <v>6.2240663900414933E-3</v>
      </c>
      <c r="C96">
        <f t="shared" si="45"/>
        <v>6.7873303167420808E-3</v>
      </c>
      <c r="D96" s="1">
        <f t="shared" si="81"/>
        <v>7.0104025327905927E-3</v>
      </c>
      <c r="E96">
        <f t="shared" si="46"/>
        <v>3.366446682427342E-3</v>
      </c>
      <c r="F96">
        <f t="shared" si="80"/>
        <v>1.1627906976744186E-2</v>
      </c>
      <c r="G96">
        <f t="shared" si="47"/>
        <v>9.433962264150943E-3</v>
      </c>
      <c r="H96">
        <f t="shared" si="42"/>
        <v>3.8119908669724811E-3</v>
      </c>
      <c r="I96">
        <f t="shared" si="48"/>
        <v>3.0634664810088815E-3</v>
      </c>
      <c r="J96" s="1">
        <f t="shared" si="79"/>
        <v>7.070385340931613E-3</v>
      </c>
      <c r="K96" s="1">
        <f t="shared" si="78"/>
        <v>7.0706321540705578E-3</v>
      </c>
      <c r="L96">
        <f t="shared" si="49"/>
        <v>5.6603773584905648E-3</v>
      </c>
      <c r="M96">
        <f t="shared" si="50"/>
        <v>5.5596738324684945E-3</v>
      </c>
      <c r="N96">
        <f t="shared" si="51"/>
        <v>2.9105274545797185E-3</v>
      </c>
      <c r="O96">
        <f t="shared" si="52"/>
        <v>1.8852101421593117E-3</v>
      </c>
      <c r="P96">
        <f t="shared" si="53"/>
        <v>1.346578672970937E-3</v>
      </c>
      <c r="Q96">
        <f t="shared" si="54"/>
        <v>5.5568978014013054E-3</v>
      </c>
      <c r="R96">
        <f t="shared" si="55"/>
        <v>3.8381758800216659E-3</v>
      </c>
      <c r="S96">
        <f t="shared" si="56"/>
        <v>5.3380782918149459E-3</v>
      </c>
      <c r="T96">
        <f t="shared" si="57"/>
        <v>4.7260235093127267E-3</v>
      </c>
      <c r="U96">
        <f t="shared" si="58"/>
        <v>5.7915057915057903E-3</v>
      </c>
      <c r="V96">
        <f t="shared" si="59"/>
        <v>4.5623337892928273E-3</v>
      </c>
      <c r="W96">
        <f t="shared" si="60"/>
        <v>5.0185468034038847E-3</v>
      </c>
      <c r="X96">
        <f t="shared" si="61"/>
        <v>4.5728682598815684E-3</v>
      </c>
      <c r="Y96">
        <f t="shared" si="62"/>
        <v>5.7915057915057903E-3</v>
      </c>
      <c r="Z96">
        <f t="shared" si="63"/>
        <v>4.0522802347102704E-3</v>
      </c>
      <c r="AA96">
        <f t="shared" si="64"/>
        <v>3.6412544381538847E-3</v>
      </c>
      <c r="AB96">
        <f t="shared" si="65"/>
        <v>3.8724384714752258E-3</v>
      </c>
      <c r="AC96">
        <f t="shared" si="66"/>
        <v>4.7087366385170082E-3</v>
      </c>
      <c r="AD96">
        <f t="shared" si="67"/>
        <v>5.1796236697190245E-3</v>
      </c>
      <c r="AE96">
        <f t="shared" si="68"/>
        <v>6.1224489795918364E-3</v>
      </c>
      <c r="AF96">
        <f t="shared" si="69"/>
        <v>4.0540540540540534E-3</v>
      </c>
      <c r="AG96">
        <f t="shared" si="70"/>
        <v>4.7801147227533453E-3</v>
      </c>
      <c r="AH96">
        <f t="shared" si="71"/>
        <v>4.1237779922669304E-3</v>
      </c>
      <c r="AI96">
        <f t="shared" si="72"/>
        <v>2.3746952474432703E-3</v>
      </c>
      <c r="AJ96">
        <f t="shared" si="73"/>
        <v>4.1342637080414857E-3</v>
      </c>
      <c r="AK96">
        <f t="shared" si="74"/>
        <v>4.5317220543806642E-3</v>
      </c>
      <c r="AL96">
        <f t="shared" si="75"/>
        <v>4.353053911434257E-3</v>
      </c>
      <c r="AM96">
        <f t="shared" si="76"/>
        <v>4.1977735941693961E-3</v>
      </c>
      <c r="AN96">
        <f t="shared" si="77"/>
        <v>4.4872830398650088E-3</v>
      </c>
    </row>
    <row r="97" spans="1:40" x14ac:dyDescent="0.3">
      <c r="A97">
        <v>95</v>
      </c>
      <c r="B97">
        <f t="shared" si="44"/>
        <v>6.1855670103092789E-3</v>
      </c>
      <c r="C97">
        <f t="shared" si="45"/>
        <v>6.7415730337078653E-3</v>
      </c>
      <c r="D97" s="1">
        <f t="shared" si="81"/>
        <v>7.0175438596491229E-3</v>
      </c>
      <c r="E97">
        <f t="shared" si="46"/>
        <v>3.3347794707137188E-3</v>
      </c>
      <c r="F97">
        <f t="shared" si="80"/>
        <v>1.1494252873563218E-2</v>
      </c>
      <c r="G97">
        <f t="shared" si="47"/>
        <v>9.5238095238095264E-3</v>
      </c>
      <c r="H97">
        <f t="shared" si="42"/>
        <v>3.7975147753319671E-3</v>
      </c>
      <c r="I97">
        <f t="shared" si="48"/>
        <v>3.0346493183494843E-3</v>
      </c>
      <c r="J97" s="1">
        <f t="shared" si="79"/>
        <v>7.0695320792257587E-3</v>
      </c>
      <c r="K97" s="1">
        <f t="shared" si="78"/>
        <v>7.0699135899450118E-3</v>
      </c>
      <c r="L97">
        <f t="shared" si="49"/>
        <v>5.6285178236397749E-3</v>
      </c>
      <c r="M97">
        <f t="shared" si="50"/>
        <v>5.5289347585698485E-3</v>
      </c>
      <c r="N97">
        <f t="shared" si="51"/>
        <v>2.8852734329350019E-3</v>
      </c>
      <c r="O97">
        <f t="shared" si="52"/>
        <v>1.8674765035996826E-3</v>
      </c>
      <c r="P97">
        <f t="shared" si="53"/>
        <v>1.3339117882854876E-3</v>
      </c>
      <c r="Q97">
        <f t="shared" si="54"/>
        <v>5.5261893320518981E-3</v>
      </c>
      <c r="R97">
        <f t="shared" si="55"/>
        <v>3.823500612194497E-3</v>
      </c>
      <c r="S97">
        <f t="shared" si="56"/>
        <v>5.3097345132743362E-3</v>
      </c>
      <c r="T97">
        <f t="shared" si="57"/>
        <v>4.7037932717277631E-3</v>
      </c>
      <c r="U97">
        <f t="shared" si="58"/>
        <v>5.7581573896353169E-3</v>
      </c>
      <c r="V97">
        <f t="shared" si="59"/>
        <v>4.541613432869962E-3</v>
      </c>
      <c r="W97">
        <f t="shared" si="60"/>
        <v>4.9934867564046899E-3</v>
      </c>
      <c r="X97">
        <f t="shared" si="61"/>
        <v>4.5520523242903455E-3</v>
      </c>
      <c r="Y97">
        <f t="shared" si="62"/>
        <v>5.7581573896353169E-3</v>
      </c>
      <c r="Z97">
        <f t="shared" si="63"/>
        <v>4.0359255334423416E-3</v>
      </c>
      <c r="AA97">
        <f t="shared" si="64"/>
        <v>3.6280438075377841E-3</v>
      </c>
      <c r="AB97">
        <f t="shared" si="65"/>
        <v>3.8575005379879457E-3</v>
      </c>
      <c r="AC97">
        <f t="shared" si="66"/>
        <v>4.6866683515374152E-3</v>
      </c>
      <c r="AD97">
        <f t="shared" si="67"/>
        <v>5.152933413840044E-3</v>
      </c>
      <c r="AE97">
        <f t="shared" si="68"/>
        <v>6.0851926977687626E-3</v>
      </c>
      <c r="AF97">
        <f t="shared" si="69"/>
        <v>4.0376850605652759E-3</v>
      </c>
      <c r="AG97">
        <f t="shared" si="70"/>
        <v>4.7573739295908657E-3</v>
      </c>
      <c r="AH97">
        <f t="shared" si="71"/>
        <v>4.1068422864283249E-3</v>
      </c>
      <c r="AI97">
        <f t="shared" si="72"/>
        <v>2.3690694295281922E-3</v>
      </c>
      <c r="AJ97">
        <f t="shared" si="73"/>
        <v>4.117241944094685E-3</v>
      </c>
      <c r="AK97">
        <f t="shared" si="74"/>
        <v>4.5112781954887221E-3</v>
      </c>
      <c r="AL97">
        <f t="shared" si="75"/>
        <v>4.3341869619266671E-3</v>
      </c>
      <c r="AM97">
        <f t="shared" si="76"/>
        <v>4.1802259520502538E-3</v>
      </c>
      <c r="AN97">
        <f t="shared" si="77"/>
        <v>4.4369509273229912E-3</v>
      </c>
    </row>
    <row r="98" spans="1:40" x14ac:dyDescent="0.3">
      <c r="A98">
        <v>96</v>
      </c>
      <c r="B98">
        <f t="shared" si="44"/>
        <v>6.1475409836065573E-3</v>
      </c>
      <c r="C98">
        <f t="shared" si="45"/>
        <v>6.6964285714285719E-3</v>
      </c>
      <c r="D98" s="1">
        <f t="shared" si="81"/>
        <v>7.0241944475415317E-3</v>
      </c>
      <c r="E98">
        <f t="shared" si="46"/>
        <v>3.3035752765179652E-3</v>
      </c>
      <c r="F98">
        <f t="shared" si="80"/>
        <v>1.1363636363636364E-2</v>
      </c>
      <c r="G98">
        <f t="shared" si="47"/>
        <v>9.6153846153846159E-3</v>
      </c>
      <c r="H98">
        <f t="shared" si="42"/>
        <v>3.7831482140915362E-3</v>
      </c>
      <c r="I98">
        <f t="shared" si="48"/>
        <v>3.0062535016313484E-3</v>
      </c>
      <c r="J98" s="1">
        <f t="shared" si="79"/>
        <v>7.0683471248744554E-3</v>
      </c>
      <c r="K98" s="1">
        <f t="shared" si="78"/>
        <v>7.0688604509445445E-3</v>
      </c>
      <c r="L98">
        <f t="shared" si="49"/>
        <v>5.5970149253731349E-3</v>
      </c>
      <c r="M98">
        <f t="shared" si="50"/>
        <v>5.4985337243401763E-3</v>
      </c>
      <c r="N98">
        <f t="shared" si="51"/>
        <v>2.8603585311942335E-3</v>
      </c>
      <c r="O98">
        <f t="shared" si="52"/>
        <v>1.8500021548500606E-3</v>
      </c>
      <c r="P98">
        <f t="shared" si="53"/>
        <v>1.3214301106071861E-3</v>
      </c>
      <c r="Q98">
        <f t="shared" si="54"/>
        <v>5.4958183990442043E-3</v>
      </c>
      <c r="R98">
        <f t="shared" si="55"/>
        <v>3.8089371387128867E-3</v>
      </c>
      <c r="S98">
        <f t="shared" si="56"/>
        <v>5.2816901408450703E-3</v>
      </c>
      <c r="T98">
        <f t="shared" si="57"/>
        <v>4.6817711879141299E-3</v>
      </c>
      <c r="U98">
        <f t="shared" si="58"/>
        <v>5.7251908396946556E-3</v>
      </c>
      <c r="V98">
        <f t="shared" si="59"/>
        <v>4.5210804332433963E-3</v>
      </c>
      <c r="W98">
        <f t="shared" si="60"/>
        <v>4.9686757399006257E-3</v>
      </c>
      <c r="X98">
        <f t="shared" si="61"/>
        <v>4.5314250404029366E-3</v>
      </c>
      <c r="Y98">
        <f t="shared" si="62"/>
        <v>5.7251908396946556E-3</v>
      </c>
      <c r="Z98">
        <f t="shared" si="63"/>
        <v>4.0197023142354293E-3</v>
      </c>
      <c r="AA98">
        <f t="shared" si="64"/>
        <v>3.6149286878968123E-3</v>
      </c>
      <c r="AB98">
        <f t="shared" si="65"/>
        <v>3.842677407819739E-3</v>
      </c>
      <c r="AC98">
        <f t="shared" si="66"/>
        <v>4.6648059531106956E-3</v>
      </c>
      <c r="AD98">
        <f t="shared" si="67"/>
        <v>5.1265168140526285E-3</v>
      </c>
      <c r="AE98">
        <f t="shared" si="68"/>
        <v>6.0483870967741942E-3</v>
      </c>
      <c r="AF98">
        <f t="shared" si="69"/>
        <v>4.0214477211796247E-3</v>
      </c>
      <c r="AG98">
        <f t="shared" si="70"/>
        <v>4.7348484848484841E-3</v>
      </c>
      <c r="AH98">
        <f t="shared" si="71"/>
        <v>4.0900451161920426E-3</v>
      </c>
      <c r="AI98">
        <f t="shared" si="72"/>
        <v>2.3634702045189915E-3</v>
      </c>
      <c r="AJ98">
        <f t="shared" si="73"/>
        <v>4.1003597708602069E-3</v>
      </c>
      <c r="AK98">
        <f t="shared" si="74"/>
        <v>4.4910179640718561E-3</v>
      </c>
      <c r="AL98">
        <f t="shared" si="75"/>
        <v>4.3154828524134548E-3</v>
      </c>
      <c r="AM98">
        <f t="shared" si="76"/>
        <v>4.1628244054370267E-3</v>
      </c>
      <c r="AN98">
        <f t="shared" si="77"/>
        <v>4.3875043875043485E-3</v>
      </c>
    </row>
    <row r="99" spans="1:40" x14ac:dyDescent="0.3">
      <c r="A99">
        <v>97</v>
      </c>
      <c r="B99">
        <f t="shared" si="44"/>
        <v>6.1099796334012219E-3</v>
      </c>
      <c r="C99">
        <f t="shared" si="45"/>
        <v>6.6518847006651893E-3</v>
      </c>
      <c r="D99" s="1">
        <f t="shared" si="81"/>
        <v>7.0303634199673391E-3</v>
      </c>
      <c r="E99">
        <f t="shared" si="46"/>
        <v>3.2728247939160307E-3</v>
      </c>
      <c r="F99">
        <f t="shared" si="80"/>
        <v>1.1235955056179775E-2</v>
      </c>
      <c r="G99">
        <f t="shared" si="47"/>
        <v>9.7087378640776691E-3</v>
      </c>
      <c r="H99">
        <f t="shared" si="42"/>
        <v>3.7688899448278246E-3</v>
      </c>
      <c r="I99">
        <f t="shared" si="48"/>
        <v>2.9782705624635882E-3</v>
      </c>
      <c r="J99" s="1">
        <f t="shared" si="79"/>
        <v>7.0668376094780595E-3</v>
      </c>
      <c r="K99" s="1">
        <f t="shared" si="78"/>
        <v>7.0674799109303908E-3</v>
      </c>
      <c r="L99">
        <f t="shared" si="49"/>
        <v>5.5658627087198506E-3</v>
      </c>
      <c r="M99">
        <f t="shared" si="50"/>
        <v>5.4684651841049939E-3</v>
      </c>
      <c r="N99">
        <f t="shared" si="51"/>
        <v>2.8357765100730926E-3</v>
      </c>
      <c r="O99">
        <f t="shared" si="52"/>
        <v>1.8327818845929773E-3</v>
      </c>
      <c r="P99">
        <f t="shared" si="53"/>
        <v>1.3091299175664124E-3</v>
      </c>
      <c r="Q99">
        <f t="shared" si="54"/>
        <v>5.4657794676806083E-3</v>
      </c>
      <c r="R99">
        <f t="shared" si="55"/>
        <v>3.7944841869708146E-3</v>
      </c>
      <c r="S99">
        <f t="shared" si="56"/>
        <v>5.2539404553415062E-3</v>
      </c>
      <c r="T99">
        <f t="shared" si="57"/>
        <v>4.6599543479111105E-3</v>
      </c>
      <c r="U99">
        <f t="shared" si="58"/>
        <v>5.6925996204933577E-3</v>
      </c>
      <c r="V99">
        <f t="shared" si="59"/>
        <v>4.5007322606842592E-3</v>
      </c>
      <c r="W99">
        <f t="shared" si="60"/>
        <v>4.944110060189166E-3</v>
      </c>
      <c r="X99">
        <f t="shared" si="61"/>
        <v>4.5109838552046533E-3</v>
      </c>
      <c r="Y99">
        <f t="shared" si="62"/>
        <v>5.6925996204933577E-3</v>
      </c>
      <c r="Z99">
        <f t="shared" si="63"/>
        <v>4.003608997881658E-3</v>
      </c>
      <c r="AA99">
        <f t="shared" si="64"/>
        <v>3.6019080471663134E-3</v>
      </c>
      <c r="AB99">
        <f t="shared" si="65"/>
        <v>3.827967762580986E-3</v>
      </c>
      <c r="AC99">
        <f t="shared" si="66"/>
        <v>4.6431465753253853E-3</v>
      </c>
      <c r="AD99">
        <f t="shared" si="67"/>
        <v>5.1003696831140033E-3</v>
      </c>
      <c r="AE99">
        <f t="shared" si="68"/>
        <v>6.0120240480961932E-3</v>
      </c>
      <c r="AF99">
        <f t="shared" si="69"/>
        <v>4.0053404539385842E-3</v>
      </c>
      <c r="AG99">
        <f t="shared" si="70"/>
        <v>4.7125353440150798E-3</v>
      </c>
      <c r="AH99">
        <f t="shared" si="71"/>
        <v>4.0733847886309515E-3</v>
      </c>
      <c r="AI99">
        <f t="shared" si="72"/>
        <v>2.3578973843059181E-3</v>
      </c>
      <c r="AJ99">
        <f t="shared" si="73"/>
        <v>4.0836154782335488E-3</v>
      </c>
      <c r="AK99">
        <f t="shared" si="74"/>
        <v>4.4709388971684054E-3</v>
      </c>
      <c r="AL99">
        <f t="shared" si="75"/>
        <v>4.2969394837533148E-3</v>
      </c>
      <c r="AM99">
        <f t="shared" si="76"/>
        <v>4.1455671373831215E-3</v>
      </c>
      <c r="AN99">
        <f t="shared" si="77"/>
        <v>4.3389218646949779E-3</v>
      </c>
    </row>
    <row r="100" spans="1:40" x14ac:dyDescent="0.3">
      <c r="A100">
        <v>98</v>
      </c>
      <c r="B100">
        <f t="shared" si="44"/>
        <v>6.0728744939271256E-3</v>
      </c>
      <c r="C100">
        <f t="shared" si="45"/>
        <v>6.6079295154185024E-3</v>
      </c>
      <c r="D100" s="1">
        <f t="shared" si="81"/>
        <v>7.0360598065083548E-3</v>
      </c>
      <c r="E100">
        <f t="shared" si="46"/>
        <v>3.2425189566833686E-3</v>
      </c>
      <c r="F100">
        <f t="shared" si="80"/>
        <v>1.1111111111111112E-2</v>
      </c>
      <c r="G100">
        <f t="shared" si="47"/>
        <v>9.8039215686274508E-3</v>
      </c>
      <c r="H100">
        <f t="shared" si="42"/>
        <v>3.7547387477157024E-3</v>
      </c>
      <c r="I100">
        <f t="shared" si="48"/>
        <v>2.9506922505818656E-3</v>
      </c>
      <c r="J100" s="1">
        <f t="shared" si="79"/>
        <v>7.0650105591711409E-3</v>
      </c>
      <c r="K100" s="1">
        <f t="shared" si="78"/>
        <v>7.0657790381888535E-3</v>
      </c>
      <c r="L100">
        <f t="shared" si="49"/>
        <v>5.5350553505535052E-3</v>
      </c>
      <c r="M100">
        <f t="shared" si="50"/>
        <v>5.4387237128353874E-3</v>
      </c>
      <c r="N100">
        <f t="shared" si="51"/>
        <v>2.8115212770806136E-3</v>
      </c>
      <c r="O100">
        <f t="shared" si="52"/>
        <v>1.8158106157426866E-3</v>
      </c>
      <c r="P100">
        <f t="shared" si="53"/>
        <v>1.2970075826733475E-3</v>
      </c>
      <c r="Q100">
        <f t="shared" si="54"/>
        <v>5.4360671236114398E-3</v>
      </c>
      <c r="R100">
        <f t="shared" si="55"/>
        <v>3.7801405036055336E-3</v>
      </c>
      <c r="S100">
        <f t="shared" si="56"/>
        <v>5.2264808362369342E-3</v>
      </c>
      <c r="T100">
        <f t="shared" si="57"/>
        <v>4.6383398957468014E-3</v>
      </c>
      <c r="U100">
        <f t="shared" si="58"/>
        <v>5.6603773584905656E-3</v>
      </c>
      <c r="V100">
        <f t="shared" si="59"/>
        <v>4.480566430802968E-3</v>
      </c>
      <c r="W100">
        <f t="shared" si="60"/>
        <v>4.9197860962566847E-3</v>
      </c>
      <c r="X100">
        <f t="shared" si="61"/>
        <v>4.4907262615403454E-3</v>
      </c>
      <c r="Y100">
        <f t="shared" si="62"/>
        <v>5.6603773584905656E-3</v>
      </c>
      <c r="Z100">
        <f t="shared" si="63"/>
        <v>3.9876440303610039E-3</v>
      </c>
      <c r="AA100">
        <f t="shared" si="64"/>
        <v>3.5889808680960034E-3</v>
      </c>
      <c r="AB100">
        <f t="shared" si="65"/>
        <v>3.8133703039904265E-3</v>
      </c>
      <c r="AC100">
        <f t="shared" si="66"/>
        <v>4.6216874032865007E-3</v>
      </c>
      <c r="AD100">
        <f t="shared" si="67"/>
        <v>5.0744879187758496E-3</v>
      </c>
      <c r="AE100">
        <f t="shared" si="68"/>
        <v>5.9760956175298804E-3</v>
      </c>
      <c r="AF100">
        <f t="shared" si="69"/>
        <v>3.9893617021276593E-3</v>
      </c>
      <c r="AG100">
        <f t="shared" si="70"/>
        <v>4.6904315196998119E-3</v>
      </c>
      <c r="AH100">
        <f t="shared" si="71"/>
        <v>4.0568596382903888E-3</v>
      </c>
      <c r="AI100">
        <f t="shared" si="72"/>
        <v>2.3523507825486956E-3</v>
      </c>
      <c r="AJ100">
        <f t="shared" si="73"/>
        <v>4.0670073839303988E-3</v>
      </c>
      <c r="AK100">
        <f t="shared" si="74"/>
        <v>4.4510385756676559E-3</v>
      </c>
      <c r="AL100">
        <f t="shared" si="75"/>
        <v>4.2785547927308709E-3</v>
      </c>
      <c r="AM100">
        <f t="shared" si="76"/>
        <v>4.1284523609472767E-3</v>
      </c>
      <c r="AN100">
        <f t="shared" si="77"/>
        <v>4.2911824782436714E-3</v>
      </c>
    </row>
    <row r="101" spans="1:40" x14ac:dyDescent="0.3">
      <c r="A101">
        <v>99</v>
      </c>
      <c r="B101">
        <f t="shared" si="44"/>
        <v>6.0362173038229381E-3</v>
      </c>
      <c r="C101">
        <f t="shared" si="45"/>
        <v>6.5645514223194746E-3</v>
      </c>
      <c r="D101" s="1">
        <f t="shared" si="81"/>
        <v>7.0412925411424366E-3</v>
      </c>
      <c r="E101">
        <f t="shared" si="46"/>
        <v>3.2126489307387558E-3</v>
      </c>
      <c r="F101">
        <f t="shared" si="80"/>
        <v>1.098901098901099E-2</v>
      </c>
      <c r="G101">
        <f t="shared" si="47"/>
        <v>9.9009900990099011E-3</v>
      </c>
      <c r="H101">
        <f t="shared" ref="H101:H164" si="82">(1200+(15552*(1+A101*1.5%)+4780)*6.26%)/(1200+(15552*(1+(A101-1)*1.5%)+4780)*6.26%)-1</f>
        <v>3.7406934211843268E-3</v>
      </c>
      <c r="I101">
        <f t="shared" si="48"/>
        <v>2.9235105269722677E-3</v>
      </c>
      <c r="J101" s="1">
        <f t="shared" si="79"/>
        <v>7.0628728949402413E-3</v>
      </c>
      <c r="K101" s="1">
        <f t="shared" si="78"/>
        <v>7.0637647957235584E-3</v>
      </c>
      <c r="L101">
        <f t="shared" si="49"/>
        <v>5.5045871559633031E-3</v>
      </c>
      <c r="M101">
        <f t="shared" si="50"/>
        <v>5.4093040028849624E-3</v>
      </c>
      <c r="N101">
        <f t="shared" si="51"/>
        <v>2.7875868822979876E-3</v>
      </c>
      <c r="O101">
        <f t="shared" si="52"/>
        <v>1.7990834012137035E-3</v>
      </c>
      <c r="P101">
        <f t="shared" si="53"/>
        <v>1.2850595722955025E-3</v>
      </c>
      <c r="Q101">
        <f t="shared" si="54"/>
        <v>5.4066760695815706E-3</v>
      </c>
      <c r="R101">
        <f t="shared" si="55"/>
        <v>3.7659048541334172E-3</v>
      </c>
      <c r="S101">
        <f t="shared" si="56"/>
        <v>5.1993067590987872E-3</v>
      </c>
      <c r="T101">
        <f t="shared" si="57"/>
        <v>4.6169250281928864E-3</v>
      </c>
      <c r="U101">
        <f t="shared" si="58"/>
        <v>5.6285178236397749E-3</v>
      </c>
      <c r="V101">
        <f t="shared" si="59"/>
        <v>4.4605805035371482E-3</v>
      </c>
      <c r="W101">
        <f t="shared" si="60"/>
        <v>4.895700297999149E-3</v>
      </c>
      <c r="X101">
        <f t="shared" si="61"/>
        <v>4.4706497970907755E-3</v>
      </c>
      <c r="Y101">
        <f t="shared" si="62"/>
        <v>5.6285178236397749E-3</v>
      </c>
      <c r="Z101">
        <f t="shared" si="63"/>
        <v>3.9718058823448033E-3</v>
      </c>
      <c r="AA101">
        <f t="shared" si="64"/>
        <v>3.5761461479895118E-3</v>
      </c>
      <c r="AB101">
        <f t="shared" si="65"/>
        <v>3.7988837534963515E-3</v>
      </c>
      <c r="AC101">
        <f t="shared" si="66"/>
        <v>4.6004256738996219E-3</v>
      </c>
      <c r="AD101">
        <f t="shared" si="67"/>
        <v>5.0488675016355788E-3</v>
      </c>
      <c r="AE101">
        <f t="shared" si="68"/>
        <v>5.9405940594059407E-3</v>
      </c>
      <c r="AF101">
        <f t="shared" si="69"/>
        <v>3.9735099337748344E-3</v>
      </c>
      <c r="AG101">
        <f t="shared" si="70"/>
        <v>4.6685340802987861E-3</v>
      </c>
      <c r="AH101">
        <f t="shared" si="71"/>
        <v>4.0404680266334925E-3</v>
      </c>
      <c r="AI101">
        <f t="shared" si="72"/>
        <v>2.3468302146567588E-3</v>
      </c>
      <c r="AJ101">
        <f t="shared" si="73"/>
        <v>4.0505338329230867E-3</v>
      </c>
      <c r="AK101">
        <f t="shared" si="74"/>
        <v>4.4313146233382573E-3</v>
      </c>
      <c r="AL101">
        <f t="shared" si="75"/>
        <v>4.2603267512908438E-3</v>
      </c>
      <c r="AM101">
        <f t="shared" si="76"/>
        <v>4.1114783185758341E-3</v>
      </c>
      <c r="AN101">
        <f t="shared" si="77"/>
        <v>4.2442659966386298E-3</v>
      </c>
    </row>
    <row r="102" spans="1:40" x14ac:dyDescent="0.3">
      <c r="A102">
        <v>100</v>
      </c>
      <c r="B102">
        <f t="shared" si="44"/>
        <v>6.0000000000000001E-3</v>
      </c>
      <c r="C102">
        <f t="shared" si="45"/>
        <v>6.5217391304347823E-3</v>
      </c>
      <c r="D102" s="1">
        <f t="shared" si="81"/>
        <v>7.046070460704607E-3</v>
      </c>
      <c r="E102">
        <f t="shared" si="46"/>
        <v>3.1832061068702289E-3</v>
      </c>
      <c r="F102">
        <f t="shared" si="80"/>
        <v>1.0869565217391304E-2</v>
      </c>
      <c r="G102">
        <f t="shared" si="47"/>
        <v>0.01</v>
      </c>
      <c r="H102">
        <f t="shared" si="82"/>
        <v>3.7267527815716406E-3</v>
      </c>
      <c r="I102">
        <f t="shared" si="48"/>
        <v>2.8967175572519083E-3</v>
      </c>
      <c r="J102" s="1">
        <f t="shared" si="79"/>
        <v>7.0604314330029328E-3</v>
      </c>
      <c r="K102" s="1">
        <f t="shared" si="78"/>
        <v>7.0614440416103879E-3</v>
      </c>
      <c r="L102">
        <f t="shared" si="49"/>
        <v>5.4744525547445249E-3</v>
      </c>
      <c r="M102">
        <f t="shared" si="50"/>
        <v>5.3802008608321373E-3</v>
      </c>
      <c r="N102">
        <f t="shared" si="51"/>
        <v>2.7639675143010462E-3</v>
      </c>
      <c r="O102">
        <f t="shared" si="52"/>
        <v>1.7825954198473284E-3</v>
      </c>
      <c r="P102">
        <f t="shared" si="53"/>
        <v>1.2732824427480916E-3</v>
      </c>
      <c r="Q102">
        <f t="shared" si="54"/>
        <v>5.3776011222819728E-3</v>
      </c>
      <c r="R102">
        <f t="shared" si="55"/>
        <v>3.7517760225986851E-3</v>
      </c>
      <c r="S102">
        <f t="shared" si="56"/>
        <v>5.1724137931034482E-3</v>
      </c>
      <c r="T102">
        <f t="shared" si="57"/>
        <v>4.5957069935520511E-3</v>
      </c>
      <c r="U102">
        <f t="shared" si="58"/>
        <v>5.597014925373134E-3</v>
      </c>
      <c r="V102">
        <f t="shared" si="59"/>
        <v>4.4407720821666441E-3</v>
      </c>
      <c r="W102">
        <f t="shared" si="60"/>
        <v>4.8718491844948102E-3</v>
      </c>
      <c r="X102">
        <f t="shared" si="61"/>
        <v>4.4507520433711978E-3</v>
      </c>
      <c r="Y102">
        <f t="shared" si="62"/>
        <v>5.597014925373134E-3</v>
      </c>
      <c r="Z102">
        <f t="shared" si="63"/>
        <v>3.9560930487028134E-3</v>
      </c>
      <c r="AA102">
        <f t="shared" si="64"/>
        <v>3.563402898440593E-3</v>
      </c>
      <c r="AB102">
        <f t="shared" si="65"/>
        <v>3.7845068519020142E-3</v>
      </c>
      <c r="AC102">
        <f t="shared" si="66"/>
        <v>4.5793586746822879E-3</v>
      </c>
      <c r="AD102">
        <f t="shared" si="67"/>
        <v>5.0235044930559969E-3</v>
      </c>
      <c r="AE102">
        <f t="shared" si="68"/>
        <v>5.905511811023622E-3</v>
      </c>
      <c r="AF102">
        <f t="shared" si="69"/>
        <v>3.9577836411609493E-3</v>
      </c>
      <c r="AG102">
        <f t="shared" si="70"/>
        <v>4.6468401486988841E-3</v>
      </c>
      <c r="AH102">
        <f t="shared" si="71"/>
        <v>4.024208341497193E-3</v>
      </c>
      <c r="AI102">
        <f t="shared" si="72"/>
        <v>2.3413354977679379E-3</v>
      </c>
      <c r="AJ102">
        <f t="shared" si="73"/>
        <v>4.0341931968905786E-3</v>
      </c>
      <c r="AK102">
        <f t="shared" si="74"/>
        <v>4.4117647058823529E-3</v>
      </c>
      <c r="AL102">
        <f t="shared" si="75"/>
        <v>4.2422533657906492E-3</v>
      </c>
      <c r="AM102">
        <f t="shared" si="76"/>
        <v>4.0946432815016642E-3</v>
      </c>
      <c r="AN102">
        <f t="shared" si="77"/>
        <v>4.19815281276259E-3</v>
      </c>
    </row>
    <row r="103" spans="1:40" x14ac:dyDescent="0.3">
      <c r="A103">
        <v>101</v>
      </c>
      <c r="B103">
        <f t="shared" si="44"/>
        <v>5.964214711729623E-3</v>
      </c>
      <c r="C103">
        <f t="shared" si="45"/>
        <v>6.4794816414686825E-3</v>
      </c>
      <c r="D103" s="1">
        <f t="shared" si="81"/>
        <v>7.050402303490219E-3</v>
      </c>
      <c r="E103">
        <f t="shared" si="46"/>
        <v>3.1541820937309459E-3</v>
      </c>
      <c r="F103">
        <f t="shared" si="80"/>
        <v>1.0752688172043012E-2</v>
      </c>
      <c r="G103">
        <f t="shared" si="47"/>
        <v>1.0101010101010102E-2</v>
      </c>
      <c r="H103">
        <f t="shared" si="82"/>
        <v>3.7129156627975224E-3</v>
      </c>
      <c r="I103">
        <f t="shared" si="48"/>
        <v>2.8703057052951609E-3</v>
      </c>
      <c r="J103" s="1">
        <f t="shared" si="79"/>
        <v>7.0576928852449173E-3</v>
      </c>
      <c r="K103" s="1">
        <f t="shared" si="78"/>
        <v>7.058823529411765E-3</v>
      </c>
      <c r="L103">
        <f t="shared" si="49"/>
        <v>5.4446460980036296E-3</v>
      </c>
      <c r="M103">
        <f t="shared" si="50"/>
        <v>5.3514092044238317E-3</v>
      </c>
      <c r="N103">
        <f t="shared" si="51"/>
        <v>2.7406574962207521E-3</v>
      </c>
      <c r="O103">
        <f t="shared" si="52"/>
        <v>1.7663419724893298E-3</v>
      </c>
      <c r="P103">
        <f t="shared" si="53"/>
        <v>1.2616728374923785E-3</v>
      </c>
      <c r="Q103">
        <f t="shared" si="54"/>
        <v>5.3488372093023259E-3</v>
      </c>
      <c r="R103">
        <f t="shared" si="55"/>
        <v>3.7377528112227942E-3</v>
      </c>
      <c r="S103">
        <f t="shared" si="56"/>
        <v>5.1457975986277877E-3</v>
      </c>
      <c r="T103">
        <f t="shared" si="57"/>
        <v>4.5746830904800362E-3</v>
      </c>
      <c r="U103">
        <f t="shared" si="58"/>
        <v>5.5658627087198514E-3</v>
      </c>
      <c r="V103">
        <f t="shared" si="59"/>
        <v>4.4211388123571727E-3</v>
      </c>
      <c r="W103">
        <f t="shared" si="60"/>
        <v>4.84822934232715E-3</v>
      </c>
      <c r="X103">
        <f t="shared" si="61"/>
        <v>4.4310306247636877E-3</v>
      </c>
      <c r="Y103">
        <f t="shared" si="62"/>
        <v>5.5658627087198514E-3</v>
      </c>
      <c r="Z103">
        <f t="shared" si="63"/>
        <v>3.9405040480298137E-3</v>
      </c>
      <c r="AA103">
        <f t="shared" si="64"/>
        <v>3.5507501450819934E-3</v>
      </c>
      <c r="AB103">
        <f t="shared" si="65"/>
        <v>3.770238358998812E-3</v>
      </c>
      <c r="AC103">
        <f t="shared" si="66"/>
        <v>4.5584837426122515E-3</v>
      </c>
      <c r="AD103">
        <f t="shared" si="67"/>
        <v>4.9983950331489169E-3</v>
      </c>
      <c r="AE103">
        <f t="shared" si="68"/>
        <v>5.870841487279844E-3</v>
      </c>
      <c r="AF103">
        <f t="shared" si="69"/>
        <v>3.9421813403416562E-3</v>
      </c>
      <c r="AG103">
        <f t="shared" si="70"/>
        <v>4.6253469010175763E-3</v>
      </c>
      <c r="AH103">
        <f t="shared" si="71"/>
        <v>4.0080789965657448E-3</v>
      </c>
      <c r="AI103">
        <f t="shared" si="72"/>
        <v>2.3358664507286964E-3</v>
      </c>
      <c r="AJ103">
        <f t="shared" si="73"/>
        <v>4.0179838736820184E-3</v>
      </c>
      <c r="AK103">
        <f t="shared" si="74"/>
        <v>4.3923865300146414E-3</v>
      </c>
      <c r="AL103">
        <f t="shared" si="75"/>
        <v>4.22433267627631E-3</v>
      </c>
      <c r="AM103">
        <f t="shared" si="76"/>
        <v>4.0779455491566363E-3</v>
      </c>
      <c r="AN103">
        <f t="shared" si="77"/>
        <v>4.1528239202657247E-3</v>
      </c>
    </row>
    <row r="104" spans="1:40" x14ac:dyDescent="0.3">
      <c r="A104">
        <v>102</v>
      </c>
      <c r="B104">
        <f t="shared" si="44"/>
        <v>5.9288537549407111E-3</v>
      </c>
      <c r="C104">
        <f t="shared" si="45"/>
        <v>6.4377682403433485E-3</v>
      </c>
      <c r="D104" s="1">
        <f t="shared" si="81"/>
        <v>7.05429670799487E-3</v>
      </c>
      <c r="E104">
        <f t="shared" si="46"/>
        <v>3.1255687110934151E-3</v>
      </c>
      <c r="F104">
        <f t="shared" si="80"/>
        <v>1.0638297872340425E-2</v>
      </c>
      <c r="G104">
        <f t="shared" si="47"/>
        <v>1.0204081632653062E-2</v>
      </c>
      <c r="H104">
        <f t="shared" si="82"/>
        <v>3.6991809160351607E-3</v>
      </c>
      <c r="I104">
        <f t="shared" si="48"/>
        <v>2.844267527095008E-3</v>
      </c>
      <c r="J104" s="1">
        <f t="shared" si="79"/>
        <v>7.0546638597119042E-3</v>
      </c>
      <c r="K104" s="1">
        <f t="shared" si="78"/>
        <v>7.0559099086469944E-3</v>
      </c>
      <c r="L104">
        <f t="shared" si="49"/>
        <v>5.4151624548736451E-3</v>
      </c>
      <c r="M104">
        <f t="shared" si="50"/>
        <v>5.3229240596167487E-3</v>
      </c>
      <c r="N104">
        <f t="shared" si="51"/>
        <v>2.717651281936313E-3</v>
      </c>
      <c r="O104">
        <f t="shared" si="52"/>
        <v>1.7503184782123127E-3</v>
      </c>
      <c r="P104">
        <f t="shared" si="53"/>
        <v>1.2502274844373661E-3</v>
      </c>
      <c r="Q104">
        <f t="shared" si="54"/>
        <v>5.3203793661808921E-3</v>
      </c>
      <c r="R104">
        <f t="shared" si="55"/>
        <v>3.72383404007115E-3</v>
      </c>
      <c r="S104">
        <f t="shared" si="56"/>
        <v>5.1194539249146756E-3</v>
      </c>
      <c r="T104">
        <f t="shared" si="57"/>
        <v>4.5538506668378886E-3</v>
      </c>
      <c r="U104">
        <f t="shared" si="58"/>
        <v>5.5350553505535043E-3</v>
      </c>
      <c r="V104">
        <f t="shared" si="59"/>
        <v>4.4016783812268478E-3</v>
      </c>
      <c r="W104">
        <f t="shared" si="60"/>
        <v>4.8248374239563659E-3</v>
      </c>
      <c r="X104">
        <f t="shared" si="61"/>
        <v>4.4114832075705657E-3</v>
      </c>
      <c r="Y104">
        <f t="shared" si="62"/>
        <v>5.5350553505535043E-3</v>
      </c>
      <c r="Z104">
        <f t="shared" si="63"/>
        <v>3.9250374221793116E-3</v>
      </c>
      <c r="AA104">
        <f t="shared" si="64"/>
        <v>3.5381869273363176E-3</v>
      </c>
      <c r="AB104">
        <f t="shared" si="65"/>
        <v>3.7560770532139021E-3</v>
      </c>
      <c r="AC104">
        <f t="shared" si="66"/>
        <v>4.5377982630034897E-3</v>
      </c>
      <c r="AD104">
        <f t="shared" si="67"/>
        <v>4.9735353388142833E-3</v>
      </c>
      <c r="AE104">
        <f t="shared" si="68"/>
        <v>5.8365758754863823E-3</v>
      </c>
      <c r="AF104">
        <f t="shared" si="69"/>
        <v>3.9267015706806281E-3</v>
      </c>
      <c r="AG104">
        <f t="shared" si="70"/>
        <v>4.6040515653775317E-3</v>
      </c>
      <c r="AH104">
        <f t="shared" si="71"/>
        <v>3.9920784308546953E-3</v>
      </c>
      <c r="AI104">
        <f t="shared" si="72"/>
        <v>2.3304228940745908E-3</v>
      </c>
      <c r="AJ104">
        <f t="shared" si="73"/>
        <v>4.0019042867938115E-3</v>
      </c>
      <c r="AK104">
        <f t="shared" si="74"/>
        <v>4.3731778425655969E-3</v>
      </c>
      <c r="AL104">
        <f t="shared" si="75"/>
        <v>4.2065627557728025E-3</v>
      </c>
      <c r="AM104">
        <f t="shared" si="76"/>
        <v>4.0613834485989653E-3</v>
      </c>
      <c r="AN104">
        <f t="shared" si="77"/>
        <v>4.1082608909996932E-3</v>
      </c>
    </row>
    <row r="105" spans="1:40" x14ac:dyDescent="0.3">
      <c r="A105">
        <v>103</v>
      </c>
      <c r="B105">
        <f t="shared" si="44"/>
        <v>5.893909626719057E-3</v>
      </c>
      <c r="C105">
        <f t="shared" si="45"/>
        <v>6.3965884861407248E-3</v>
      </c>
      <c r="D105" s="1">
        <f t="shared" si="81"/>
        <v>7.0577622117859312E-3</v>
      </c>
      <c r="E105">
        <f t="shared" si="46"/>
        <v>3.0973579833510696E-3</v>
      </c>
      <c r="F105">
        <f t="shared" si="80"/>
        <v>1.0526315789473684E-2</v>
      </c>
      <c r="G105">
        <f t="shared" si="47"/>
        <v>1.0309278350515464E-2</v>
      </c>
      <c r="H105">
        <f t="shared" si="82"/>
        <v>3.6855474093928642E-3</v>
      </c>
      <c r="I105">
        <f t="shared" si="48"/>
        <v>2.8185957648494734E-3</v>
      </c>
      <c r="J105" s="1">
        <f t="shared" si="79"/>
        <v>7.0513508611531649E-3</v>
      </c>
      <c r="K105" s="1">
        <f t="shared" si="78"/>
        <v>7.0527097253155167E-3</v>
      </c>
      <c r="L105">
        <f t="shared" si="49"/>
        <v>5.3859964093357264E-3</v>
      </c>
      <c r="M105">
        <f t="shared" si="50"/>
        <v>5.2947405577126712E-3</v>
      </c>
      <c r="N105">
        <f t="shared" si="51"/>
        <v>2.6949434523957623E-3</v>
      </c>
      <c r="O105">
        <f t="shared" si="52"/>
        <v>1.7345204706765991E-3</v>
      </c>
      <c r="P105">
        <f t="shared" si="53"/>
        <v>1.238943193340428E-3</v>
      </c>
      <c r="Q105">
        <f t="shared" si="54"/>
        <v>5.2922227335480904E-3</v>
      </c>
      <c r="R105">
        <f t="shared" si="55"/>
        <v>3.7100185467175972E-3</v>
      </c>
      <c r="S105">
        <f t="shared" si="56"/>
        <v>5.0933786078098476E-3</v>
      </c>
      <c r="T105">
        <f t="shared" si="57"/>
        <v>4.5332071185779643E-3</v>
      </c>
      <c r="U105">
        <f t="shared" si="58"/>
        <v>5.5045871559633022E-3</v>
      </c>
      <c r="V105">
        <f t="shared" si="59"/>
        <v>4.3823885164355758E-3</v>
      </c>
      <c r="W105">
        <f t="shared" si="60"/>
        <v>4.8016701461377868E-3</v>
      </c>
      <c r="X105">
        <f t="shared" si="61"/>
        <v>4.392107499092246E-3</v>
      </c>
      <c r="Y105">
        <f t="shared" si="62"/>
        <v>5.5045871559633022E-3</v>
      </c>
      <c r="Z105">
        <f t="shared" si="63"/>
        <v>3.9096917358067973E-3</v>
      </c>
      <c r="AA105">
        <f t="shared" si="64"/>
        <v>3.5257122981735556E-3</v>
      </c>
      <c r="AB105">
        <f t="shared" si="65"/>
        <v>3.7420217312558179E-3</v>
      </c>
      <c r="AC105">
        <f t="shared" si="66"/>
        <v>4.5172996684146316E-3</v>
      </c>
      <c r="AD105">
        <f t="shared" si="67"/>
        <v>4.9489217018412468E-3</v>
      </c>
      <c r="AE105">
        <f t="shared" si="68"/>
        <v>5.8027079303675051E-3</v>
      </c>
      <c r="AF105">
        <f t="shared" si="69"/>
        <v>3.9113428943937422E-3</v>
      </c>
      <c r="AG105">
        <f t="shared" si="70"/>
        <v>4.5829514207149404E-3</v>
      </c>
      <c r="AH105">
        <f t="shared" si="71"/>
        <v>3.9762051082052885E-3</v>
      </c>
      <c r="AI105">
        <f t="shared" si="72"/>
        <v>2.325004650009399E-3</v>
      </c>
      <c r="AJ105">
        <f t="shared" si="73"/>
        <v>3.9859528848569248E-3</v>
      </c>
      <c r="AK105">
        <f t="shared" si="74"/>
        <v>4.3541364296081275E-3</v>
      </c>
      <c r="AL105">
        <f t="shared" si="75"/>
        <v>4.1889417095906101E-3</v>
      </c>
      <c r="AM105">
        <f t="shared" si="76"/>
        <v>4.0449553339554356E-3</v>
      </c>
      <c r="AN105">
        <f t="shared" si="77"/>
        <v>4.0644458534524475E-3</v>
      </c>
    </row>
    <row r="106" spans="1:40" x14ac:dyDescent="0.3">
      <c r="A106">
        <v>104</v>
      </c>
      <c r="B106">
        <f t="shared" si="44"/>
        <v>5.859375E-3</v>
      </c>
      <c r="C106">
        <f t="shared" si="45"/>
        <v>6.3559322033898301E-3</v>
      </c>
      <c r="D106" s="1">
        <f t="shared" si="81"/>
        <v>7.0608072505005818E-3</v>
      </c>
      <c r="E106">
        <f t="shared" si="46"/>
        <v>3.0695421332567006E-3</v>
      </c>
      <c r="F106">
        <f t="shared" si="80"/>
        <v>1.0416666666666666E-2</v>
      </c>
      <c r="G106">
        <f t="shared" si="47"/>
        <v>1.0416666666666668E-2</v>
      </c>
      <c r="H106">
        <f t="shared" si="82"/>
        <v>3.6720140276063074E-3</v>
      </c>
      <c r="I106">
        <f t="shared" si="48"/>
        <v>2.7932833412635978E-3</v>
      </c>
      <c r="J106" s="1">
        <f t="shared" si="79"/>
        <v>7.0477602916137168E-3</v>
      </c>
      <c r="K106" s="1">
        <f t="shared" si="78"/>
        <v>7.0492294224699962E-3</v>
      </c>
      <c r="L106">
        <f t="shared" si="49"/>
        <v>5.3571428571428572E-3</v>
      </c>
      <c r="M106">
        <f t="shared" si="50"/>
        <v>5.2668539325842695E-3</v>
      </c>
      <c r="N106">
        <f t="shared" si="51"/>
        <v>2.6725287120590649E-3</v>
      </c>
      <c r="O106">
        <f t="shared" si="52"/>
        <v>1.7189435946237525E-3</v>
      </c>
      <c r="P106">
        <f t="shared" si="53"/>
        <v>1.2278168533026803E-3</v>
      </c>
      <c r="Q106">
        <f t="shared" si="54"/>
        <v>5.2643625543602659E-3</v>
      </c>
      <c r="R106">
        <f t="shared" si="55"/>
        <v>3.6963051859233431E-3</v>
      </c>
      <c r="S106">
        <f t="shared" si="56"/>
        <v>5.0675675675675678E-3</v>
      </c>
      <c r="T106">
        <f t="shared" si="57"/>
        <v>4.5127498886581296E-3</v>
      </c>
      <c r="U106">
        <f t="shared" si="58"/>
        <v>5.4744525547445249E-3</v>
      </c>
      <c r="V106">
        <f t="shared" si="59"/>
        <v>4.363266985305092E-3</v>
      </c>
      <c r="W106">
        <f t="shared" si="60"/>
        <v>4.7787242883856225E-3</v>
      </c>
      <c r="X106">
        <f t="shared" si="61"/>
        <v>4.3729012467337292E-3</v>
      </c>
      <c r="Y106">
        <f t="shared" si="62"/>
        <v>5.4744525547445249E-3</v>
      </c>
      <c r="Z106">
        <f t="shared" si="63"/>
        <v>3.8944655759296509E-3</v>
      </c>
      <c r="AA106">
        <f t="shared" si="64"/>
        <v>3.5133253238717188E-3</v>
      </c>
      <c r="AB106">
        <f t="shared" si="65"/>
        <v>3.7280712077809586E-3</v>
      </c>
      <c r="AC106">
        <f t="shared" si="66"/>
        <v>4.4969854375882523E-3</v>
      </c>
      <c r="AD106">
        <f t="shared" si="67"/>
        <v>4.9245504870638612E-3</v>
      </c>
      <c r="AE106">
        <f t="shared" si="68"/>
        <v>5.7692307692307687E-3</v>
      </c>
      <c r="AF106">
        <f t="shared" si="69"/>
        <v>3.8961038961038957E-3</v>
      </c>
      <c r="AG106">
        <f t="shared" si="70"/>
        <v>4.5620437956204376E-3</v>
      </c>
      <c r="AH106">
        <f t="shared" si="71"/>
        <v>3.9604575167961897E-3</v>
      </c>
      <c r="AI106">
        <f t="shared" si="72"/>
        <v>2.3196115423871344E-3</v>
      </c>
      <c r="AJ106">
        <f t="shared" si="73"/>
        <v>3.9701281411395062E-3</v>
      </c>
      <c r="AK106">
        <f t="shared" si="74"/>
        <v>4.335260115606936E-3</v>
      </c>
      <c r="AL106">
        <f t="shared" si="75"/>
        <v>4.171467674658258E-3</v>
      </c>
      <c r="AM106">
        <f t="shared" si="76"/>
        <v>4.0286595858745056E-3</v>
      </c>
      <c r="AN106">
        <f t="shared" si="77"/>
        <v>4.0213614721398283E-3</v>
      </c>
    </row>
    <row r="107" spans="1:40" x14ac:dyDescent="0.3">
      <c r="A107">
        <v>105</v>
      </c>
      <c r="B107">
        <f t="shared" si="44"/>
        <v>5.8252427184466013E-3</v>
      </c>
      <c r="C107">
        <f t="shared" si="45"/>
        <v>6.3157894736842104E-3</v>
      </c>
      <c r="D107" s="1">
        <f t="shared" si="81"/>
        <v>7.0634401569653373E-3</v>
      </c>
      <c r="E107">
        <f t="shared" si="46"/>
        <v>3.0421135758877849E-3</v>
      </c>
      <c r="F107">
        <f t="shared" si="80"/>
        <v>1.0309278350515464E-2</v>
      </c>
      <c r="G107">
        <f t="shared" si="47"/>
        <v>1.0526315789473686E-2</v>
      </c>
      <c r="H107">
        <f t="shared" si="82"/>
        <v>3.6585796717305552E-3</v>
      </c>
      <c r="I107">
        <f t="shared" si="48"/>
        <v>2.7683233540578842E-3</v>
      </c>
      <c r="J107" s="1">
        <f t="shared" ref="J107:J138" si="83">(1%*1%*A107+49.4%*1%)/(1+(88.4%+1%*(A107-39))*(44.2%+0.5%*(A107-39)))</f>
        <v>7.0438984510722783E-3</v>
      </c>
      <c r="K107" s="1">
        <f t="shared" si="78"/>
        <v>7.0454753408363078E-3</v>
      </c>
      <c r="L107">
        <f t="shared" si="49"/>
        <v>5.3285968028419176E-3</v>
      </c>
      <c r="M107">
        <f t="shared" si="50"/>
        <v>5.2392595179881233E-3</v>
      </c>
      <c r="N107">
        <f t="shared" si="51"/>
        <v>2.6504018854590374E-3</v>
      </c>
      <c r="O107">
        <f t="shared" si="52"/>
        <v>1.7035836024971596E-3</v>
      </c>
      <c r="P107">
        <f t="shared" si="53"/>
        <v>1.216845430355114E-3</v>
      </c>
      <c r="Q107">
        <f t="shared" si="54"/>
        <v>5.236794171220401E-3</v>
      </c>
      <c r="R107">
        <f t="shared" si="55"/>
        <v>3.6826928293201E-3</v>
      </c>
      <c r="S107">
        <f t="shared" si="56"/>
        <v>5.0420168067226885E-3</v>
      </c>
      <c r="T107">
        <f t="shared" si="57"/>
        <v>4.4924764659866057E-3</v>
      </c>
      <c r="U107">
        <f t="shared" si="58"/>
        <v>5.4446460980036287E-3</v>
      </c>
      <c r="V107">
        <f t="shared" si="59"/>
        <v>4.3443115939534316E-3</v>
      </c>
      <c r="W107">
        <f t="shared" si="60"/>
        <v>4.7559966914805631E-3</v>
      </c>
      <c r="X107">
        <f t="shared" si="61"/>
        <v>4.3538622371288582E-3</v>
      </c>
      <c r="Y107">
        <f t="shared" si="62"/>
        <v>5.4446460980036287E-3</v>
      </c>
      <c r="Z107">
        <f t="shared" si="63"/>
        <v>3.8793575514881606E-3</v>
      </c>
      <c r="AA107">
        <f t="shared" si="64"/>
        <v>3.5010250837852475E-3</v>
      </c>
      <c r="AB107">
        <f t="shared" si="65"/>
        <v>3.7142243150525278E-3</v>
      </c>
      <c r="AC107">
        <f t="shared" si="66"/>
        <v>4.4768530944163665E-3</v>
      </c>
      <c r="AD107">
        <f t="shared" si="67"/>
        <v>4.9004181305720707E-3</v>
      </c>
      <c r="AE107">
        <f t="shared" si="68"/>
        <v>5.7361376673040155E-3</v>
      </c>
      <c r="AF107">
        <f t="shared" si="69"/>
        <v>3.8809831824062092E-3</v>
      </c>
      <c r="AG107">
        <f t="shared" si="70"/>
        <v>4.5413260672116252E-3</v>
      </c>
      <c r="AH107">
        <f t="shared" si="71"/>
        <v>3.9448341686607602E-3</v>
      </c>
      <c r="AI107">
        <f t="shared" si="72"/>
        <v>2.3142433966922837E-3</v>
      </c>
      <c r="AJ107">
        <f t="shared" si="73"/>
        <v>3.9544285530588308E-3</v>
      </c>
      <c r="AK107">
        <f t="shared" si="74"/>
        <v>4.3165467625899279E-3</v>
      </c>
      <c r="AL107">
        <f t="shared" si="75"/>
        <v>4.1541388188592876E-3</v>
      </c>
      <c r="AM107">
        <f t="shared" si="76"/>
        <v>4.0124946109967308E-3</v>
      </c>
      <c r="AN107">
        <f t="shared" si="77"/>
        <v>3.9789909279006608E-3</v>
      </c>
    </row>
    <row r="108" spans="1:40" x14ac:dyDescent="0.3">
      <c r="A108">
        <v>106</v>
      </c>
      <c r="B108">
        <f t="shared" si="44"/>
        <v>5.7915057915057912E-3</v>
      </c>
      <c r="C108">
        <f t="shared" si="45"/>
        <v>6.2761506276150627E-3</v>
      </c>
      <c r="D108" s="1">
        <f t="shared" si="81"/>
        <v>7.0656691604322535E-3</v>
      </c>
      <c r="E108">
        <f t="shared" si="46"/>
        <v>3.0150649128291951E-3</v>
      </c>
      <c r="F108">
        <f t="shared" si="80"/>
        <v>1.020408163265306E-2</v>
      </c>
      <c r="G108">
        <f t="shared" si="47"/>
        <v>1.0638297872340427E-2</v>
      </c>
      <c r="H108">
        <f t="shared" si="82"/>
        <v>3.6452432588451877E-3</v>
      </c>
      <c r="I108">
        <f t="shared" si="48"/>
        <v>2.7437090706745678E-3</v>
      </c>
      <c r="J108" s="1">
        <f t="shared" si="83"/>
        <v>7.0397715381221295E-3</v>
      </c>
      <c r="K108" s="1">
        <f t="shared" si="78"/>
        <v>7.04145371947757E-3</v>
      </c>
      <c r="L108">
        <f t="shared" si="49"/>
        <v>5.3003533568904589E-3</v>
      </c>
      <c r="M108">
        <f t="shared" si="50"/>
        <v>5.2119527449617786E-3</v>
      </c>
      <c r="N108">
        <f t="shared" si="51"/>
        <v>2.6285579138755834E-3</v>
      </c>
      <c r="O108">
        <f t="shared" si="52"/>
        <v>1.6884363511843494E-3</v>
      </c>
      <c r="P108">
        <f t="shared" si="53"/>
        <v>1.206025965131678E-3</v>
      </c>
      <c r="Q108">
        <f t="shared" si="54"/>
        <v>5.2095130237825591E-3</v>
      </c>
      <c r="R108">
        <f t="shared" si="55"/>
        <v>3.669180365100333E-3</v>
      </c>
      <c r="S108">
        <f t="shared" si="56"/>
        <v>5.016722408026756E-3</v>
      </c>
      <c r="T108">
        <f t="shared" si="57"/>
        <v>4.4723843843930133E-3</v>
      </c>
      <c r="U108">
        <f t="shared" si="58"/>
        <v>5.415162454873646E-3</v>
      </c>
      <c r="V108">
        <f t="shared" si="59"/>
        <v>4.3255201864573767E-3</v>
      </c>
      <c r="W108">
        <f t="shared" si="60"/>
        <v>4.7334842560197571E-3</v>
      </c>
      <c r="X108">
        <f t="shared" si="61"/>
        <v>4.334988295291442E-3</v>
      </c>
      <c r="Y108">
        <f t="shared" si="62"/>
        <v>5.415162454873646E-3</v>
      </c>
      <c r="Z108">
        <f t="shared" si="63"/>
        <v>3.8643662929283007E-3</v>
      </c>
      <c r="AA108">
        <f t="shared" si="64"/>
        <v>3.4888106701165267E-3</v>
      </c>
      <c r="AB108">
        <f t="shared" si="65"/>
        <v>3.7004799026212343E-3</v>
      </c>
      <c r="AC108">
        <f t="shared" si="66"/>
        <v>4.4569002069336783E-3</v>
      </c>
      <c r="AD108">
        <f t="shared" si="67"/>
        <v>4.876521137973322E-3</v>
      </c>
      <c r="AE108">
        <f t="shared" si="68"/>
        <v>5.7034220532319393E-3</v>
      </c>
      <c r="AF108">
        <f t="shared" si="69"/>
        <v>3.8659793814432991E-3</v>
      </c>
      <c r="AG108">
        <f t="shared" si="70"/>
        <v>4.5207956600361665E-3</v>
      </c>
      <c r="AH108">
        <f t="shared" si="71"/>
        <v>3.9293335992180989E-3</v>
      </c>
      <c r="AI108">
        <f t="shared" si="72"/>
        <v>2.3089000400209336E-3</v>
      </c>
      <c r="AJ108">
        <f t="shared" si="73"/>
        <v>3.9388526417063474E-3</v>
      </c>
      <c r="AK108">
        <f t="shared" si="74"/>
        <v>4.2979942693409743E-3</v>
      </c>
      <c r="AL108">
        <f t="shared" si="75"/>
        <v>4.136953340396321E-3</v>
      </c>
      <c r="AM108">
        <f t="shared" si="76"/>
        <v>3.9964588414325153E-3</v>
      </c>
      <c r="AN108">
        <f t="shared" si="77"/>
        <v>3.9373178990471658E-3</v>
      </c>
    </row>
    <row r="109" spans="1:40" x14ac:dyDescent="0.3">
      <c r="A109">
        <v>107</v>
      </c>
      <c r="B109">
        <f t="shared" si="44"/>
        <v>5.7581573896353169E-3</v>
      </c>
      <c r="C109">
        <f t="shared" si="45"/>
        <v>6.2370062370062365E-3</v>
      </c>
      <c r="D109" s="1">
        <f t="shared" si="81"/>
        <v>7.0675023859269005E-3</v>
      </c>
      <c r="E109">
        <f t="shared" si="46"/>
        <v>2.9883889265642479E-3</v>
      </c>
      <c r="F109">
        <f t="shared" si="80"/>
        <v>1.0101010101010102E-2</v>
      </c>
      <c r="G109">
        <f t="shared" si="47"/>
        <v>1.0752688172043012E-2</v>
      </c>
      <c r="H109">
        <f t="shared" si="82"/>
        <v>3.6320037217625334E-3</v>
      </c>
      <c r="I109">
        <f t="shared" si="48"/>
        <v>2.7194339231734655E-3</v>
      </c>
      <c r="J109" s="1">
        <f t="shared" si="83"/>
        <v>7.0353856506922023E-3</v>
      </c>
      <c r="K109" s="1">
        <f t="shared" si="78"/>
        <v>7.0371706964994585E-3</v>
      </c>
      <c r="L109">
        <f t="shared" si="49"/>
        <v>5.272407732864675E-3</v>
      </c>
      <c r="M109">
        <f t="shared" si="50"/>
        <v>5.1849291393017633E-3</v>
      </c>
      <c r="N109">
        <f t="shared" si="51"/>
        <v>2.6069918521189192E-3</v>
      </c>
      <c r="O109">
        <f t="shared" si="52"/>
        <v>1.673497798875979E-3</v>
      </c>
      <c r="P109">
        <f t="shared" si="53"/>
        <v>1.1953555706256992E-3</v>
      </c>
      <c r="Q109">
        <f t="shared" si="54"/>
        <v>5.1825146462370431E-3</v>
      </c>
      <c r="R109">
        <f t="shared" si="55"/>
        <v>3.6557666977135028E-3</v>
      </c>
      <c r="S109">
        <f t="shared" si="56"/>
        <v>4.9916805324459234E-3</v>
      </c>
      <c r="T109">
        <f t="shared" si="57"/>
        <v>4.4524712216291729E-3</v>
      </c>
      <c r="U109">
        <f t="shared" si="58"/>
        <v>5.3859964093357264E-3</v>
      </c>
      <c r="V109">
        <f t="shared" si="59"/>
        <v>4.3068906440357768E-3</v>
      </c>
      <c r="W109">
        <f t="shared" si="60"/>
        <v>4.7111839410077828E-3</v>
      </c>
      <c r="X109">
        <f t="shared" si="61"/>
        <v>4.316277283787251E-3</v>
      </c>
      <c r="Y109">
        <f t="shared" si="62"/>
        <v>5.3859964093357264E-3</v>
      </c>
      <c r="Z109">
        <f t="shared" si="63"/>
        <v>3.849490451781401E-3</v>
      </c>
      <c r="AA109">
        <f t="shared" si="64"/>
        <v>3.4766811876922876E-3</v>
      </c>
      <c r="AB109">
        <f t="shared" si="65"/>
        <v>3.6868368370013282E-3</v>
      </c>
      <c r="AC109">
        <f t="shared" si="66"/>
        <v>4.4371243863383647E-3</v>
      </c>
      <c r="AD109">
        <f t="shared" si="67"/>
        <v>4.8528560827065803E-3</v>
      </c>
      <c r="AE109">
        <f t="shared" si="68"/>
        <v>5.6710775047258983E-3</v>
      </c>
      <c r="AF109">
        <f t="shared" si="69"/>
        <v>3.851091142490372E-3</v>
      </c>
      <c r="AG109">
        <f t="shared" si="70"/>
        <v>4.5004500450044997E-3</v>
      </c>
      <c r="AH109">
        <f t="shared" si="71"/>
        <v>3.9139543668187393E-3</v>
      </c>
      <c r="AI109">
        <f t="shared" si="72"/>
        <v>2.3035813010627848E-3</v>
      </c>
      <c r="AJ109">
        <f t="shared" si="73"/>
        <v>3.9233989513820511E-3</v>
      </c>
      <c r="AK109">
        <f t="shared" si="74"/>
        <v>4.2796005706134095E-3</v>
      </c>
      <c r="AL109">
        <f t="shared" si="75"/>
        <v>4.1199094671640069E-3</v>
      </c>
      <c r="AM109">
        <f t="shared" si="76"/>
        <v>3.9805507342569602E-3</v>
      </c>
      <c r="AN109">
        <f t="shared" si="77"/>
        <v>3.8963265433349381E-3</v>
      </c>
    </row>
    <row r="110" spans="1:40" x14ac:dyDescent="0.3">
      <c r="A110">
        <v>108</v>
      </c>
      <c r="B110">
        <f t="shared" si="44"/>
        <v>5.7251908396946556E-3</v>
      </c>
      <c r="C110">
        <f t="shared" si="45"/>
        <v>6.1983471074380167E-3</v>
      </c>
      <c r="D110" s="1">
        <f t="shared" si="81"/>
        <v>7.068947853703514E-3</v>
      </c>
      <c r="E110">
        <f t="shared" si="46"/>
        <v>2.9620785750654639E-3</v>
      </c>
      <c r="F110">
        <f t="shared" si="80"/>
        <v>0.01</v>
      </c>
      <c r="G110">
        <f t="shared" si="47"/>
        <v>1.0869565217391306E-2</v>
      </c>
      <c r="H110">
        <f t="shared" si="82"/>
        <v>3.6188600087421197E-3</v>
      </c>
      <c r="I110">
        <f t="shared" si="48"/>
        <v>2.6954915033095724E-3</v>
      </c>
      <c r="J110" s="1">
        <f t="shared" si="83"/>
        <v>7.0307467868057803E-3</v>
      </c>
      <c r="K110" s="1">
        <f t="shared" si="78"/>
        <v>7.0326323097941717E-3</v>
      </c>
      <c r="L110">
        <f t="shared" si="49"/>
        <v>5.2447552447552441E-3</v>
      </c>
      <c r="M110">
        <f t="shared" si="50"/>
        <v>5.1581843191196687E-3</v>
      </c>
      <c r="N110">
        <f t="shared" si="51"/>
        <v>2.5856988654176603E-3</v>
      </c>
      <c r="O110">
        <f t="shared" si="52"/>
        <v>1.65876400203666E-3</v>
      </c>
      <c r="P110">
        <f t="shared" si="53"/>
        <v>1.1848314300261856E-3</v>
      </c>
      <c r="Q110">
        <f t="shared" si="54"/>
        <v>5.1557946648733465E-3</v>
      </c>
      <c r="R110">
        <f t="shared" si="55"/>
        <v>3.6424507475725232E-3</v>
      </c>
      <c r="S110">
        <f t="shared" si="56"/>
        <v>4.9668874172185433E-3</v>
      </c>
      <c r="T110">
        <f t="shared" si="57"/>
        <v>4.4327345983967703E-3</v>
      </c>
      <c r="U110">
        <f t="shared" si="58"/>
        <v>5.3571428571428563E-3</v>
      </c>
      <c r="V110">
        <f t="shared" si="59"/>
        <v>4.2884208842517424E-3</v>
      </c>
      <c r="W110">
        <f t="shared" si="60"/>
        <v>4.689092762487258E-3</v>
      </c>
      <c r="X110">
        <f t="shared" si="61"/>
        <v>4.2977271019251084E-3</v>
      </c>
      <c r="Y110">
        <f t="shared" si="62"/>
        <v>5.3571428571428563E-3</v>
      </c>
      <c r="Z110">
        <f t="shared" si="63"/>
        <v>3.834728700264467E-3</v>
      </c>
      <c r="AA110">
        <f t="shared" si="64"/>
        <v>3.4646357537453376E-3</v>
      </c>
      <c r="AB110">
        <f t="shared" si="65"/>
        <v>3.6732940013639581E-3</v>
      </c>
      <c r="AC110">
        <f t="shared" si="66"/>
        <v>4.4175232860381719E-3</v>
      </c>
      <c r="AD110">
        <f t="shared" si="67"/>
        <v>4.8294196044034177E-3</v>
      </c>
      <c r="AE110">
        <f t="shared" si="68"/>
        <v>5.6390977443609028E-3</v>
      </c>
      <c r="AF110">
        <f t="shared" si="69"/>
        <v>3.8363171355498718E-3</v>
      </c>
      <c r="AG110">
        <f t="shared" si="70"/>
        <v>4.4802867383512543E-3</v>
      </c>
      <c r="AH110">
        <f t="shared" si="71"/>
        <v>3.8986950522941211E-3</v>
      </c>
      <c r="AI110">
        <f t="shared" si="72"/>
        <v>2.2982870100818342E-3</v>
      </c>
      <c r="AJ110">
        <f t="shared" si="73"/>
        <v>3.9080660491430663E-3</v>
      </c>
      <c r="AK110">
        <f t="shared" si="74"/>
        <v>4.261363636363636E-3</v>
      </c>
      <c r="AL110">
        <f t="shared" si="75"/>
        <v>4.1030054561412843E-3</v>
      </c>
      <c r="AM110">
        <f t="shared" si="76"/>
        <v>3.9647687710142598E-3</v>
      </c>
      <c r="AN110">
        <f t="shared" si="77"/>
        <v>3.8560014807045295E-3</v>
      </c>
    </row>
    <row r="111" spans="1:40" x14ac:dyDescent="0.3">
      <c r="A111">
        <v>109</v>
      </c>
      <c r="B111">
        <f t="shared" si="44"/>
        <v>5.6925996204933585E-3</v>
      </c>
      <c r="C111">
        <f t="shared" si="45"/>
        <v>6.1601642710472282E-3</v>
      </c>
      <c r="D111" s="1">
        <f t="shared" si="81"/>
        <v>7.0700134788026746E-3</v>
      </c>
      <c r="E111">
        <f t="shared" si="46"/>
        <v>2.9361269865768305E-3</v>
      </c>
      <c r="F111">
        <f t="shared" si="80"/>
        <v>9.9009900990099011E-3</v>
      </c>
      <c r="G111">
        <f t="shared" si="47"/>
        <v>1.098901098901099E-2</v>
      </c>
      <c r="H111">
        <f t="shared" si="82"/>
        <v>3.6058110832140056E-3</v>
      </c>
      <c r="I111">
        <f t="shared" si="48"/>
        <v>2.6718755577849157E-3</v>
      </c>
      <c r="J111" s="1">
        <f t="shared" si="83"/>
        <v>7.0258608453742863E-3</v>
      </c>
      <c r="K111" s="1">
        <f t="shared" si="78"/>
        <v>7.0278444978204785E-3</v>
      </c>
      <c r="L111">
        <f t="shared" si="49"/>
        <v>5.2173913043478256E-3</v>
      </c>
      <c r="M111">
        <f t="shared" si="50"/>
        <v>5.1317139924734858E-3</v>
      </c>
      <c r="N111">
        <f t="shared" si="51"/>
        <v>2.5646742264078416E-3</v>
      </c>
      <c r="O111">
        <f t="shared" si="52"/>
        <v>1.6442311124830252E-3</v>
      </c>
      <c r="P111">
        <f t="shared" si="53"/>
        <v>1.1744507946307324E-3</v>
      </c>
      <c r="Q111">
        <f t="shared" si="54"/>
        <v>5.1293487957181092E-3</v>
      </c>
      <c r="R111">
        <f t="shared" si="55"/>
        <v>3.6292314507615497E-3</v>
      </c>
      <c r="S111">
        <f t="shared" si="56"/>
        <v>4.9423393739703465E-3</v>
      </c>
      <c r="T111">
        <f t="shared" si="57"/>
        <v>4.4131721773972288E-3</v>
      </c>
      <c r="U111">
        <f t="shared" si="58"/>
        <v>5.3285968028419185E-3</v>
      </c>
      <c r="V111">
        <f t="shared" si="59"/>
        <v>4.270108860237265E-3</v>
      </c>
      <c r="W111">
        <f t="shared" si="60"/>
        <v>4.667207792207792E-3</v>
      </c>
      <c r="X111">
        <f t="shared" si="61"/>
        <v>4.2793356849735176E-3</v>
      </c>
      <c r="Y111">
        <f t="shared" si="62"/>
        <v>5.3285968028419185E-3</v>
      </c>
      <c r="Z111">
        <f t="shared" si="63"/>
        <v>3.8200797308831635E-3</v>
      </c>
      <c r="AA111">
        <f t="shared" si="64"/>
        <v>3.4526734976987328E-3</v>
      </c>
      <c r="AB111">
        <f t="shared" si="65"/>
        <v>3.6598502952289724E-3</v>
      </c>
      <c r="AC111">
        <f t="shared" si="66"/>
        <v>4.3980946007251553E-3</v>
      </c>
      <c r="AD111">
        <f t="shared" si="67"/>
        <v>4.8062084072983957E-3</v>
      </c>
      <c r="AE111">
        <f t="shared" si="68"/>
        <v>5.6074766355140191E-3</v>
      </c>
      <c r="AF111">
        <f t="shared" si="69"/>
        <v>3.821656050955414E-3</v>
      </c>
      <c r="AG111">
        <f t="shared" si="70"/>
        <v>4.4603033006244425E-3</v>
      </c>
      <c r="AH111">
        <f t="shared" si="71"/>
        <v>3.8835542585211602E-3</v>
      </c>
      <c r="AI111">
        <f t="shared" si="72"/>
        <v>2.2930169988992777E-3</v>
      </c>
      <c r="AJ111">
        <f t="shared" si="73"/>
        <v>3.8928525243582257E-3</v>
      </c>
      <c r="AK111">
        <f t="shared" si="74"/>
        <v>4.2432814710042432E-3</v>
      </c>
      <c r="AL111">
        <f t="shared" si="75"/>
        <v>4.0862395927967476E-3</v>
      </c>
      <c r="AM111">
        <f t="shared" si="76"/>
        <v>3.9491114572351993E-3</v>
      </c>
      <c r="AN111">
        <f t="shared" si="77"/>
        <v>3.8163277767602199E-3</v>
      </c>
    </row>
    <row r="112" spans="1:40" x14ac:dyDescent="0.3">
      <c r="A112">
        <v>110</v>
      </c>
      <c r="B112">
        <f t="shared" si="44"/>
        <v>5.6603773584905656E-3</v>
      </c>
      <c r="C112">
        <f t="shared" si="45"/>
        <v>6.1224489795918364E-3</v>
      </c>
      <c r="D112" s="1">
        <f t="shared" si="81"/>
        <v>7.070707070707072E-3</v>
      </c>
      <c r="E112">
        <f t="shared" si="46"/>
        <v>2.9105274545797185E-3</v>
      </c>
      <c r="F112">
        <f t="shared" si="80"/>
        <v>9.8039215686274508E-3</v>
      </c>
      <c r="G112">
        <f t="shared" si="47"/>
        <v>1.1111111111111113E-2</v>
      </c>
      <c r="H112">
        <f t="shared" si="82"/>
        <v>3.5928559235045565E-3</v>
      </c>
      <c r="I112">
        <f t="shared" si="48"/>
        <v>2.648579983667544E-3</v>
      </c>
      <c r="J112" s="1">
        <f t="shared" si="83"/>
        <v>7.0207336270237484E-3</v>
      </c>
      <c r="K112" s="1">
        <f t="shared" si="78"/>
        <v>7.0228131004173933E-3</v>
      </c>
      <c r="L112">
        <f t="shared" si="49"/>
        <v>5.1903114186851217E-3</v>
      </c>
      <c r="M112">
        <f t="shared" si="50"/>
        <v>5.1055139550714775E-3</v>
      </c>
      <c r="N112">
        <f t="shared" si="51"/>
        <v>2.5439133122190562E-3</v>
      </c>
      <c r="O112">
        <f t="shared" si="52"/>
        <v>1.6298953745646425E-3</v>
      </c>
      <c r="P112">
        <f t="shared" si="53"/>
        <v>1.1642109818318874E-3</v>
      </c>
      <c r="Q112">
        <f t="shared" si="54"/>
        <v>5.1031728422453963E-3</v>
      </c>
      <c r="R112">
        <f t="shared" si="55"/>
        <v>3.6161077587542056E-3</v>
      </c>
      <c r="S112">
        <f t="shared" si="56"/>
        <v>4.9180327868852463E-3</v>
      </c>
      <c r="T112">
        <f t="shared" si="57"/>
        <v>4.3937816624113335E-3</v>
      </c>
      <c r="U112">
        <f t="shared" si="58"/>
        <v>5.3003533568904589E-3</v>
      </c>
      <c r="V112">
        <f t="shared" si="59"/>
        <v>4.2519525599380437E-3</v>
      </c>
      <c r="W112">
        <f t="shared" si="60"/>
        <v>4.6455261563320546E-3</v>
      </c>
      <c r="X112">
        <f t="shared" si="61"/>
        <v>4.2611010033926089E-3</v>
      </c>
      <c r="Y112">
        <f t="shared" si="62"/>
        <v>5.3003533568904589E-3</v>
      </c>
      <c r="Z112">
        <f t="shared" si="63"/>
        <v>3.8055422560456797E-3</v>
      </c>
      <c r="AA112">
        <f t="shared" si="64"/>
        <v>3.4407935609601648E-3</v>
      </c>
      <c r="AB112">
        <f t="shared" si="65"/>
        <v>3.646504634166714E-3</v>
      </c>
      <c r="AC112">
        <f t="shared" si="66"/>
        <v>4.3788360654684055E-3</v>
      </c>
      <c r="AD112">
        <f t="shared" si="67"/>
        <v>4.7832192586834132E-3</v>
      </c>
      <c r="AE112">
        <f t="shared" si="68"/>
        <v>5.5762081784386614E-3</v>
      </c>
      <c r="AF112">
        <f t="shared" si="69"/>
        <v>3.8071065989847713E-3</v>
      </c>
      <c r="AG112">
        <f t="shared" si="70"/>
        <v>4.4404973357015983E-3</v>
      </c>
      <c r="AH112">
        <f t="shared" si="71"/>
        <v>3.8685306099961458E-3</v>
      </c>
      <c r="AI112">
        <f t="shared" si="72"/>
        <v>2.2877711008755242E-3</v>
      </c>
      <c r="AJ112">
        <f t="shared" si="73"/>
        <v>3.8777569882775254E-3</v>
      </c>
      <c r="AK112">
        <f t="shared" si="74"/>
        <v>4.2253521126760568E-3</v>
      </c>
      <c r="AL112">
        <f t="shared" si="75"/>
        <v>4.0696101905095539E-3</v>
      </c>
      <c r="AM112">
        <f t="shared" si="76"/>
        <v>3.9335773219650871E-3</v>
      </c>
      <c r="AN112">
        <f t="shared" si="77"/>
        <v>3.7772909269471189E-3</v>
      </c>
    </row>
    <row r="113" spans="1:40" x14ac:dyDescent="0.3">
      <c r="A113">
        <v>111</v>
      </c>
      <c r="B113">
        <f t="shared" si="44"/>
        <v>5.6285178236397749E-3</v>
      </c>
      <c r="C113">
        <f t="shared" si="45"/>
        <v>6.0851926977687626E-3</v>
      </c>
      <c r="D113" s="1">
        <f t="shared" si="81"/>
        <v>7.0710363330909456E-3</v>
      </c>
      <c r="E113">
        <f t="shared" si="46"/>
        <v>2.8852734329350019E-3</v>
      </c>
      <c r="F113">
        <f t="shared" si="80"/>
        <v>9.7087378640776691E-3</v>
      </c>
      <c r="G113">
        <f t="shared" si="47"/>
        <v>1.1235955056179777E-2</v>
      </c>
      <c r="H113">
        <f t="shared" si="82"/>
        <v>3.579993522571101E-3</v>
      </c>
      <c r="I113">
        <f t="shared" si="48"/>
        <v>2.6255988239708519E-3</v>
      </c>
      <c r="J113" s="1">
        <f t="shared" si="83"/>
        <v>7.0153708349515913E-3</v>
      </c>
      <c r="K113" s="1">
        <f t="shared" si="78"/>
        <v>7.0175438596491221E-3</v>
      </c>
      <c r="L113">
        <f t="shared" si="49"/>
        <v>5.1635111876075727E-3</v>
      </c>
      <c r="M113">
        <f t="shared" si="50"/>
        <v>5.0795800880460542E-3</v>
      </c>
      <c r="N113">
        <f t="shared" si="51"/>
        <v>2.5234116016541229E-3</v>
      </c>
      <c r="O113">
        <f t="shared" si="52"/>
        <v>1.6157531224436012E-3</v>
      </c>
      <c r="P113">
        <f t="shared" si="53"/>
        <v>1.1541093731740008E-3</v>
      </c>
      <c r="Q113">
        <f t="shared" si="54"/>
        <v>5.0772626931567333E-3</v>
      </c>
      <c r="R113">
        <f t="shared" si="55"/>
        <v>3.6030786381355817E-3</v>
      </c>
      <c r="S113">
        <f t="shared" si="56"/>
        <v>4.8939641109298528E-3</v>
      </c>
      <c r="T113">
        <f t="shared" si="57"/>
        <v>4.3745607973986189E-3</v>
      </c>
      <c r="U113">
        <f t="shared" si="58"/>
        <v>5.2724077328646741E-3</v>
      </c>
      <c r="V113">
        <f t="shared" si="59"/>
        <v>4.2339500053740764E-3</v>
      </c>
      <c r="W113">
        <f t="shared" si="60"/>
        <v>4.6240450341777251E-3</v>
      </c>
      <c r="X113">
        <f t="shared" si="61"/>
        <v>4.2430210620874043E-3</v>
      </c>
      <c r="Y113">
        <f t="shared" si="62"/>
        <v>5.2724077328646741E-3</v>
      </c>
      <c r="Z113">
        <f t="shared" si="63"/>
        <v>3.7911150076865852E-3</v>
      </c>
      <c r="AA113">
        <f t="shared" si="64"/>
        <v>3.4289950967105742E-3</v>
      </c>
      <c r="AB113">
        <f t="shared" si="65"/>
        <v>3.633255949509806E-3</v>
      </c>
      <c r="AC113">
        <f t="shared" si="66"/>
        <v>4.3597454548345294E-3</v>
      </c>
      <c r="AD113">
        <f t="shared" si="67"/>
        <v>4.7604489874069067E-3</v>
      </c>
      <c r="AE113">
        <f t="shared" si="68"/>
        <v>5.5452865064695017E-3</v>
      </c>
      <c r="AF113">
        <f t="shared" si="69"/>
        <v>3.7926675094816687E-3</v>
      </c>
      <c r="AG113">
        <f t="shared" si="70"/>
        <v>4.4208664898320064E-3</v>
      </c>
      <c r="AH113">
        <f t="shared" si="71"/>
        <v>3.8536227524192945E-3</v>
      </c>
      <c r="AI113">
        <f t="shared" si="72"/>
        <v>2.2825491508917661E-3</v>
      </c>
      <c r="AJ113">
        <f t="shared" si="73"/>
        <v>3.8627780736086859E-3</v>
      </c>
      <c r="AK113">
        <f t="shared" si="74"/>
        <v>4.2075736325385693E-3</v>
      </c>
      <c r="AL113">
        <f t="shared" si="75"/>
        <v>4.0531155900009885E-3</v>
      </c>
      <c r="AM113">
        <f t="shared" si="76"/>
        <v>3.918164917302791E-3</v>
      </c>
      <c r="AN113">
        <f t="shared" si="77"/>
        <v>3.7388768413968432E-3</v>
      </c>
    </row>
    <row r="114" spans="1:40" x14ac:dyDescent="0.3">
      <c r="A114">
        <v>112</v>
      </c>
      <c r="B114">
        <f t="shared" si="44"/>
        <v>5.5970149253731349E-3</v>
      </c>
      <c r="C114">
        <f t="shared" si="45"/>
        <v>6.0483870967741934E-3</v>
      </c>
      <c r="D114" s="1">
        <f t="shared" si="81"/>
        <v>7.0710088636589986E-3</v>
      </c>
      <c r="E114">
        <f t="shared" si="46"/>
        <v>2.8603585311942335E-3</v>
      </c>
      <c r="F114">
        <f t="shared" si="80"/>
        <v>9.6153846153846159E-3</v>
      </c>
      <c r="G114">
        <f t="shared" si="47"/>
        <v>1.1363636363636366E-2</v>
      </c>
      <c r="H114">
        <f t="shared" si="82"/>
        <v>3.567222887739252E-3</v>
      </c>
      <c r="I114">
        <f t="shared" si="48"/>
        <v>2.6029262633867527E-3</v>
      </c>
      <c r="J114" s="1">
        <f t="shared" si="83"/>
        <v>7.0097780758115761E-3</v>
      </c>
      <c r="K114" s="1">
        <f t="shared" si="78"/>
        <v>7.0120424206789912E-3</v>
      </c>
      <c r="L114">
        <f t="shared" si="49"/>
        <v>5.1369863013698627E-3</v>
      </c>
      <c r="M114">
        <f t="shared" si="50"/>
        <v>5.0539083557951479E-3</v>
      </c>
      <c r="N114">
        <f t="shared" si="51"/>
        <v>2.5031646724588013E-3</v>
      </c>
      <c r="O114">
        <f t="shared" si="52"/>
        <v>1.6018007774687708E-3</v>
      </c>
      <c r="P114">
        <f t="shared" si="53"/>
        <v>1.1441434124776935E-3</v>
      </c>
      <c r="Q114">
        <f t="shared" si="54"/>
        <v>5.0516143202284204E-3</v>
      </c>
      <c r="R114">
        <f t="shared" si="55"/>
        <v>3.5901430703308979E-3</v>
      </c>
      <c r="S114">
        <f t="shared" si="56"/>
        <v>4.8701298701298709E-3</v>
      </c>
      <c r="T114">
        <f t="shared" si="57"/>
        <v>4.3555073656238452E-3</v>
      </c>
      <c r="U114">
        <f t="shared" si="58"/>
        <v>5.244755244755245E-3</v>
      </c>
      <c r="V114">
        <f t="shared" si="59"/>
        <v>4.2160992519233442E-3</v>
      </c>
      <c r="W114">
        <f t="shared" si="60"/>
        <v>4.6027616569941964E-3</v>
      </c>
      <c r="X114">
        <f t="shared" si="61"/>
        <v>4.2250938996817311E-3</v>
      </c>
      <c r="Y114">
        <f t="shared" si="62"/>
        <v>5.244755244755245E-3</v>
      </c>
      <c r="Z114">
        <f t="shared" si="63"/>
        <v>3.7767967368964594E-3</v>
      </c>
      <c r="AA114">
        <f t="shared" si="64"/>
        <v>3.4172772697087517E-3</v>
      </c>
      <c r="AB114">
        <f t="shared" si="65"/>
        <v>3.62010318806405E-3</v>
      </c>
      <c r="AC114">
        <f t="shared" si="66"/>
        <v>4.3408205820318901E-3</v>
      </c>
      <c r="AD114">
        <f t="shared" si="67"/>
        <v>4.7378944824156832E-3</v>
      </c>
      <c r="AE114">
        <f t="shared" si="68"/>
        <v>5.5147058823529415E-3</v>
      </c>
      <c r="AF114">
        <f t="shared" si="69"/>
        <v>3.778337531486146E-3</v>
      </c>
      <c r="AG114">
        <f t="shared" si="70"/>
        <v>4.4014084507042256E-3</v>
      </c>
      <c r="AH114">
        <f t="shared" si="71"/>
        <v>3.8388293522844119E-3</v>
      </c>
      <c r="AI114">
        <f t="shared" si="72"/>
        <v>2.2773509853337703E-3</v>
      </c>
      <c r="AJ114">
        <f t="shared" si="73"/>
        <v>3.8479144341032612E-3</v>
      </c>
      <c r="AK114">
        <f t="shared" si="74"/>
        <v>4.1899441340782122E-3</v>
      </c>
      <c r="AL114">
        <f t="shared" si="75"/>
        <v>4.0367541587866818E-3</v>
      </c>
      <c r="AM114">
        <f t="shared" si="76"/>
        <v>3.9028728179508754E-3</v>
      </c>
      <c r="AN114">
        <f t="shared" si="77"/>
        <v>3.7010718304020251E-3</v>
      </c>
    </row>
    <row r="115" spans="1:40" x14ac:dyDescent="0.3">
      <c r="A115">
        <v>113</v>
      </c>
      <c r="B115">
        <f t="shared" si="44"/>
        <v>5.5658627087198514E-3</v>
      </c>
      <c r="C115">
        <f t="shared" si="45"/>
        <v>6.0120240480961923E-3</v>
      </c>
      <c r="D115" s="1">
        <f t="shared" si="81"/>
        <v>7.0706321540705578E-3</v>
      </c>
      <c r="E115">
        <f t="shared" si="46"/>
        <v>2.8357765100730926E-3</v>
      </c>
      <c r="F115">
        <f t="shared" si="80"/>
        <v>9.5238095238095247E-3</v>
      </c>
      <c r="G115">
        <f t="shared" si="47"/>
        <v>1.149425287356322E-2</v>
      </c>
      <c r="H115">
        <f t="shared" si="82"/>
        <v>3.5545430404499978E-3</v>
      </c>
      <c r="I115">
        <f t="shared" si="48"/>
        <v>2.5805566241665144E-3</v>
      </c>
      <c r="J115" s="1">
        <f t="shared" si="83"/>
        <v>7.0039608606246298E-3</v>
      </c>
      <c r="K115" s="1">
        <f t="shared" si="78"/>
        <v>7.0063143326701827E-3</v>
      </c>
      <c r="L115">
        <f t="shared" si="49"/>
        <v>5.1107325383304945E-3</v>
      </c>
      <c r="M115">
        <f t="shared" si="50"/>
        <v>5.0284948038887027E-3</v>
      </c>
      <c r="N115">
        <f t="shared" si="51"/>
        <v>2.4831681986782284E-3</v>
      </c>
      <c r="O115">
        <f t="shared" si="52"/>
        <v>1.5880348456409319E-3</v>
      </c>
      <c r="P115">
        <f t="shared" si="53"/>
        <v>1.1343106040292371E-3</v>
      </c>
      <c r="Q115">
        <f t="shared" si="54"/>
        <v>5.0262237762237752E-3</v>
      </c>
      <c r="R115">
        <f t="shared" si="55"/>
        <v>3.577300051341048E-3</v>
      </c>
      <c r="S115">
        <f t="shared" si="56"/>
        <v>4.8465266558966073E-3</v>
      </c>
      <c r="T115">
        <f t="shared" si="57"/>
        <v>4.3366191888054573E-3</v>
      </c>
      <c r="U115">
        <f t="shared" si="58"/>
        <v>5.2173913043478256E-3</v>
      </c>
      <c r="V115">
        <f t="shared" si="59"/>
        <v>4.1983983876223707E-3</v>
      </c>
      <c r="W115">
        <f t="shared" si="60"/>
        <v>4.5816733067729079E-3</v>
      </c>
      <c r="X115">
        <f t="shared" si="61"/>
        <v>4.2073175878074576E-3</v>
      </c>
      <c r="Y115">
        <f t="shared" si="62"/>
        <v>5.2173913043478256E-3</v>
      </c>
      <c r="Z115">
        <f t="shared" si="63"/>
        <v>3.7625862135626242E-3</v>
      </c>
      <c r="AA115">
        <f t="shared" si="64"/>
        <v>3.4056392560901649E-3</v>
      </c>
      <c r="AB115">
        <f t="shared" si="65"/>
        <v>3.6070453118308698E-3</v>
      </c>
      <c r="AC115">
        <f t="shared" si="66"/>
        <v>4.3220592980737216E-3</v>
      </c>
      <c r="AD115">
        <f t="shared" si="67"/>
        <v>4.71555269133761E-3</v>
      </c>
      <c r="AE115">
        <f t="shared" si="68"/>
        <v>5.4844606946983553E-3</v>
      </c>
      <c r="AF115">
        <f t="shared" si="69"/>
        <v>3.7641154328732747E-3</v>
      </c>
      <c r="AG115">
        <f t="shared" si="70"/>
        <v>4.3821209465381246E-3</v>
      </c>
      <c r="AH115">
        <f t="shared" si="71"/>
        <v>3.8241490964856517E-3</v>
      </c>
      <c r="AI115">
        <f t="shared" si="72"/>
        <v>2.2721764420745583E-3</v>
      </c>
      <c r="AJ115">
        <f t="shared" si="73"/>
        <v>3.8331647441558481E-3</v>
      </c>
      <c r="AK115">
        <f t="shared" si="74"/>
        <v>4.172461752433936E-3</v>
      </c>
      <c r="AL115">
        <f t="shared" si="75"/>
        <v>4.0205242906361516E-3</v>
      </c>
      <c r="AM115">
        <f t="shared" si="76"/>
        <v>3.887699620776619E-3</v>
      </c>
      <c r="AN115">
        <f t="shared" si="77"/>
        <v>3.6638625904974464E-3</v>
      </c>
    </row>
    <row r="116" spans="1:40" x14ac:dyDescent="0.3">
      <c r="A116">
        <v>114</v>
      </c>
      <c r="B116">
        <f t="shared" si="44"/>
        <v>5.5350553505535052E-3</v>
      </c>
      <c r="C116">
        <f t="shared" si="45"/>
        <v>5.9760956175298804E-3</v>
      </c>
      <c r="D116" s="1">
        <f t="shared" si="81"/>
        <v>7.0699135899450118E-3</v>
      </c>
      <c r="E116">
        <f t="shared" si="46"/>
        <v>2.8115212770806136E-3</v>
      </c>
      <c r="F116">
        <f t="shared" si="80"/>
        <v>9.433962264150943E-3</v>
      </c>
      <c r="G116">
        <f t="shared" si="47"/>
        <v>1.1627906976744188E-2</v>
      </c>
      <c r="H116">
        <f t="shared" si="82"/>
        <v>3.5419530160072377E-3</v>
      </c>
      <c r="I116">
        <f t="shared" si="48"/>
        <v>2.5584843621433585E-3</v>
      </c>
      <c r="J116" s="1">
        <f t="shared" si="83"/>
        <v>6.9979246057136311E-3</v>
      </c>
      <c r="K116" s="1">
        <f t="shared" si="78"/>
        <v>7.0003650497111819E-3</v>
      </c>
      <c r="L116">
        <f t="shared" si="49"/>
        <v>5.084745762711864E-3</v>
      </c>
      <c r="M116">
        <f t="shared" si="50"/>
        <v>5.0033355570380245E-3</v>
      </c>
      <c r="N116">
        <f t="shared" si="51"/>
        <v>2.4634179480969064E-3</v>
      </c>
      <c r="O116">
        <f t="shared" si="52"/>
        <v>1.5744519151651437E-3</v>
      </c>
      <c r="P116">
        <f t="shared" si="53"/>
        <v>1.1246085108322455E-3</v>
      </c>
      <c r="Q116">
        <f t="shared" si="54"/>
        <v>5.0010871928680145E-3</v>
      </c>
      <c r="R116">
        <f t="shared" si="55"/>
        <v>3.5645485914816977E-3</v>
      </c>
      <c r="S116">
        <f t="shared" si="56"/>
        <v>4.8231511254019296E-3</v>
      </c>
      <c r="T116">
        <f t="shared" si="57"/>
        <v>4.3178941262822512E-3</v>
      </c>
      <c r="U116">
        <f t="shared" si="58"/>
        <v>5.1903114186851208E-3</v>
      </c>
      <c r="V116">
        <f t="shared" si="59"/>
        <v>4.1808455324798821E-3</v>
      </c>
      <c r="W116">
        <f t="shared" si="60"/>
        <v>4.5607773150902241E-3</v>
      </c>
      <c r="X116">
        <f t="shared" si="61"/>
        <v>4.1896902304137118E-3</v>
      </c>
      <c r="Y116">
        <f t="shared" si="62"/>
        <v>5.1903114186851208E-3</v>
      </c>
      <c r="Z116">
        <f t="shared" si="63"/>
        <v>3.7484822260172024E-3</v>
      </c>
      <c r="AA116">
        <f t="shared" si="64"/>
        <v>3.3940802431755568E-3</v>
      </c>
      <c r="AB116">
        <f t="shared" si="65"/>
        <v>3.5940812977359737E-3</v>
      </c>
      <c r="AC116">
        <f t="shared" si="66"/>
        <v>4.3034594909669988E-3</v>
      </c>
      <c r="AD116">
        <f t="shared" si="67"/>
        <v>4.6934206191060479E-3</v>
      </c>
      <c r="AE116">
        <f t="shared" si="68"/>
        <v>5.454545454545455E-3</v>
      </c>
      <c r="AF116">
        <f t="shared" si="69"/>
        <v>3.7499999999999999E-3</v>
      </c>
      <c r="AG116">
        <f t="shared" si="70"/>
        <v>4.3630017452006981E-3</v>
      </c>
      <c r="AH116">
        <f t="shared" si="71"/>
        <v>3.8095806919244968E-3</v>
      </c>
      <c r="AI116">
        <f t="shared" si="72"/>
        <v>2.2670253604570867E-3</v>
      </c>
      <c r="AJ116">
        <f t="shared" si="73"/>
        <v>3.8185276984079586E-3</v>
      </c>
      <c r="AK116">
        <f t="shared" si="74"/>
        <v>4.1551246537396124E-3</v>
      </c>
      <c r="AL116">
        <f t="shared" si="75"/>
        <v>4.0044244050456701E-3</v>
      </c>
      <c r="AM116">
        <f t="shared" si="76"/>
        <v>3.872643944382359E-3</v>
      </c>
      <c r="AN116">
        <f t="shared" si="77"/>
        <v>3.6272361911116047E-3</v>
      </c>
    </row>
    <row r="117" spans="1:40" x14ac:dyDescent="0.3">
      <c r="A117">
        <v>115</v>
      </c>
      <c r="B117">
        <f t="shared" si="44"/>
        <v>5.5045871559633031E-3</v>
      </c>
      <c r="C117">
        <f t="shared" si="45"/>
        <v>5.9405940594059407E-3</v>
      </c>
      <c r="D117" s="1">
        <f t="shared" si="81"/>
        <v>7.0688604509445436E-3</v>
      </c>
      <c r="E117">
        <f t="shared" si="46"/>
        <v>2.7875868822979876E-3</v>
      </c>
      <c r="F117">
        <f t="shared" si="80"/>
        <v>9.3457943925233638E-3</v>
      </c>
      <c r="G117">
        <f t="shared" si="47"/>
        <v>1.1764705882352943E-2</v>
      </c>
      <c r="H117">
        <f t="shared" si="82"/>
        <v>3.5294518633348648E-3</v>
      </c>
      <c r="I117">
        <f t="shared" si="48"/>
        <v>2.5367040628911687E-3</v>
      </c>
      <c r="J117" s="1">
        <f t="shared" si="83"/>
        <v>6.9916746336600652E-3</v>
      </c>
      <c r="K117" s="1">
        <f t="shared" si="78"/>
        <v>6.9941999317639017E-3</v>
      </c>
      <c r="L117">
        <f t="shared" si="49"/>
        <v>5.0590219224283303E-3</v>
      </c>
      <c r="M117">
        <f t="shared" si="50"/>
        <v>4.9784268171257882E-3</v>
      </c>
      <c r="N117">
        <f t="shared" si="51"/>
        <v>2.443909779759188E-3</v>
      </c>
      <c r="O117">
        <f t="shared" si="52"/>
        <v>1.5610486540868732E-3</v>
      </c>
      <c r="P117">
        <f t="shared" si="53"/>
        <v>1.1150347529191951E-3</v>
      </c>
      <c r="Q117">
        <f t="shared" si="54"/>
        <v>4.9762007788836E-3</v>
      </c>
      <c r="R117">
        <f t="shared" si="55"/>
        <v>3.551887715129487E-3</v>
      </c>
      <c r="S117">
        <f t="shared" si="56"/>
        <v>4.8000000000000004E-3</v>
      </c>
      <c r="T117">
        <f t="shared" si="57"/>
        <v>4.2993300742075746E-3</v>
      </c>
      <c r="U117">
        <f t="shared" si="58"/>
        <v>5.1635111876075735E-3</v>
      </c>
      <c r="V117">
        <f t="shared" si="59"/>
        <v>4.1634388378148923E-3</v>
      </c>
      <c r="W117">
        <f t="shared" si="60"/>
        <v>4.5400710619818395E-3</v>
      </c>
      <c r="X117">
        <f t="shared" si="61"/>
        <v>4.1722099630918663E-3</v>
      </c>
      <c r="Y117">
        <f t="shared" si="62"/>
        <v>5.1635111876075735E-3</v>
      </c>
      <c r="Z117">
        <f t="shared" si="63"/>
        <v>3.7344835806916166E-3</v>
      </c>
      <c r="AA117">
        <f t="shared" si="64"/>
        <v>3.382599429282207E-3</v>
      </c>
      <c r="AB117">
        <f t="shared" si="65"/>
        <v>3.5812101373577931E-3</v>
      </c>
      <c r="AC117">
        <f t="shared" si="66"/>
        <v>4.2850190849170744E-3</v>
      </c>
      <c r="AD117">
        <f t="shared" si="67"/>
        <v>4.6714953266175918E-3</v>
      </c>
      <c r="AE117">
        <f t="shared" si="68"/>
        <v>5.4249547920433997E-3</v>
      </c>
      <c r="AF117">
        <f t="shared" si="69"/>
        <v>3.7359900373599006E-3</v>
      </c>
      <c r="AG117">
        <f t="shared" si="70"/>
        <v>4.3440486533449178E-3</v>
      </c>
      <c r="AH117">
        <f t="shared" si="71"/>
        <v>3.7951228651338376E-3</v>
      </c>
      <c r="AI117">
        <f t="shared" si="72"/>
        <v>2.2618975812775943E-3</v>
      </c>
      <c r="AJ117">
        <f t="shared" si="73"/>
        <v>3.8040020113625506E-3</v>
      </c>
      <c r="AK117">
        <f t="shared" si="74"/>
        <v>4.1379310344827587E-3</v>
      </c>
      <c r="AL117">
        <f t="shared" si="75"/>
        <v>3.9884529467273389E-3</v>
      </c>
      <c r="AM117">
        <f t="shared" si="76"/>
        <v>3.8577044286873807E-3</v>
      </c>
      <c r="AN117">
        <f t="shared" si="77"/>
        <v>3.5911800617682843E-3</v>
      </c>
    </row>
    <row r="118" spans="1:40" x14ac:dyDescent="0.3">
      <c r="A118">
        <v>116</v>
      </c>
      <c r="B118">
        <f t="shared" si="44"/>
        <v>5.4744525547445249E-3</v>
      </c>
      <c r="C118">
        <f t="shared" si="45"/>
        <v>5.905511811023622E-3</v>
      </c>
      <c r="D118" s="1">
        <f t="shared" si="81"/>
        <v>7.0674799109303917E-3</v>
      </c>
      <c r="E118">
        <f t="shared" si="46"/>
        <v>2.7639675143010462E-3</v>
      </c>
      <c r="F118">
        <f t="shared" si="80"/>
        <v>9.2592592592592587E-3</v>
      </c>
      <c r="G118">
        <f t="shared" si="47"/>
        <v>1.1904761904761904E-2</v>
      </c>
      <c r="H118">
        <f t="shared" si="82"/>
        <v>3.5170386447371804E-3</v>
      </c>
      <c r="I118">
        <f t="shared" si="48"/>
        <v>2.5152104380139523E-3</v>
      </c>
      <c r="J118" s="1">
        <f t="shared" si="83"/>
        <v>6.9852161742807208E-3</v>
      </c>
      <c r="K118" s="1">
        <f t="shared" si="78"/>
        <v>6.9878242456326099E-3</v>
      </c>
      <c r="L118">
        <f t="shared" si="49"/>
        <v>5.0335570469798646E-3</v>
      </c>
      <c r="M118">
        <f t="shared" si="50"/>
        <v>4.9537648612945828E-3</v>
      </c>
      <c r="N118">
        <f t="shared" si="51"/>
        <v>2.4246396415673241E-3</v>
      </c>
      <c r="O118">
        <f t="shared" si="52"/>
        <v>1.547821808008586E-3</v>
      </c>
      <c r="P118">
        <f t="shared" si="53"/>
        <v>1.1055870057204186E-3</v>
      </c>
      <c r="Q118">
        <f t="shared" si="54"/>
        <v>4.9515608180839615E-3</v>
      </c>
      <c r="R118">
        <f t="shared" si="55"/>
        <v>3.5393164604737848E-3</v>
      </c>
      <c r="S118">
        <f t="shared" si="56"/>
        <v>4.7770700636942673E-3</v>
      </c>
      <c r="T118">
        <f t="shared" si="57"/>
        <v>4.2809249647612901E-3</v>
      </c>
      <c r="U118">
        <f t="shared" si="58"/>
        <v>5.1369863013698619E-3</v>
      </c>
      <c r="V118">
        <f t="shared" si="59"/>
        <v>4.1461764856065564E-3</v>
      </c>
      <c r="W118">
        <f t="shared" si="60"/>
        <v>4.5195519748477114E-3</v>
      </c>
      <c r="X118">
        <f t="shared" si="61"/>
        <v>4.1548749524202844E-3</v>
      </c>
      <c r="Y118">
        <f t="shared" si="62"/>
        <v>5.1369863013698619E-3</v>
      </c>
      <c r="Z118">
        <f t="shared" si="63"/>
        <v>3.7205891017808579E-3</v>
      </c>
      <c r="AA118">
        <f t="shared" si="64"/>
        <v>3.3711960235369709E-3</v>
      </c>
      <c r="AB118">
        <f t="shared" si="65"/>
        <v>3.5684308366712436E-3</v>
      </c>
      <c r="AC118">
        <f t="shared" si="66"/>
        <v>4.2667360395574061E-3</v>
      </c>
      <c r="AD118">
        <f t="shared" si="67"/>
        <v>4.6497739294366625E-3</v>
      </c>
      <c r="AE118">
        <f t="shared" si="68"/>
        <v>5.3956834532374104E-3</v>
      </c>
      <c r="AF118">
        <f t="shared" si="69"/>
        <v>3.7220843672456571E-3</v>
      </c>
      <c r="AG118">
        <f t="shared" si="70"/>
        <v>4.3252595155709337E-3</v>
      </c>
      <c r="AH118">
        <f t="shared" si="71"/>
        <v>3.7807743619053813E-3</v>
      </c>
      <c r="AI118">
        <f t="shared" si="72"/>
        <v>2.2567929467698367E-3</v>
      </c>
      <c r="AJ118">
        <f t="shared" si="73"/>
        <v>3.7895864170101046E-3</v>
      </c>
      <c r="AK118">
        <f t="shared" si="74"/>
        <v>4.120879120879121E-3</v>
      </c>
      <c r="AL118">
        <f t="shared" si="75"/>
        <v>3.9726083851077121E-3</v>
      </c>
      <c r="AM118">
        <f t="shared" si="76"/>
        <v>3.842879734516913E-3</v>
      </c>
      <c r="AN118">
        <f t="shared" si="77"/>
        <v>3.5556819798037154E-3</v>
      </c>
    </row>
    <row r="119" spans="1:40" x14ac:dyDescent="0.3">
      <c r="A119">
        <v>117</v>
      </c>
      <c r="B119">
        <f t="shared" si="44"/>
        <v>5.4446460980036296E-3</v>
      </c>
      <c r="C119">
        <f t="shared" si="45"/>
        <v>5.8708414872798431E-3</v>
      </c>
      <c r="D119" s="1">
        <f t="shared" si="81"/>
        <v>7.0657790381888543E-3</v>
      </c>
      <c r="E119">
        <f t="shared" si="46"/>
        <v>2.7406574962207521E-3</v>
      </c>
      <c r="F119">
        <f t="shared" si="80"/>
        <v>9.1743119266055051E-3</v>
      </c>
      <c r="G119">
        <f t="shared" si="47"/>
        <v>1.2048192771084336E-2</v>
      </c>
      <c r="H119">
        <f t="shared" si="82"/>
        <v>3.5047124356619719E-3</v>
      </c>
      <c r="I119">
        <f t="shared" si="48"/>
        <v>2.4939983215608846E-3</v>
      </c>
      <c r="J119" s="1">
        <f t="shared" si="83"/>
        <v>6.9785543656225675E-3</v>
      </c>
      <c r="K119" s="1">
        <f t="shared" si="78"/>
        <v>6.9812431659517209E-3</v>
      </c>
      <c r="L119">
        <f t="shared" si="49"/>
        <v>5.008347245409015E-3</v>
      </c>
      <c r="M119">
        <f t="shared" si="50"/>
        <v>4.9293460400920142E-3</v>
      </c>
      <c r="N119">
        <f t="shared" si="51"/>
        <v>2.4056035679542913E-3</v>
      </c>
      <c r="O119">
        <f t="shared" si="52"/>
        <v>1.5347681978836213E-3</v>
      </c>
      <c r="P119">
        <f t="shared" si="53"/>
        <v>1.0962629984883009E-3</v>
      </c>
      <c r="Q119">
        <f t="shared" si="54"/>
        <v>4.9271636675235642E-3</v>
      </c>
      <c r="R119">
        <f t="shared" si="55"/>
        <v>3.5268338792715515E-3</v>
      </c>
      <c r="S119">
        <f t="shared" si="56"/>
        <v>4.7543581616481777E-3</v>
      </c>
      <c r="T119">
        <f t="shared" si="57"/>
        <v>4.2626767653797248E-3</v>
      </c>
      <c r="U119">
        <f t="shared" si="58"/>
        <v>5.1107325383304937E-3</v>
      </c>
      <c r="V119">
        <f t="shared" si="59"/>
        <v>4.1290566878593449E-3</v>
      </c>
      <c r="W119">
        <f t="shared" si="60"/>
        <v>4.4992175273865414E-3</v>
      </c>
      <c r="X119">
        <f t="shared" si="61"/>
        <v>4.1376833953197245E-3</v>
      </c>
      <c r="Y119">
        <f t="shared" si="62"/>
        <v>5.1107325383304937E-3</v>
      </c>
      <c r="Z119">
        <f t="shared" si="63"/>
        <v>3.7067976309124173E-3</v>
      </c>
      <c r="AA119">
        <f t="shared" si="64"/>
        <v>3.3598692456962009E-3</v>
      </c>
      <c r="AB119">
        <f t="shared" si="65"/>
        <v>3.5557424157872664E-3</v>
      </c>
      <c r="AC119">
        <f t="shared" si="66"/>
        <v>4.248608349195937E-3</v>
      </c>
      <c r="AD119">
        <f t="shared" si="67"/>
        <v>4.6282535965245231E-3</v>
      </c>
      <c r="AE119">
        <f t="shared" si="68"/>
        <v>5.3667262969588547E-3</v>
      </c>
      <c r="AF119">
        <f t="shared" si="69"/>
        <v>3.708281829419036E-3</v>
      </c>
      <c r="AG119">
        <f t="shared" si="70"/>
        <v>4.3066322136089573E-3</v>
      </c>
      <c r="AH119">
        <f t="shared" si="71"/>
        <v>3.7665339469252768E-3</v>
      </c>
      <c r="AI119">
        <f t="shared" si="72"/>
        <v>2.2517113005884326E-3</v>
      </c>
      <c r="AJ119">
        <f t="shared" si="73"/>
        <v>3.7752796684580314E-3</v>
      </c>
      <c r="AK119">
        <f t="shared" si="74"/>
        <v>4.1039671682626538E-3</v>
      </c>
      <c r="AL119">
        <f t="shared" si="75"/>
        <v>3.9568892138377443E-3</v>
      </c>
      <c r="AM119">
        <f t="shared" si="76"/>
        <v>3.828168543201782E-3</v>
      </c>
      <c r="AN119">
        <f t="shared" si="77"/>
        <v>3.5207300585848866E-3</v>
      </c>
    </row>
    <row r="120" spans="1:40" x14ac:dyDescent="0.3">
      <c r="A120">
        <v>118</v>
      </c>
      <c r="B120">
        <f t="shared" si="44"/>
        <v>5.415162454873646E-3</v>
      </c>
      <c r="C120">
        <f t="shared" si="45"/>
        <v>5.8365758754863814E-3</v>
      </c>
      <c r="D120" s="1">
        <f t="shared" si="81"/>
        <v>7.0637647957235584E-3</v>
      </c>
      <c r="E120">
        <f t="shared" si="46"/>
        <v>2.717651281936313E-3</v>
      </c>
      <c r="F120">
        <f t="shared" si="80"/>
        <v>9.0909090909090905E-3</v>
      </c>
      <c r="G120">
        <f t="shared" si="47"/>
        <v>1.2195121951219511E-2</v>
      </c>
      <c r="H120">
        <f t="shared" si="82"/>
        <v>3.4924723244755818E-3</v>
      </c>
      <c r="I120">
        <f t="shared" si="48"/>
        <v>2.473062666562045E-3</v>
      </c>
      <c r="J120" s="1">
        <f t="shared" si="83"/>
        <v>6.9716942549740988E-3</v>
      </c>
      <c r="K120" s="1">
        <f t="shared" si="78"/>
        <v>6.9744617761907744E-3</v>
      </c>
      <c r="L120">
        <f t="shared" si="49"/>
        <v>4.9833887043189374E-3</v>
      </c>
      <c r="M120">
        <f t="shared" si="50"/>
        <v>4.9051667756703733E-3</v>
      </c>
      <c r="N120">
        <f t="shared" si="51"/>
        <v>2.3867976776286884E-3</v>
      </c>
      <c r="O120">
        <f t="shared" si="52"/>
        <v>1.5218847178843354E-3</v>
      </c>
      <c r="P120">
        <f t="shared" si="53"/>
        <v>1.0870605127745253E-3</v>
      </c>
      <c r="Q120">
        <f t="shared" si="54"/>
        <v>4.9030057557024088E-3</v>
      </c>
      <c r="R120">
        <f t="shared" si="55"/>
        <v>3.5144390366104172E-3</v>
      </c>
      <c r="S120">
        <f t="shared" si="56"/>
        <v>4.7318611987381704E-3</v>
      </c>
      <c r="T120">
        <f t="shared" si="57"/>
        <v>4.2445834780093783E-3</v>
      </c>
      <c r="U120">
        <f t="shared" si="58"/>
        <v>5.084745762711864E-3</v>
      </c>
      <c r="V120">
        <f t="shared" si="59"/>
        <v>4.1120776859890906E-3</v>
      </c>
      <c r="W120">
        <f t="shared" si="60"/>
        <v>4.4790652385589096E-3</v>
      </c>
      <c r="X120">
        <f t="shared" si="61"/>
        <v>4.1206335184322818E-3</v>
      </c>
      <c r="Y120">
        <f t="shared" si="62"/>
        <v>5.084745762711864E-3</v>
      </c>
      <c r="Z120">
        <f t="shared" si="63"/>
        <v>3.6931080268280958E-3</v>
      </c>
      <c r="AA120">
        <f t="shared" si="64"/>
        <v>3.3486183259672231E-3</v>
      </c>
      <c r="AB120">
        <f t="shared" si="65"/>
        <v>3.5431439087061367E-3</v>
      </c>
      <c r="AC120">
        <f t="shared" si="66"/>
        <v>4.2306340420823485E-3</v>
      </c>
      <c r="AD120">
        <f t="shared" si="67"/>
        <v>4.6069315490140372E-3</v>
      </c>
      <c r="AE120">
        <f t="shared" si="68"/>
        <v>5.3380782918149468E-3</v>
      </c>
      <c r="AF120">
        <f t="shared" si="69"/>
        <v>3.6945812807881776E-3</v>
      </c>
      <c r="AG120">
        <f t="shared" si="70"/>
        <v>4.2881646655231554E-3</v>
      </c>
      <c r="AH120">
        <f t="shared" si="71"/>
        <v>3.7524004034235059E-3</v>
      </c>
      <c r="AI120">
        <f t="shared" si="72"/>
        <v>2.2466524877930993E-3</v>
      </c>
      <c r="AJ120">
        <f t="shared" si="73"/>
        <v>3.7610805375729583E-3</v>
      </c>
      <c r="AK120">
        <f t="shared" si="74"/>
        <v>4.0871934604904629E-3</v>
      </c>
      <c r="AL120">
        <f t="shared" si="75"/>
        <v>3.9412939503171707E-3</v>
      </c>
      <c r="AM120">
        <f t="shared" si="76"/>
        <v>3.813569556189611E-3</v>
      </c>
      <c r="AN120">
        <f t="shared" si="77"/>
        <v>3.4863127361977053E-3</v>
      </c>
    </row>
    <row r="121" spans="1:40" x14ac:dyDescent="0.3">
      <c r="A121">
        <v>119</v>
      </c>
      <c r="B121">
        <f t="shared" si="44"/>
        <v>5.3859964093357264E-3</v>
      </c>
      <c r="C121">
        <f t="shared" si="45"/>
        <v>5.8027079303675051E-3</v>
      </c>
      <c r="D121" s="1">
        <f t="shared" si="81"/>
        <v>7.0614440416103879E-3</v>
      </c>
      <c r="E121">
        <f t="shared" si="46"/>
        <v>2.6949434523957623E-3</v>
      </c>
      <c r="F121">
        <f t="shared" si="80"/>
        <v>9.0090090090090089E-3</v>
      </c>
      <c r="G121">
        <f t="shared" si="47"/>
        <v>1.2345679012345678E-2</v>
      </c>
      <c r="H121">
        <f t="shared" si="82"/>
        <v>3.4803174122324254E-3</v>
      </c>
      <c r="I121">
        <f t="shared" si="48"/>
        <v>2.4523985416801436E-3</v>
      </c>
      <c r="J121" s="1">
        <f t="shared" si="83"/>
        <v>6.9646407998914771E-3</v>
      </c>
      <c r="K121" s="1">
        <f t="shared" si="78"/>
        <v>6.9674850696748516E-3</v>
      </c>
      <c r="L121">
        <f t="shared" si="49"/>
        <v>4.9586776859504127E-3</v>
      </c>
      <c r="M121">
        <f t="shared" si="50"/>
        <v>4.8812235600390486E-3</v>
      </c>
      <c r="N121">
        <f t="shared" si="51"/>
        <v>2.3682181713891417E-3</v>
      </c>
      <c r="O121">
        <f t="shared" si="52"/>
        <v>1.5091683333416271E-3</v>
      </c>
      <c r="P121">
        <f t="shared" si="53"/>
        <v>1.077977380958305E-3</v>
      </c>
      <c r="Q121">
        <f t="shared" si="54"/>
        <v>4.8790835808230799E-3</v>
      </c>
      <c r="R121">
        <f t="shared" si="55"/>
        <v>3.5021310106753134E-3</v>
      </c>
      <c r="S121">
        <f t="shared" si="56"/>
        <v>4.7095761381475663E-3</v>
      </c>
      <c r="T121">
        <f t="shared" si="57"/>
        <v>4.2266431383766179E-3</v>
      </c>
      <c r="U121">
        <f t="shared" si="58"/>
        <v>5.0590219224283303E-3</v>
      </c>
      <c r="V121">
        <f t="shared" si="59"/>
        <v>4.0952377502176951E-3</v>
      </c>
      <c r="W121">
        <f t="shared" si="60"/>
        <v>4.4590926715781303E-3</v>
      </c>
      <c r="X121">
        <f t="shared" si="61"/>
        <v>4.1037235775085446E-3</v>
      </c>
      <c r="Y121">
        <f t="shared" si="62"/>
        <v>5.0590219224283303E-3</v>
      </c>
      <c r="Z121">
        <f t="shared" si="63"/>
        <v>3.6795191650647041E-3</v>
      </c>
      <c r="AA121">
        <f t="shared" si="64"/>
        <v>3.3374425048335876E-3</v>
      </c>
      <c r="AB121">
        <f t="shared" si="65"/>
        <v>3.5306343630685522E-3</v>
      </c>
      <c r="AC121">
        <f t="shared" si="66"/>
        <v>4.2128111796926326E-3</v>
      </c>
      <c r="AD121">
        <f t="shared" si="67"/>
        <v>4.5858050590097399E-3</v>
      </c>
      <c r="AE121">
        <f t="shared" si="68"/>
        <v>5.3097345132743371E-3</v>
      </c>
      <c r="AF121">
        <f t="shared" si="69"/>
        <v>3.6809815950920241E-3</v>
      </c>
      <c r="AG121">
        <f t="shared" si="70"/>
        <v>4.269854824935952E-3</v>
      </c>
      <c r="AH121">
        <f t="shared" si="71"/>
        <v>3.7383725328234974E-3</v>
      </c>
      <c r="AI121">
        <f t="shared" si="72"/>
        <v>2.2416163548328871E-3</v>
      </c>
      <c r="AJ121">
        <f t="shared" si="73"/>
        <v>3.7469878146290103E-3</v>
      </c>
      <c r="AK121">
        <f t="shared" si="74"/>
        <v>4.0705563093622792E-3</v>
      </c>
      <c r="AL121">
        <f t="shared" si="75"/>
        <v>3.9258211352268813E-3</v>
      </c>
      <c r="AM121">
        <f t="shared" si="76"/>
        <v>3.7990814946597951E-3</v>
      </c>
      <c r="AN121">
        <f t="shared" si="77"/>
        <v>3.4524187645865734E-3</v>
      </c>
    </row>
    <row r="122" spans="1:40" x14ac:dyDescent="0.3">
      <c r="A122">
        <v>120</v>
      </c>
      <c r="B122">
        <f t="shared" si="44"/>
        <v>5.3571428571428572E-3</v>
      </c>
      <c r="C122">
        <f t="shared" si="45"/>
        <v>5.7692307692307687E-3</v>
      </c>
      <c r="D122" s="1">
        <f t="shared" si="81"/>
        <v>7.0588235294117641E-3</v>
      </c>
      <c r="E122">
        <f t="shared" si="46"/>
        <v>2.6725287120590649E-3</v>
      </c>
      <c r="F122">
        <f t="shared" si="80"/>
        <v>8.9285714285714281E-3</v>
      </c>
      <c r="G122">
        <f t="shared" si="47"/>
        <v>1.2499999999999999E-2</v>
      </c>
      <c r="H122">
        <f t="shared" si="82"/>
        <v>3.4682468124613841E-3</v>
      </c>
      <c r="I122">
        <f t="shared" si="48"/>
        <v>2.4320011279737493E-3</v>
      </c>
      <c r="J122" s="1">
        <f t="shared" si="83"/>
        <v>6.9573988692378649E-3</v>
      </c>
      <c r="K122" s="1">
        <f t="shared" si="78"/>
        <v>6.9603179506188091E-3</v>
      </c>
      <c r="L122">
        <f t="shared" si="49"/>
        <v>4.9342105263157892E-3</v>
      </c>
      <c r="M122">
        <f t="shared" si="50"/>
        <v>4.8575129533678756E-3</v>
      </c>
      <c r="N122">
        <f t="shared" si="51"/>
        <v>2.3498613300057345E-3</v>
      </c>
      <c r="O122">
        <f t="shared" si="52"/>
        <v>1.4966160787530764E-3</v>
      </c>
      <c r="P122">
        <f t="shared" si="53"/>
        <v>1.069011484823626E-3</v>
      </c>
      <c r="Q122">
        <f t="shared" si="54"/>
        <v>4.8553937090985858E-3</v>
      </c>
      <c r="R122">
        <f t="shared" si="55"/>
        <v>3.4899088925184341E-3</v>
      </c>
      <c r="S122">
        <f t="shared" si="56"/>
        <v>4.6874999999999998E-3</v>
      </c>
      <c r="T122">
        <f t="shared" si="57"/>
        <v>4.2088538152780242E-3</v>
      </c>
      <c r="U122">
        <f t="shared" si="58"/>
        <v>5.0335570469798654E-3</v>
      </c>
      <c r="V122">
        <f t="shared" si="59"/>
        <v>4.0785351789869306E-3</v>
      </c>
      <c r="W122">
        <f t="shared" si="60"/>
        <v>4.439297432928006E-3</v>
      </c>
      <c r="X122">
        <f t="shared" si="61"/>
        <v>4.0869518568136254E-3</v>
      </c>
      <c r="Y122">
        <f t="shared" si="62"/>
        <v>5.0335570469798654E-3</v>
      </c>
      <c r="Z122">
        <f t="shared" si="63"/>
        <v>3.6660299376494176E-3</v>
      </c>
      <c r="AA122">
        <f t="shared" si="64"/>
        <v>3.3263410328847609E-3</v>
      </c>
      <c r="AB122">
        <f t="shared" si="65"/>
        <v>3.5182128399193768E-3</v>
      </c>
      <c r="AC122">
        <f t="shared" si="66"/>
        <v>4.195137856032316E-3</v>
      </c>
      <c r="AD122">
        <f t="shared" si="67"/>
        <v>4.5648714484283204E-3</v>
      </c>
      <c r="AE122">
        <f t="shared" si="68"/>
        <v>5.2816901408450703E-3</v>
      </c>
      <c r="AF122">
        <f t="shared" si="69"/>
        <v>3.667481662591687E-3</v>
      </c>
      <c r="AG122">
        <f t="shared" si="70"/>
        <v>4.2517006802721084E-3</v>
      </c>
      <c r="AH122">
        <f t="shared" si="71"/>
        <v>3.7244491544043967E-3</v>
      </c>
      <c r="AI122">
        <f t="shared" si="72"/>
        <v>2.2366027495304142E-3</v>
      </c>
      <c r="AJ122">
        <f t="shared" si="73"/>
        <v>3.7330003079631968E-3</v>
      </c>
      <c r="AK122">
        <f t="shared" si="74"/>
        <v>4.0540540540540543E-3</v>
      </c>
      <c r="AL122">
        <f t="shared" si="75"/>
        <v>3.9104693320741735E-3</v>
      </c>
      <c r="AM122">
        <f t="shared" si="76"/>
        <v>3.7847030991531305E-3</v>
      </c>
      <c r="AN122">
        <f t="shared" si="77"/>
        <v>3.4190371991247304E-3</v>
      </c>
    </row>
    <row r="123" spans="1:40" x14ac:dyDescent="0.3">
      <c r="A123">
        <v>121</v>
      </c>
      <c r="B123">
        <f t="shared" si="44"/>
        <v>5.3285968028419185E-3</v>
      </c>
      <c r="C123">
        <f t="shared" si="45"/>
        <v>5.7361376673040155E-3</v>
      </c>
      <c r="D123" s="1">
        <f t="shared" si="81"/>
        <v>7.0559099086469953E-3</v>
      </c>
      <c r="E123">
        <f t="shared" si="46"/>
        <v>2.6504018854590374E-3</v>
      </c>
      <c r="F123">
        <f t="shared" si="80"/>
        <v>8.8495575221238937E-3</v>
      </c>
      <c r="G123">
        <f t="shared" si="47"/>
        <v>1.2658227848101266E-2</v>
      </c>
      <c r="H123">
        <f t="shared" si="82"/>
        <v>3.4562596509439825E-3</v>
      </c>
      <c r="I123">
        <f t="shared" si="48"/>
        <v>2.4118657157677242E-3</v>
      </c>
      <c r="J123" s="1">
        <f t="shared" si="83"/>
        <v>6.9499732442344581E-3</v>
      </c>
      <c r="K123" s="1">
        <f t="shared" si="78"/>
        <v>6.952965235173825E-3</v>
      </c>
      <c r="L123">
        <f t="shared" si="49"/>
        <v>4.9099836333878887E-3</v>
      </c>
      <c r="M123">
        <f t="shared" si="50"/>
        <v>4.8340315823396712E-3</v>
      </c>
      <c r="N123">
        <f t="shared" si="51"/>
        <v>2.331723512166089E-3</v>
      </c>
      <c r="O123">
        <f t="shared" si="52"/>
        <v>1.484225055857061E-3</v>
      </c>
      <c r="P123">
        <f t="shared" si="53"/>
        <v>1.060160754183615E-3</v>
      </c>
      <c r="Q123">
        <f t="shared" si="54"/>
        <v>4.8319327731092439E-3</v>
      </c>
      <c r="R123">
        <f t="shared" si="55"/>
        <v>3.4777717858367474E-3</v>
      </c>
      <c r="S123">
        <f t="shared" si="56"/>
        <v>4.6656298600311046E-3</v>
      </c>
      <c r="T123">
        <f t="shared" si="57"/>
        <v>4.1912136098853914E-3</v>
      </c>
      <c r="U123">
        <f t="shared" si="58"/>
        <v>5.008347245409015E-3</v>
      </c>
      <c r="V123">
        <f t="shared" si="59"/>
        <v>4.0619682983862315E-3</v>
      </c>
      <c r="W123">
        <f t="shared" si="60"/>
        <v>4.4196771714066106E-3</v>
      </c>
      <c r="X123">
        <f t="shared" si="61"/>
        <v>4.0703166685474024E-3</v>
      </c>
      <c r="Y123">
        <f t="shared" si="62"/>
        <v>5.008347245409015E-3</v>
      </c>
      <c r="Z123">
        <f t="shared" si="63"/>
        <v>3.6526392527971296E-3</v>
      </c>
      <c r="AA123">
        <f t="shared" si="64"/>
        <v>3.3153131706484817E-3</v>
      </c>
      <c r="AB123">
        <f t="shared" si="65"/>
        <v>3.5058784134698318E-3</v>
      </c>
      <c r="AC123">
        <f t="shared" si="66"/>
        <v>4.1776121969567814E-3</v>
      </c>
      <c r="AD123">
        <f t="shared" si="67"/>
        <v>4.544128087861532E-3</v>
      </c>
      <c r="AE123">
        <f t="shared" si="68"/>
        <v>5.2539404553415062E-3</v>
      </c>
      <c r="AF123">
        <f t="shared" si="69"/>
        <v>3.6540803897685751E-3</v>
      </c>
      <c r="AG123">
        <f t="shared" si="70"/>
        <v>4.2337002540220152E-3</v>
      </c>
      <c r="AH123">
        <f t="shared" si="71"/>
        <v>3.7106291049719964E-3</v>
      </c>
      <c r="AI123">
        <f t="shared" si="72"/>
        <v>2.2316115210663234E-3</v>
      </c>
      <c r="AJ123">
        <f t="shared" si="73"/>
        <v>3.7191168436403466E-3</v>
      </c>
      <c r="AK123">
        <f t="shared" si="74"/>
        <v>4.0376850605652759E-3</v>
      </c>
      <c r="AL123">
        <f t="shared" si="75"/>
        <v>3.8952371267493291E-3</v>
      </c>
      <c r="AM123">
        <f t="shared" si="76"/>
        <v>3.7704331292041093E-3</v>
      </c>
      <c r="AN123">
        <f t="shared" si="77"/>
        <v>3.3861573885953788E-3</v>
      </c>
    </row>
    <row r="124" spans="1:40" x14ac:dyDescent="0.3">
      <c r="A124">
        <v>122</v>
      </c>
      <c r="B124">
        <f t="shared" si="44"/>
        <v>5.3003533568904589E-3</v>
      </c>
      <c r="C124">
        <f t="shared" si="45"/>
        <v>5.7034220532319385E-3</v>
      </c>
      <c r="D124" s="1">
        <f t="shared" si="81"/>
        <v>7.0527097253155176E-3</v>
      </c>
      <c r="E124">
        <f t="shared" si="46"/>
        <v>2.6285579138755834E-3</v>
      </c>
      <c r="F124">
        <f t="shared" si="80"/>
        <v>8.771929824561403E-3</v>
      </c>
      <c r="G124">
        <f t="shared" si="47"/>
        <v>1.282051282051282E-2</v>
      </c>
      <c r="H124">
        <f t="shared" si="82"/>
        <v>3.4443550655074429E-3</v>
      </c>
      <c r="I124">
        <f t="shared" si="48"/>
        <v>2.3919877016267809E-3</v>
      </c>
      <c r="J124" s="1">
        <f t="shared" si="83"/>
        <v>6.9423686195217464E-3</v>
      </c>
      <c r="K124" s="1">
        <f t="shared" si="78"/>
        <v>6.9454316524847192E-3</v>
      </c>
      <c r="L124">
        <f t="shared" si="49"/>
        <v>4.8859934853420191E-3</v>
      </c>
      <c r="M124">
        <f t="shared" si="50"/>
        <v>4.8107761385503519E-3</v>
      </c>
      <c r="N124">
        <f t="shared" si="51"/>
        <v>2.3138011524838241E-3</v>
      </c>
      <c r="O124">
        <f t="shared" si="52"/>
        <v>1.4719924317703268E-3</v>
      </c>
      <c r="P124">
        <f t="shared" si="53"/>
        <v>1.0514231655502334E-3</v>
      </c>
      <c r="Q124">
        <f t="shared" si="54"/>
        <v>4.8086974702069834E-3</v>
      </c>
      <c r="R124">
        <f t="shared" si="55"/>
        <v>3.4657188067530598E-3</v>
      </c>
      <c r="S124">
        <f t="shared" si="56"/>
        <v>4.6439628482972135E-3</v>
      </c>
      <c r="T124">
        <f t="shared" si="57"/>
        <v>4.173720655071822E-3</v>
      </c>
      <c r="U124">
        <f t="shared" si="58"/>
        <v>4.9833887043189366E-3</v>
      </c>
      <c r="V124">
        <f t="shared" si="59"/>
        <v>4.0455354615911432E-3</v>
      </c>
      <c r="W124">
        <f t="shared" si="60"/>
        <v>4.4002295771953326E-3</v>
      </c>
      <c r="X124">
        <f t="shared" si="61"/>
        <v>4.0538163522774173E-3</v>
      </c>
      <c r="Y124">
        <f t="shared" si="62"/>
        <v>4.9833887043189366E-3</v>
      </c>
      <c r="Z124">
        <f t="shared" si="63"/>
        <v>3.6393460346166862E-3</v>
      </c>
      <c r="AA124">
        <f t="shared" si="64"/>
        <v>3.3043581884260043E-3</v>
      </c>
      <c r="AB124">
        <f t="shared" si="65"/>
        <v>3.493630170869011E-3</v>
      </c>
      <c r="AC124">
        <f t="shared" si="66"/>
        <v>4.1602323595100188E-3</v>
      </c>
      <c r="AD124">
        <f t="shared" si="67"/>
        <v>4.5235723954819562E-3</v>
      </c>
      <c r="AE124">
        <f t="shared" si="68"/>
        <v>5.2264808362369334E-3</v>
      </c>
      <c r="AF124">
        <f t="shared" si="69"/>
        <v>3.6407766990291259E-3</v>
      </c>
      <c r="AG124">
        <f t="shared" si="70"/>
        <v>4.2158516020236085E-3</v>
      </c>
      <c r="AH124">
        <f t="shared" si="71"/>
        <v>3.6969112385321079E-3</v>
      </c>
      <c r="AI124">
        <f t="shared" si="72"/>
        <v>2.226642519965516E-3</v>
      </c>
      <c r="AJ124">
        <f t="shared" si="73"/>
        <v>3.7053362651255917E-3</v>
      </c>
      <c r="AK124">
        <f t="shared" si="74"/>
        <v>4.0214477211796247E-3</v>
      </c>
      <c r="AL124">
        <f t="shared" si="75"/>
        <v>3.8801231270881864E-3</v>
      </c>
      <c r="AM124">
        <f t="shared" si="76"/>
        <v>3.7562703629852034E-3</v>
      </c>
      <c r="AN124">
        <f t="shared" si="77"/>
        <v>3.3537689655633862E-3</v>
      </c>
    </row>
    <row r="125" spans="1:40" x14ac:dyDescent="0.3">
      <c r="A125">
        <v>123</v>
      </c>
      <c r="B125">
        <f t="shared" si="44"/>
        <v>5.272407732864675E-3</v>
      </c>
      <c r="C125">
        <f t="shared" si="45"/>
        <v>5.6710775047258983E-3</v>
      </c>
      <c r="D125" s="1">
        <f t="shared" si="81"/>
        <v>7.0492294224699962E-3</v>
      </c>
      <c r="E125">
        <f t="shared" si="46"/>
        <v>2.6069918521189192E-3</v>
      </c>
      <c r="F125">
        <f t="shared" si="80"/>
        <v>8.6956521739130436E-3</v>
      </c>
      <c r="G125">
        <f t="shared" si="47"/>
        <v>1.2987012987012986E-2</v>
      </c>
      <c r="H125">
        <f t="shared" si="82"/>
        <v>3.4325322058166297E-3</v>
      </c>
      <c r="I125">
        <f t="shared" si="48"/>
        <v>2.3723625854282166E-3</v>
      </c>
      <c r="J125" s="1">
        <f t="shared" si="83"/>
        <v>6.9345896042296174E-3</v>
      </c>
      <c r="K125" s="1">
        <f t="shared" si="78"/>
        <v>6.9377218457566964E-3</v>
      </c>
      <c r="L125">
        <f t="shared" si="49"/>
        <v>4.8622366288492702E-3</v>
      </c>
      <c r="M125">
        <f t="shared" si="50"/>
        <v>4.7877433769549947E-3</v>
      </c>
      <c r="N125">
        <f t="shared" si="51"/>
        <v>2.2960907595671958E-3</v>
      </c>
      <c r="O125">
        <f t="shared" si="52"/>
        <v>1.4599154371865949E-3</v>
      </c>
      <c r="P125">
        <f t="shared" si="53"/>
        <v>1.0427967408475677E-3</v>
      </c>
      <c r="Q125">
        <f t="shared" si="54"/>
        <v>4.78568456096546E-3</v>
      </c>
      <c r="R125">
        <f t="shared" si="55"/>
        <v>3.4537490836001883E-3</v>
      </c>
      <c r="S125">
        <f t="shared" si="56"/>
        <v>4.6224961479198771E-3</v>
      </c>
      <c r="T125">
        <f t="shared" si="57"/>
        <v>4.1563731147526983E-3</v>
      </c>
      <c r="U125">
        <f t="shared" si="58"/>
        <v>4.9586776859504135E-3</v>
      </c>
      <c r="V125">
        <f t="shared" si="59"/>
        <v>4.029235048319979E-3</v>
      </c>
      <c r="W125">
        <f t="shared" si="60"/>
        <v>4.3809523809523812E-3</v>
      </c>
      <c r="X125">
        <f t="shared" si="61"/>
        <v>4.0374492743873169E-3</v>
      </c>
      <c r="Y125">
        <f t="shared" si="62"/>
        <v>4.9586776859504135E-3</v>
      </c>
      <c r="Z125">
        <f t="shared" si="63"/>
        <v>3.6261492228213399E-3</v>
      </c>
      <c r="AA125">
        <f t="shared" si="64"/>
        <v>3.2934753661313376E-3</v>
      </c>
      <c r="AB125">
        <f t="shared" si="65"/>
        <v>3.4814672119787282E-3</v>
      </c>
      <c r="AC125">
        <f t="shared" si="66"/>
        <v>4.1429965312751449E-3</v>
      </c>
      <c r="AD125">
        <f t="shared" si="67"/>
        <v>4.5032018359654202E-3</v>
      </c>
      <c r="AE125">
        <f t="shared" si="68"/>
        <v>5.1993067590987872E-3</v>
      </c>
      <c r="AF125">
        <f t="shared" si="69"/>
        <v>3.6275695284159614E-3</v>
      </c>
      <c r="AG125">
        <f t="shared" si="70"/>
        <v>4.1981528127623844E-3</v>
      </c>
      <c r="AH125">
        <f t="shared" si="71"/>
        <v>3.6832944259737044E-3</v>
      </c>
      <c r="AI125">
        <f t="shared" si="72"/>
        <v>2.2216955980804975E-3</v>
      </c>
      <c r="AJ125">
        <f t="shared" si="73"/>
        <v>3.6916574329606267E-3</v>
      </c>
      <c r="AK125">
        <f t="shared" si="74"/>
        <v>4.0053404539385851E-3</v>
      </c>
      <c r="AL125">
        <f t="shared" si="75"/>
        <v>3.8651259624520318E-3</v>
      </c>
      <c r="AM125">
        <f t="shared" si="76"/>
        <v>3.742213596958921E-3</v>
      </c>
      <c r="AN125">
        <f t="shared" si="77"/>
        <v>3.321861837122464E-3</v>
      </c>
    </row>
    <row r="126" spans="1:40" x14ac:dyDescent="0.3">
      <c r="A126">
        <v>124</v>
      </c>
      <c r="B126">
        <f t="shared" si="44"/>
        <v>5.244755244755245E-3</v>
      </c>
      <c r="C126">
        <f t="shared" si="45"/>
        <v>5.6390977443609028E-3</v>
      </c>
      <c r="D126" s="1">
        <f t="shared" si="81"/>
        <v>7.0454753408363078E-3</v>
      </c>
      <c r="E126">
        <f t="shared" si="46"/>
        <v>2.5856988654176603E-3</v>
      </c>
      <c r="F126">
        <f t="shared" si="80"/>
        <v>8.6206896551724137E-3</v>
      </c>
      <c r="G126">
        <f t="shared" si="47"/>
        <v>1.3157894736842105E-2</v>
      </c>
      <c r="H126">
        <f t="shared" si="82"/>
        <v>3.4207902331722106E-3</v>
      </c>
      <c r="I126">
        <f t="shared" si="48"/>
        <v>2.352985967530071E-3</v>
      </c>
      <c r="J126" s="1">
        <f t="shared" si="83"/>
        <v>6.9266407230550095E-3</v>
      </c>
      <c r="K126" s="1">
        <f t="shared" si="78"/>
        <v>6.9298403733301294E-3</v>
      </c>
      <c r="L126">
        <f t="shared" si="49"/>
        <v>4.8387096774193551E-3</v>
      </c>
      <c r="M126">
        <f t="shared" si="50"/>
        <v>4.7649301143583228E-3</v>
      </c>
      <c r="N126">
        <f t="shared" si="51"/>
        <v>2.2785889141458296E-3</v>
      </c>
      <c r="O126">
        <f t="shared" si="52"/>
        <v>1.44799136463389E-3</v>
      </c>
      <c r="P126">
        <f t="shared" si="53"/>
        <v>1.0342795461670642E-3</v>
      </c>
      <c r="Q126">
        <f t="shared" si="54"/>
        <v>4.7628908676744667E-3</v>
      </c>
      <c r="R126">
        <f t="shared" si="55"/>
        <v>3.4418617567120169E-3</v>
      </c>
      <c r="S126">
        <f t="shared" si="56"/>
        <v>4.601226993865031E-3</v>
      </c>
      <c r="T126">
        <f t="shared" si="57"/>
        <v>4.1391691832419752E-3</v>
      </c>
      <c r="U126">
        <f t="shared" si="58"/>
        <v>4.9342105263157892E-3</v>
      </c>
      <c r="V126">
        <f t="shared" si="59"/>
        <v>4.0130654643002472E-3</v>
      </c>
      <c r="W126">
        <f t="shared" si="60"/>
        <v>4.3618433529300209E-3</v>
      </c>
      <c r="X126">
        <f t="shared" si="61"/>
        <v>4.0212138275372844E-3</v>
      </c>
      <c r="Y126">
        <f t="shared" si="62"/>
        <v>4.9342105263157892E-3</v>
      </c>
      <c r="Z126">
        <f t="shared" si="63"/>
        <v>3.6130477724494181E-3</v>
      </c>
      <c r="AA126">
        <f t="shared" si="64"/>
        <v>3.2826639931347046E-3</v>
      </c>
      <c r="AB126">
        <f t="shared" si="65"/>
        <v>3.4693886491508064E-3</v>
      </c>
      <c r="AC126">
        <f t="shared" si="66"/>
        <v>4.1259029297486816E-3</v>
      </c>
      <c r="AD126">
        <f t="shared" si="67"/>
        <v>4.4830139194527163E-3</v>
      </c>
      <c r="AE126">
        <f t="shared" si="68"/>
        <v>5.1724137931034491E-3</v>
      </c>
      <c r="AF126">
        <f t="shared" si="69"/>
        <v>3.6144578313253017E-3</v>
      </c>
      <c r="AG126">
        <f t="shared" si="70"/>
        <v>4.180602006688963E-3</v>
      </c>
      <c r="AH126">
        <f t="shared" si="71"/>
        <v>3.6697775547616107E-3</v>
      </c>
      <c r="AI126">
        <f t="shared" si="72"/>
        <v>2.2167706085773897E-3</v>
      </c>
      <c r="AJ126">
        <f t="shared" si="73"/>
        <v>3.678079224452846E-3</v>
      </c>
      <c r="AK126">
        <f t="shared" si="74"/>
        <v>3.9893617021276593E-3</v>
      </c>
      <c r="AL126">
        <f t="shared" si="75"/>
        <v>3.8502442833108219E-3</v>
      </c>
      <c r="AM126">
        <f t="shared" si="76"/>
        <v>3.7282616455358575E-3</v>
      </c>
      <c r="AN126">
        <f t="shared" si="77"/>
        <v>3.2904261759985065E-3</v>
      </c>
    </row>
    <row r="127" spans="1:40" x14ac:dyDescent="0.3">
      <c r="A127">
        <v>125</v>
      </c>
      <c r="B127">
        <f t="shared" si="44"/>
        <v>5.2173913043478256E-3</v>
      </c>
      <c r="C127">
        <f t="shared" si="45"/>
        <v>5.6074766355140183E-3</v>
      </c>
      <c r="D127" s="1">
        <f t="shared" si="81"/>
        <v>7.04145371947757E-3</v>
      </c>
      <c r="E127">
        <f t="shared" si="46"/>
        <v>2.5646742264078416E-3</v>
      </c>
      <c r="F127">
        <f t="shared" si="80"/>
        <v>8.5470085470085479E-3</v>
      </c>
      <c r="G127">
        <f t="shared" si="47"/>
        <v>1.3333333333333334E-2</v>
      </c>
      <c r="H127">
        <f t="shared" si="82"/>
        <v>3.4091283203103728E-3</v>
      </c>
      <c r="I127">
        <f t="shared" si="48"/>
        <v>2.333853546031136E-3</v>
      </c>
      <c r="J127" s="1">
        <f t="shared" si="83"/>
        <v>6.9185264173458249E-3</v>
      </c>
      <c r="K127" s="1">
        <f t="shared" si="78"/>
        <v>6.9217917097621129E-3</v>
      </c>
      <c r="L127">
        <f t="shared" si="49"/>
        <v>4.815409309791332E-3</v>
      </c>
      <c r="M127">
        <f t="shared" si="50"/>
        <v>4.7423332279481496E-3</v>
      </c>
      <c r="N127">
        <f t="shared" si="51"/>
        <v>2.2612922672535108E-3</v>
      </c>
      <c r="O127">
        <f t="shared" si="52"/>
        <v>1.4362175667883914E-3</v>
      </c>
      <c r="P127">
        <f t="shared" si="53"/>
        <v>1.0258696905631366E-3</v>
      </c>
      <c r="Q127">
        <f t="shared" si="54"/>
        <v>4.7403132728771639E-3</v>
      </c>
      <c r="R127">
        <f t="shared" si="55"/>
        <v>3.4300559782174389E-3</v>
      </c>
      <c r="S127">
        <f t="shared" si="56"/>
        <v>4.5801526717557254E-3</v>
      </c>
      <c r="T127">
        <f t="shared" si="57"/>
        <v>4.1221070846273467E-3</v>
      </c>
      <c r="U127">
        <f t="shared" si="58"/>
        <v>4.9099836333878879E-3</v>
      </c>
      <c r="V127">
        <f t="shared" si="59"/>
        <v>3.9970251407479562E-3</v>
      </c>
      <c r="W127">
        <f t="shared" si="60"/>
        <v>4.342900302114803E-3</v>
      </c>
      <c r="X127">
        <f t="shared" si="61"/>
        <v>4.0051084301373496E-3</v>
      </c>
      <c r="Y127">
        <f t="shared" si="62"/>
        <v>4.9099836333878879E-3</v>
      </c>
      <c r="Z127">
        <f t="shared" si="63"/>
        <v>3.6000406535854346E-3</v>
      </c>
      <c r="AA127">
        <f t="shared" si="64"/>
        <v>3.271923368106E-3</v>
      </c>
      <c r="AB127">
        <f t="shared" si="65"/>
        <v>3.4573936070150246E-3</v>
      </c>
      <c r="AC127">
        <f t="shared" si="66"/>
        <v>4.1089498017234938E-3</v>
      </c>
      <c r="AD127">
        <f t="shared" si="67"/>
        <v>4.4630062005330817E-3</v>
      </c>
      <c r="AE127">
        <f t="shared" si="68"/>
        <v>5.1457975986277877E-3</v>
      </c>
      <c r="AF127">
        <f t="shared" si="69"/>
        <v>3.6014405762304922E-3</v>
      </c>
      <c r="AG127">
        <f t="shared" si="70"/>
        <v>4.163197335553705E-3</v>
      </c>
      <c r="AH127">
        <f t="shared" si="71"/>
        <v>3.6563595286316364E-3</v>
      </c>
      <c r="AI127">
        <f t="shared" si="72"/>
        <v>2.2118674059219412E-3</v>
      </c>
      <c r="AJ127">
        <f t="shared" si="73"/>
        <v>3.6646005333651477E-3</v>
      </c>
      <c r="AK127">
        <f t="shared" si="74"/>
        <v>3.9735099337748344E-3</v>
      </c>
      <c r="AL127">
        <f t="shared" si="75"/>
        <v>3.8354767608386187E-3</v>
      </c>
      <c r="AM127">
        <f t="shared" si="76"/>
        <v>3.7144133407418511E-3</v>
      </c>
      <c r="AN127">
        <f t="shared" si="77"/>
        <v>3.2594524119948787E-3</v>
      </c>
    </row>
    <row r="128" spans="1:40" x14ac:dyDescent="0.3">
      <c r="A128">
        <v>126</v>
      </c>
      <c r="B128">
        <f t="shared" si="44"/>
        <v>5.1903114186851217E-3</v>
      </c>
      <c r="C128">
        <f t="shared" si="45"/>
        <v>5.5762081784386614E-3</v>
      </c>
      <c r="D128" s="1">
        <f t="shared" si="81"/>
        <v>7.0371706964994576E-3</v>
      </c>
      <c r="E128">
        <f t="shared" si="46"/>
        <v>2.5439133122190562E-3</v>
      </c>
      <c r="F128">
        <f t="shared" si="80"/>
        <v>8.4745762711864406E-3</v>
      </c>
      <c r="G128">
        <f t="shared" si="47"/>
        <v>1.3513513513513514E-2</v>
      </c>
      <c r="H128">
        <f t="shared" si="82"/>
        <v>3.3975456512114199E-3</v>
      </c>
      <c r="I128">
        <f t="shared" si="48"/>
        <v>2.3149611141193411E-3</v>
      </c>
      <c r="J128" s="1">
        <f t="shared" si="83"/>
        <v>6.910251046189946E-3</v>
      </c>
      <c r="K128" s="1">
        <f t="shared" si="78"/>
        <v>6.9135802469135806E-3</v>
      </c>
      <c r="L128">
        <f t="shared" si="49"/>
        <v>4.7923322683706068E-3</v>
      </c>
      <c r="M128">
        <f t="shared" si="50"/>
        <v>4.7199496538703582E-3</v>
      </c>
      <c r="N128">
        <f t="shared" si="51"/>
        <v>2.2441975384651152E-3</v>
      </c>
      <c r="O128">
        <f t="shared" si="52"/>
        <v>1.4245914548426716E-3</v>
      </c>
      <c r="P128">
        <f t="shared" si="53"/>
        <v>1.0175653248876225E-3</v>
      </c>
      <c r="Q128">
        <f t="shared" si="54"/>
        <v>4.7179487179487183E-3</v>
      </c>
      <c r="R128">
        <f t="shared" si="55"/>
        <v>3.4183309118376304E-3</v>
      </c>
      <c r="S128">
        <f t="shared" si="56"/>
        <v>4.5592705167173259E-3</v>
      </c>
      <c r="T128">
        <f t="shared" si="57"/>
        <v>4.1051850721576244E-3</v>
      </c>
      <c r="U128">
        <f t="shared" si="58"/>
        <v>4.88599348534202E-3</v>
      </c>
      <c r="V128">
        <f t="shared" si="59"/>
        <v>3.981112533861797E-3</v>
      </c>
      <c r="W128">
        <f t="shared" si="60"/>
        <v>4.324121075390111E-3</v>
      </c>
      <c r="X128">
        <f t="shared" si="61"/>
        <v>3.9891315258340221E-3</v>
      </c>
      <c r="Y128">
        <f t="shared" si="62"/>
        <v>4.88599348534202E-3</v>
      </c>
      <c r="Z128">
        <f t="shared" si="63"/>
        <v>3.5871268510916376E-3</v>
      </c>
      <c r="AA128">
        <f t="shared" si="64"/>
        <v>3.2612527988640228E-3</v>
      </c>
      <c r="AB128">
        <f t="shared" si="65"/>
        <v>3.4454812222641795E-3</v>
      </c>
      <c r="AC128">
        <f t="shared" si="66"/>
        <v>4.0921354226899354E-3</v>
      </c>
      <c r="AD128">
        <f t="shared" si="67"/>
        <v>4.4431762772576544E-3</v>
      </c>
      <c r="AE128">
        <f t="shared" si="68"/>
        <v>5.1194539249146765E-3</v>
      </c>
      <c r="AF128">
        <f t="shared" si="69"/>
        <v>3.5885167464114833E-3</v>
      </c>
      <c r="AG128">
        <f t="shared" si="70"/>
        <v>4.1459369817578775E-3</v>
      </c>
      <c r="AH128">
        <f t="shared" si="71"/>
        <v>3.6430392672932577E-3</v>
      </c>
      <c r="AI128">
        <f t="shared" si="72"/>
        <v>2.2069858458642067E-3</v>
      </c>
      <c r="AJ128">
        <f t="shared" si="73"/>
        <v>3.6512202696175056E-3</v>
      </c>
      <c r="AK128">
        <f t="shared" si="74"/>
        <v>3.9577836411609502E-3</v>
      </c>
      <c r="AL128">
        <f t="shared" si="75"/>
        <v>3.8208220865185716E-3</v>
      </c>
      <c r="AM128">
        <f t="shared" si="76"/>
        <v>3.7006675318920212E-3</v>
      </c>
      <c r="AN128">
        <f t="shared" si="77"/>
        <v>3.2289312237647749E-3</v>
      </c>
    </row>
    <row r="129" spans="1:40" x14ac:dyDescent="0.3">
      <c r="A129">
        <v>127</v>
      </c>
      <c r="B129">
        <f t="shared" si="44"/>
        <v>5.1635111876075727E-3</v>
      </c>
      <c r="C129">
        <f t="shared" si="45"/>
        <v>5.5452865064695009E-3</v>
      </c>
      <c r="D129" s="1">
        <f t="shared" si="81"/>
        <v>7.0326323097941734E-3</v>
      </c>
      <c r="E129">
        <f t="shared" si="46"/>
        <v>2.5234116016541229E-3</v>
      </c>
      <c r="F129">
        <f t="shared" si="80"/>
        <v>8.4033613445378148E-3</v>
      </c>
      <c r="G129">
        <f t="shared" si="47"/>
        <v>1.3698630136986302E-2</v>
      </c>
      <c r="H129">
        <f t="shared" si="82"/>
        <v>3.3860414209070377E-3</v>
      </c>
      <c r="I129">
        <f t="shared" si="48"/>
        <v>2.2963045575052519E-3</v>
      </c>
      <c r="J129" s="1">
        <f t="shared" si="83"/>
        <v>6.9018188875081777E-3</v>
      </c>
      <c r="K129" s="1">
        <f t="shared" si="78"/>
        <v>6.9052102950408045E-3</v>
      </c>
      <c r="L129">
        <f t="shared" si="49"/>
        <v>4.7694753577106506E-3</v>
      </c>
      <c r="M129">
        <f t="shared" si="50"/>
        <v>4.6977763858440328E-3</v>
      </c>
      <c r="N129">
        <f t="shared" si="51"/>
        <v>2.2273015141858008E-3</v>
      </c>
      <c r="O129">
        <f t="shared" si="52"/>
        <v>1.4131104969263089E-3</v>
      </c>
      <c r="P129">
        <f t="shared" si="53"/>
        <v>1.0093646406616492E-3</v>
      </c>
      <c r="Q129">
        <f t="shared" si="54"/>
        <v>4.6957942017149855E-3</v>
      </c>
      <c r="R129">
        <f t="shared" si="55"/>
        <v>3.4066857326906508E-3</v>
      </c>
      <c r="S129">
        <f t="shared" si="56"/>
        <v>4.5385779122541596E-3</v>
      </c>
      <c r="T129">
        <f t="shared" si="57"/>
        <v>4.0884014276478808E-3</v>
      </c>
      <c r="U129">
        <f t="shared" si="58"/>
        <v>4.8622366288492702E-3</v>
      </c>
      <c r="V129">
        <f t="shared" si="59"/>
        <v>3.9653261243275395E-3</v>
      </c>
      <c r="W129">
        <f t="shared" si="60"/>
        <v>4.30550355672033E-3</v>
      </c>
      <c r="X129">
        <f t="shared" si="61"/>
        <v>3.9732815830104684E-3</v>
      </c>
      <c r="Y129">
        <f t="shared" si="62"/>
        <v>4.8622366288492702E-3</v>
      </c>
      <c r="Z129">
        <f t="shared" si="63"/>
        <v>3.5743053643455536E-3</v>
      </c>
      <c r="AA129">
        <f t="shared" si="64"/>
        <v>3.2506516022283716E-3</v>
      </c>
      <c r="AB129">
        <f t="shared" si="65"/>
        <v>3.4336506434484715E-3</v>
      </c>
      <c r="AC129">
        <f t="shared" si="66"/>
        <v>4.0754580962507614E-3</v>
      </c>
      <c r="AD129">
        <f t="shared" si="67"/>
        <v>4.4235217901780199E-3</v>
      </c>
      <c r="AE129">
        <f t="shared" si="68"/>
        <v>5.0933786078098476E-3</v>
      </c>
      <c r="AF129">
        <f t="shared" si="69"/>
        <v>3.5756853396901071E-3</v>
      </c>
      <c r="AG129">
        <f t="shared" si="70"/>
        <v>4.1288191577208908E-3</v>
      </c>
      <c r="AH129">
        <f t="shared" si="71"/>
        <v>3.6298157061427361E-3</v>
      </c>
      <c r="AI129">
        <f t="shared" si="72"/>
        <v>2.20212578542478E-3</v>
      </c>
      <c r="AJ129">
        <f t="shared" si="73"/>
        <v>3.6379373589927599E-3</v>
      </c>
      <c r="AK129">
        <f t="shared" si="74"/>
        <v>3.9421813403416554E-3</v>
      </c>
      <c r="AL129">
        <f t="shared" si="75"/>
        <v>3.8062789717558942E-3</v>
      </c>
      <c r="AM129">
        <f t="shared" si="76"/>
        <v>3.687023085271024E-3</v>
      </c>
      <c r="AN129">
        <f t="shared" si="77"/>
        <v>3.198853530894441E-3</v>
      </c>
    </row>
    <row r="130" spans="1:40" x14ac:dyDescent="0.3">
      <c r="A130">
        <v>128</v>
      </c>
      <c r="B130">
        <f t="shared" ref="B130:B193" si="84">1.5%/(1+1.5%*A130)</f>
        <v>5.1369863013698627E-3</v>
      </c>
      <c r="C130">
        <f t="shared" ref="C130:C193" si="85">1.875%/(1+1.875%*A130)</f>
        <v>5.5147058823529415E-3</v>
      </c>
      <c r="D130" s="1">
        <f t="shared" si="81"/>
        <v>7.0278444978204785E-3</v>
      </c>
      <c r="E130">
        <f t="shared" ref="E130:E193" si="86">23352/((6*A130+1400)*(3.78*6*A130+1400))</f>
        <v>2.5031646724588013E-3</v>
      </c>
      <c r="F130">
        <f t="shared" si="80"/>
        <v>8.3333333333333332E-3</v>
      </c>
      <c r="G130">
        <f t="shared" ref="G130:G193" si="87">0.01/(2-A130*0.01)</f>
        <v>1.388888888888889E-2</v>
      </c>
      <c r="H130">
        <f t="shared" si="82"/>
        <v>3.3746148352951089E-3</v>
      </c>
      <c r="I130">
        <f t="shared" si="48"/>
        <v>2.2778798519375093E-3</v>
      </c>
      <c r="J130" s="1">
        <f t="shared" si="83"/>
        <v>6.8932341391500724E-3</v>
      </c>
      <c r="K130" s="1">
        <f t="shared" si="78"/>
        <v>6.8966860838901986E-3</v>
      </c>
      <c r="L130">
        <f t="shared" si="49"/>
        <v>4.746835443037974E-3</v>
      </c>
      <c r="M130">
        <f t="shared" si="50"/>
        <v>4.6758104738154607E-3</v>
      </c>
      <c r="N130">
        <f t="shared" si="51"/>
        <v>2.21060104599068E-3</v>
      </c>
      <c r="O130">
        <f t="shared" si="52"/>
        <v>1.4017722165769288E-3</v>
      </c>
      <c r="P130">
        <f t="shared" si="53"/>
        <v>1.0012658689835207E-3</v>
      </c>
      <c r="Q130">
        <f t="shared" si="54"/>
        <v>4.6738467791099378E-3</v>
      </c>
      <c r="R130">
        <f t="shared" si="55"/>
        <v>3.3951196270962658E-3</v>
      </c>
      <c r="S130">
        <f t="shared" si="56"/>
        <v>4.5180722891566263E-3</v>
      </c>
      <c r="T130">
        <f t="shared" si="57"/>
        <v>4.0717544608968037E-3</v>
      </c>
      <c r="U130">
        <f t="shared" si="58"/>
        <v>4.8387096774193542E-3</v>
      </c>
      <c r="V130">
        <f t="shared" si="59"/>
        <v>3.9496644168328654E-3</v>
      </c>
      <c r="W130">
        <f t="shared" si="60"/>
        <v>4.2870456663560118E-3</v>
      </c>
      <c r="X130">
        <f t="shared" si="61"/>
        <v>3.9575570942937954E-3</v>
      </c>
      <c r="Y130">
        <f t="shared" si="62"/>
        <v>4.8387096774193542E-3</v>
      </c>
      <c r="Z130">
        <f t="shared" si="63"/>
        <v>3.5615752069775297E-3</v>
      </c>
      <c r="AA130">
        <f t="shared" si="64"/>
        <v>3.2401191038715638E-3</v>
      </c>
      <c r="AB130">
        <f t="shared" si="65"/>
        <v>3.42190103077189E-3</v>
      </c>
      <c r="AC130">
        <f t="shared" si="66"/>
        <v>4.0589161535504736E-3</v>
      </c>
      <c r="AD130">
        <f t="shared" si="67"/>
        <v>4.4040404214085171E-3</v>
      </c>
      <c r="AE130">
        <f t="shared" si="68"/>
        <v>5.0675675675675678E-3</v>
      </c>
      <c r="AF130">
        <f t="shared" si="69"/>
        <v>3.5629453681710211E-3</v>
      </c>
      <c r="AG130">
        <f t="shared" si="70"/>
        <v>4.1118421052631577E-3</v>
      </c>
      <c r="AH130">
        <f t="shared" si="71"/>
        <v>3.6166877959766808E-3</v>
      </c>
      <c r="AI130">
        <f t="shared" si="72"/>
        <v>2.1972870828816937E-3</v>
      </c>
      <c r="AJ130">
        <f t="shared" si="73"/>
        <v>3.6247507428484038E-3</v>
      </c>
      <c r="AK130">
        <f t="shared" si="74"/>
        <v>3.9267015706806281E-3</v>
      </c>
      <c r="AL130">
        <f t="shared" si="75"/>
        <v>3.7918461475003884E-3</v>
      </c>
      <c r="AM130">
        <f t="shared" si="76"/>
        <v>3.6734788838230781E-3</v>
      </c>
      <c r="AN130">
        <f t="shared" si="77"/>
        <v>3.1692104862837134E-3</v>
      </c>
    </row>
    <row r="131" spans="1:40" x14ac:dyDescent="0.3">
      <c r="A131">
        <v>129</v>
      </c>
      <c r="B131">
        <f t="shared" si="84"/>
        <v>5.1107325383304945E-3</v>
      </c>
      <c r="C131">
        <f t="shared" si="85"/>
        <v>5.4844606946983553E-3</v>
      </c>
      <c r="D131" s="1">
        <f t="shared" si="81"/>
        <v>7.0228131004173933E-3</v>
      </c>
      <c r="E131">
        <f t="shared" si="86"/>
        <v>2.4831681986782284E-3</v>
      </c>
      <c r="F131">
        <f t="shared" si="80"/>
        <v>8.2644628099173556E-3</v>
      </c>
      <c r="G131">
        <f t="shared" si="87"/>
        <v>1.4084507042253521E-2</v>
      </c>
      <c r="H131">
        <f t="shared" si="82"/>
        <v>3.3632651109563039E-3</v>
      </c>
      <c r="I131">
        <f t="shared" ref="I131:I194" si="88">23352/((6*A131+1400)*(3.78*6*A131+1400))*0.91</f>
        <v>2.2596830607971878E-3</v>
      </c>
      <c r="J131" s="1">
        <f t="shared" si="83"/>
        <v>6.8845009199916037E-3</v>
      </c>
      <c r="K131" s="1">
        <f t="shared" si="78"/>
        <v>6.8880117637953719E-3</v>
      </c>
      <c r="L131">
        <f t="shared" ref="L131:L194" si="89">1.5%/(1+1.5%*A131+24%)</f>
        <v>4.7244094488188976E-3</v>
      </c>
      <c r="M131">
        <f t="shared" ref="M131:M194" si="90">1.5%/(1+1.5%*A131+28.8%)</f>
        <v>4.6540490226497054E-3</v>
      </c>
      <c r="N131">
        <f t="shared" ref="N131:N194" si="91">23352/((6*(A131+16)+1400)*(3.78*6*(A131+16)+1400))</f>
        <v>2.1940930490132499E-3</v>
      </c>
      <c r="O131">
        <f t="shared" ref="O131:O194" si="92">23352/((6*A131+1400)*(3.78*6*A131+1400))*0.56</f>
        <v>1.390574191259808E-3</v>
      </c>
      <c r="P131">
        <f t="shared" ref="P131:P194" si="93">23352/((6*A131+1400)*(3.78*6*A131+1400))*0.4</f>
        <v>9.9326727947129131E-4</v>
      </c>
      <c r="Q131">
        <f t="shared" ref="Q131:Q194" si="94">1.15%/(1+(A131-1)*1.15%)</f>
        <v>4.6521035598705504E-3</v>
      </c>
      <c r="R131">
        <f t="shared" ref="R131:R194" si="95">(4660+37.4%*9787*(1.24+1.5%*A131))/(4660+37.4%*9787*(1.24+1.5%*(A131-1)))-1</f>
        <v>3.3836317923869874E-3</v>
      </c>
      <c r="S131">
        <f t="shared" ref="S131:S194" si="96">1.5%/(1+1.5%*A131+40%)</f>
        <v>4.4977511244377816E-3</v>
      </c>
      <c r="T131">
        <f t="shared" ref="T131:T194" si="97">((234+608)*1.0256+(13471*8.23%*(1+A131*1.5%)))/((234+608)*1.0256+(13471*8.23%*(1+A131*1.5%-1.5%)))-1</f>
        <v>4.0552425091204825E-3</v>
      </c>
      <c r="U131">
        <f t="shared" ref="U131:U194" si="98">1.5%/(1+1.5%*A131+18%)</f>
        <v>4.8154093097913329E-3</v>
      </c>
      <c r="V131">
        <f t="shared" ref="V131:V194" si="99">(1.1645*(299+608)*(1+1.5%*A131)+(13715*1.2+4780)*1.11%*4)/(1.1645*(299+608)*(1+1.5%*(A131-1))+(13715*1.2+4780)*1.11%*4)-1</f>
        <v>3.9341259395979655E-3</v>
      </c>
      <c r="W131">
        <f t="shared" ref="W131:W194" si="100">1.15%/(1+(A131-1)*1.15%+22.2%)</f>
        <v>4.2687453600593912E-3</v>
      </c>
      <c r="X131">
        <f t="shared" ref="X131:X194" si="101">(3389+452%*(239+608)*(1+1.5%*A131))/(3389+452%*(239+608)*(1+1.5%*(A131-1)))-1</f>
        <v>3.9419565760807629E-3</v>
      </c>
      <c r="Y131">
        <f t="shared" ref="Y131:Y194" si="102">1.5%/(1+1.5%*A131+18%)</f>
        <v>4.8154093097913329E-3</v>
      </c>
      <c r="Z131">
        <f t="shared" ref="Z131:Z194" si="103">(1270+162%*837*(1.37+1.5%*A131))/(1270+162%*837*(1.37+1.5%*(A131-1)))-1</f>
        <v>3.5489354066220447E-3</v>
      </c>
      <c r="AA131">
        <f t="shared" ref="AA131:AA194" si="104">(1524+13%*(9570*(1+A131*1.5%)+4780))/(1524+13%*(9570*(1+(A131-1)*1.5%)+4780))-1</f>
        <v>3.229654638179813E-3</v>
      </c>
      <c r="AB131">
        <f t="shared" ref="AB131:AB194" si="105">(8.3468*(251+608)+14695*(1+1.5%*A131)*33%)/(8.3468*(251+608)+14695*(1+1.5%*(A131-1))*33%)-1</f>
        <v>3.4102315558959262E-3</v>
      </c>
      <c r="AC131">
        <f t="shared" ref="AC131:AC194" si="106">(799*(1.3+1.875%*A131)*135%+311+191+510)/(799*(1.3+1.875%*(A131-1))*135%+311+191+510)-1</f>
        <v>4.042507952720209E-3</v>
      </c>
      <c r="AD131">
        <f t="shared" ref="AD131:AD194" si="107">((959*(1+1.875%*A131)*103.68%+(542+227)*1.2+311)*180.2%+0.75*(959*(1+1.875%*A131)*103.68%))/((959*(1+1.875%*(A131-1))*103.68%+(542+227)*1.2+311)*180.2%+0.75*(959*(1+1.875%*(A131-1))*103.68%))-1</f>
        <v>4.384729893719852E-3</v>
      </c>
      <c r="AE131">
        <f t="shared" ref="AE131:AE194" si="108">1.875%/(1+1.875%*A131+0.3)</f>
        <v>5.0420168067226894E-3</v>
      </c>
      <c r="AF131">
        <f t="shared" ref="AF131:AF194" si="109">1.5%/(1+1.5%*A131+260%*0.25+0.4%*160)</f>
        <v>3.5502958579881659E-3</v>
      </c>
      <c r="AG131">
        <f t="shared" ref="AG131:AG194" si="110">1.5%/(1+1.5%*A131+260*0.28%)</f>
        <v>4.095004095004095E-3</v>
      </c>
      <c r="AH131">
        <f t="shared" ref="AH131:AH194" si="111">(739.14+6%*12289*(1+1.5%*A131+0.24))/(739.14+6%*12289*(1+1.5%*(A131-1)+0.24))-1</f>
        <v>3.6036545027158251E-3</v>
      </c>
      <c r="AI131">
        <f t="shared" ref="AI131:AI194" si="112">(739.14+6%*12289+0.75*6*A131)/(739.14+6%*12289+0.75*6*(A131-1))-1</f>
        <v>2.1924695977548758E-3</v>
      </c>
      <c r="AJ131">
        <f t="shared" ref="AJ131:AJ194" si="113">(1642.54+13.34%*12397*(1+0.24+1.5%*A131))/(1642.54+13.34%*12397*(1+0.24+1.5%*(A131-1)))-1</f>
        <v>3.6116593778354744E-3</v>
      </c>
      <c r="AK131">
        <f t="shared" ref="AK131:AK194" si="114">1.5%/(1+1.5%*A131+90%)</f>
        <v>3.9113428943937422E-3</v>
      </c>
      <c r="AL131">
        <f t="shared" ref="AL131:AL194" si="115">(1280.2+1.5974*(244+608)*(1+1.5%*A131)+150)/(1280.2+1.5974*(244+608)*(1+1.5%*(A131-1))+150)-1</f>
        <v>3.7775223638778499E-3</v>
      </c>
      <c r="AM131">
        <f t="shared" ref="AM131:AM194" si="116">(1280.2+1.5974*(244+608)*(1)+6*(A131+16)*3.6+150)/(1280.2+1.5974*(244+608)*(1)+6*(A131+15)*3.6+150)-1</f>
        <v>3.6600338268457655E-3</v>
      </c>
      <c r="AN131">
        <f t="shared" ref="AN131:AN194" si="117">(1+(5*A131*6)/(1200+A131*6))/(1+(5*(A131-1)*6)/(1200+(A131-1)*6))-1</f>
        <v>3.1399934688134401E-3</v>
      </c>
    </row>
    <row r="132" spans="1:40" x14ac:dyDescent="0.3">
      <c r="A132">
        <v>130</v>
      </c>
      <c r="B132">
        <f t="shared" si="84"/>
        <v>5.084745762711864E-3</v>
      </c>
      <c r="C132">
        <f t="shared" si="85"/>
        <v>5.4545454545454541E-3</v>
      </c>
      <c r="D132" s="1">
        <f t="shared" si="81"/>
        <v>7.0175438596491221E-3</v>
      </c>
      <c r="E132">
        <f t="shared" si="86"/>
        <v>2.4634179480969064E-3</v>
      </c>
      <c r="F132">
        <f t="shared" si="80"/>
        <v>8.1967213114754103E-3</v>
      </c>
      <c r="G132">
        <f t="shared" si="87"/>
        <v>1.4285714285714287E-2</v>
      </c>
      <c r="H132">
        <f t="shared" si="82"/>
        <v>3.3519914749766677E-3</v>
      </c>
      <c r="I132">
        <f t="shared" si="88"/>
        <v>2.241710332768185E-3</v>
      </c>
      <c r="J132" s="1">
        <f t="shared" si="83"/>
        <v>6.8756232710336963E-3</v>
      </c>
      <c r="K132" s="1">
        <f t="shared" si="78"/>
        <v>6.8791914067754265E-3</v>
      </c>
      <c r="L132">
        <f t="shared" si="89"/>
        <v>4.7021943573667705E-3</v>
      </c>
      <c r="M132">
        <f t="shared" si="90"/>
        <v>4.6324891908585538E-3</v>
      </c>
      <c r="N132">
        <f t="shared" si="91"/>
        <v>2.177774500380928E-3</v>
      </c>
      <c r="O132">
        <f t="shared" si="92"/>
        <v>1.3795140509342677E-3</v>
      </c>
      <c r="P132">
        <f t="shared" si="93"/>
        <v>9.8536717923876252E-4</v>
      </c>
      <c r="Q132">
        <f t="shared" si="94"/>
        <v>4.6305617072679682E-3</v>
      </c>
      <c r="R132">
        <f t="shared" si="95"/>
        <v>3.3722214367228887E-3</v>
      </c>
      <c r="S132">
        <f t="shared" si="96"/>
        <v>4.4776119402985069E-3</v>
      </c>
      <c r="T132">
        <f t="shared" si="97"/>
        <v>4.0388639363970746E-3</v>
      </c>
      <c r="U132">
        <f t="shared" si="98"/>
        <v>4.792332268370606E-3</v>
      </c>
      <c r="V132">
        <f t="shared" si="99"/>
        <v>3.9187092439121329E-3</v>
      </c>
      <c r="W132">
        <f t="shared" si="100"/>
        <v>4.2506006283496572E-3</v>
      </c>
      <c r="X132">
        <f t="shared" si="101"/>
        <v>3.9264785680688252E-3</v>
      </c>
      <c r="Y132">
        <f t="shared" si="102"/>
        <v>4.792332268370606E-3</v>
      </c>
      <c r="Z132">
        <f t="shared" si="103"/>
        <v>3.5363850046679079E-3</v>
      </c>
      <c r="AA132">
        <f t="shared" si="104"/>
        <v>3.2192575481080343E-3</v>
      </c>
      <c r="AB132">
        <f t="shared" si="105"/>
        <v>3.3986414017403987E-3</v>
      </c>
      <c r="AC132">
        <f t="shared" si="106"/>
        <v>4.0262318783326201E-3</v>
      </c>
      <c r="AD132">
        <f t="shared" si="107"/>
        <v>4.3655879696458122E-3</v>
      </c>
      <c r="AE132">
        <f t="shared" si="108"/>
        <v>5.016722408026756E-3</v>
      </c>
      <c r="AF132">
        <f t="shared" si="109"/>
        <v>3.5377358490566034E-3</v>
      </c>
      <c r="AG132">
        <f t="shared" si="110"/>
        <v>4.0783034257748773E-3</v>
      </c>
      <c r="AH132">
        <f t="shared" si="111"/>
        <v>3.590714807133244E-3</v>
      </c>
      <c r="AI132">
        <f t="shared" si="112"/>
        <v>2.1876731907943814E-3</v>
      </c>
      <c r="AJ132">
        <f t="shared" si="113"/>
        <v>3.5986622356247722E-3</v>
      </c>
      <c r="AK132">
        <f t="shared" si="114"/>
        <v>3.8961038961038957E-3</v>
      </c>
      <c r="AL132">
        <f t="shared" si="115"/>
        <v>3.7633063898283581E-3</v>
      </c>
      <c r="AM132">
        <f t="shared" si="116"/>
        <v>3.6466868296933797E-3</v>
      </c>
      <c r="AN132">
        <f t="shared" si="117"/>
        <v>3.1111940762864609E-3</v>
      </c>
    </row>
    <row r="133" spans="1:40" x14ac:dyDescent="0.3">
      <c r="A133">
        <v>131</v>
      </c>
      <c r="B133">
        <f t="shared" si="84"/>
        <v>5.0590219224283303E-3</v>
      </c>
      <c r="C133">
        <f t="shared" si="85"/>
        <v>5.4249547920433997E-3</v>
      </c>
      <c r="D133" s="1">
        <f t="shared" si="81"/>
        <v>7.0120424206789912E-3</v>
      </c>
      <c r="E133">
        <f t="shared" si="86"/>
        <v>2.443909779759188E-3</v>
      </c>
      <c r="F133">
        <f t="shared" si="80"/>
        <v>8.130081300813009E-3</v>
      </c>
      <c r="G133">
        <f t="shared" si="87"/>
        <v>1.4492753623188408E-2</v>
      </c>
      <c r="H133">
        <f t="shared" si="82"/>
        <v>3.3407931647684297E-3</v>
      </c>
      <c r="I133">
        <f t="shared" si="88"/>
        <v>2.2239578995808611E-3</v>
      </c>
      <c r="J133" s="1">
        <f t="shared" si="83"/>
        <v>6.8666051565007416E-3</v>
      </c>
      <c r="K133" s="1">
        <f t="shared" ref="K133:K153" si="118">(1%*1%*A133+49%*1%)/(1+(50%+1%*(A133-1))*(25%+0.5%*(A133-1)))</f>
        <v>6.8702290076335885E-3</v>
      </c>
      <c r="L133">
        <f t="shared" si="89"/>
        <v>4.6801872074882988E-3</v>
      </c>
      <c r="M133">
        <f t="shared" si="90"/>
        <v>4.6111281893636636E-3</v>
      </c>
      <c r="N133">
        <f t="shared" si="91"/>
        <v>2.1616424376960995E-3</v>
      </c>
      <c r="O133">
        <f t="shared" si="92"/>
        <v>1.3685894766651454E-3</v>
      </c>
      <c r="P133">
        <f t="shared" si="93"/>
        <v>9.7756391190367527E-4</v>
      </c>
      <c r="Q133">
        <f t="shared" si="94"/>
        <v>4.6092184368737472E-3</v>
      </c>
      <c r="R133">
        <f t="shared" si="95"/>
        <v>3.3608877789084168E-3</v>
      </c>
      <c r="S133">
        <f t="shared" si="96"/>
        <v>4.4576523031203564E-3</v>
      </c>
      <c r="T133">
        <f t="shared" si="97"/>
        <v>4.0226171331279037E-3</v>
      </c>
      <c r="U133">
        <f t="shared" si="98"/>
        <v>4.7694753577106515E-3</v>
      </c>
      <c r="V133">
        <f t="shared" si="99"/>
        <v>3.9034129036832343E-3</v>
      </c>
      <c r="W133">
        <f t="shared" si="100"/>
        <v>4.2326094957673907E-3</v>
      </c>
      <c r="X133">
        <f t="shared" si="101"/>
        <v>3.911121632800274E-3</v>
      </c>
      <c r="Y133">
        <f t="shared" si="102"/>
        <v>4.7694753577106515E-3</v>
      </c>
      <c r="Z133">
        <f t="shared" si="103"/>
        <v>3.5239230560146773E-3</v>
      </c>
      <c r="AA133">
        <f t="shared" si="104"/>
        <v>3.2089271850463952E-3</v>
      </c>
      <c r="AB133">
        <f t="shared" si="105"/>
        <v>3.3871297622971586E-3</v>
      </c>
      <c r="AC133">
        <f t="shared" si="106"/>
        <v>4.0100863408722986E-3</v>
      </c>
      <c r="AD133">
        <f t="shared" si="107"/>
        <v>4.3466124506224002E-3</v>
      </c>
      <c r="AE133">
        <f t="shared" si="108"/>
        <v>4.9916805324459234E-3</v>
      </c>
      <c r="AF133">
        <f t="shared" si="109"/>
        <v>3.5252643948296123E-3</v>
      </c>
      <c r="AG133">
        <f t="shared" si="110"/>
        <v>4.0617384240454911E-3</v>
      </c>
      <c r="AH133">
        <f t="shared" si="111"/>
        <v>3.5778677045881224E-3</v>
      </c>
      <c r="AI133">
        <f t="shared" si="112"/>
        <v>2.1828977239652936E-3</v>
      </c>
      <c r="AJ133">
        <f t="shared" si="113"/>
        <v>3.5857583026348561E-3</v>
      </c>
      <c r="AK133">
        <f t="shared" si="114"/>
        <v>3.8809831824062097E-3</v>
      </c>
      <c r="AL133">
        <f t="shared" si="115"/>
        <v>3.7491970127534469E-3</v>
      </c>
      <c r="AM133">
        <f t="shared" si="116"/>
        <v>3.6334368234827163E-3</v>
      </c>
      <c r="AN133">
        <f t="shared" si="117"/>
        <v>3.082804118626381E-3</v>
      </c>
    </row>
    <row r="134" spans="1:40" x14ac:dyDescent="0.3">
      <c r="A134">
        <v>132</v>
      </c>
      <c r="B134">
        <f t="shared" si="84"/>
        <v>5.0335570469798654E-3</v>
      </c>
      <c r="C134">
        <f t="shared" si="85"/>
        <v>5.3956834532374095E-3</v>
      </c>
      <c r="D134" s="1">
        <f t="shared" si="81"/>
        <v>7.0063143326701827E-3</v>
      </c>
      <c r="E134">
        <f t="shared" si="86"/>
        <v>2.4246396415673241E-3</v>
      </c>
      <c r="F134">
        <f t="shared" si="80"/>
        <v>8.0645161290322578E-3</v>
      </c>
      <c r="G134">
        <f t="shared" si="87"/>
        <v>1.4705882352941178E-2</v>
      </c>
      <c r="H134">
        <f t="shared" si="82"/>
        <v>3.3296694279028038E-3</v>
      </c>
      <c r="I134">
        <f t="shared" si="88"/>
        <v>2.206422073826265E-3</v>
      </c>
      <c r="J134" s="1">
        <f t="shared" si="83"/>
        <v>6.8574504649381645E-3</v>
      </c>
      <c r="K134" s="1">
        <f t="shared" si="118"/>
        <v>6.8611284850552488E-3</v>
      </c>
      <c r="L134">
        <f t="shared" si="89"/>
        <v>4.658385093167702E-3</v>
      </c>
      <c r="M134">
        <f t="shared" si="90"/>
        <v>4.5899632802937577E-3</v>
      </c>
      <c r="N134">
        <f t="shared" si="91"/>
        <v>2.1456939575611581E-3</v>
      </c>
      <c r="O134">
        <f t="shared" si="92"/>
        <v>1.3577981992777017E-3</v>
      </c>
      <c r="P134">
        <f t="shared" si="93"/>
        <v>9.698558566269297E-4</v>
      </c>
      <c r="Q134">
        <f t="shared" si="94"/>
        <v>4.5880710153600639E-3</v>
      </c>
      <c r="R134">
        <f t="shared" si="95"/>
        <v>3.3496300482152019E-3</v>
      </c>
      <c r="S134">
        <f t="shared" si="96"/>
        <v>4.4378698224852072E-3</v>
      </c>
      <c r="T134">
        <f t="shared" si="97"/>
        <v>4.0065005155105471E-3</v>
      </c>
      <c r="U134">
        <f t="shared" si="98"/>
        <v>4.746835443037974E-3</v>
      </c>
      <c r="V134">
        <f t="shared" si="99"/>
        <v>3.8882355150016146E-3</v>
      </c>
      <c r="W134">
        <f t="shared" si="100"/>
        <v>4.2147700201575957E-3</v>
      </c>
      <c r="X134">
        <f t="shared" si="101"/>
        <v>3.8958843552197031E-3</v>
      </c>
      <c r="Y134">
        <f t="shared" si="102"/>
        <v>4.746835443037974E-3</v>
      </c>
      <c r="Z134">
        <f t="shared" si="103"/>
        <v>3.5115486288392894E-3</v>
      </c>
      <c r="AA134">
        <f t="shared" si="104"/>
        <v>3.1986629086826479E-3</v>
      </c>
      <c r="AB134">
        <f t="shared" si="105"/>
        <v>3.3756958424409067E-3</v>
      </c>
      <c r="AC134">
        <f t="shared" si="106"/>
        <v>3.9940697762186339E-3</v>
      </c>
      <c r="AD134">
        <f t="shared" si="107"/>
        <v>4.3278011761467283E-3</v>
      </c>
      <c r="AE134">
        <f t="shared" si="108"/>
        <v>4.9668874172185433E-3</v>
      </c>
      <c r="AF134">
        <f t="shared" si="109"/>
        <v>3.5128805620608904E-3</v>
      </c>
      <c r="AG134">
        <f t="shared" si="110"/>
        <v>4.0453074433656954E-3</v>
      </c>
      <c r="AH134">
        <f t="shared" si="111"/>
        <v>3.5651122047677397E-3</v>
      </c>
      <c r="AI134">
        <f t="shared" si="112"/>
        <v>2.1781430604361773E-3</v>
      </c>
      <c r="AJ134">
        <f t="shared" si="113"/>
        <v>3.5729465797715854E-3</v>
      </c>
      <c r="AK134">
        <f t="shared" si="114"/>
        <v>3.8659793814432991E-3</v>
      </c>
      <c r="AL134">
        <f t="shared" si="115"/>
        <v>3.7351930381726017E-3</v>
      </c>
      <c r="AM134">
        <f t="shared" si="116"/>
        <v>3.620282754809967E-3</v>
      </c>
      <c r="AN134">
        <f t="shared" si="117"/>
        <v>3.0548156113294755E-3</v>
      </c>
    </row>
    <row r="135" spans="1:40" x14ac:dyDescent="0.3">
      <c r="A135">
        <v>133</v>
      </c>
      <c r="B135">
        <f t="shared" si="84"/>
        <v>5.008347245409015E-3</v>
      </c>
      <c r="C135">
        <f t="shared" si="85"/>
        <v>5.3667262969588547E-3</v>
      </c>
      <c r="D135" s="1">
        <f t="shared" si="81"/>
        <v>7.0003650497111819E-3</v>
      </c>
      <c r="E135">
        <f t="shared" si="86"/>
        <v>2.4056035679542913E-3</v>
      </c>
      <c r="F135">
        <f t="shared" si="80"/>
        <v>8.0000000000000002E-3</v>
      </c>
      <c r="G135">
        <f t="shared" si="87"/>
        <v>1.492537313432836E-2</v>
      </c>
      <c r="H135">
        <f t="shared" si="82"/>
        <v>3.3186195219379044E-3</v>
      </c>
      <c r="I135">
        <f t="shared" si="88"/>
        <v>2.1890992468384051E-3</v>
      </c>
      <c r="J135" s="1">
        <f t="shared" si="83"/>
        <v>6.8481630103082872E-3</v>
      </c>
      <c r="K135" s="1">
        <f t="shared" si="118"/>
        <v>6.8518936827046155E-3</v>
      </c>
      <c r="L135">
        <f t="shared" si="89"/>
        <v>4.6367851622874804E-3</v>
      </c>
      <c r="M135">
        <f t="shared" si="90"/>
        <v>4.5689917758148027E-3</v>
      </c>
      <c r="N135">
        <f t="shared" si="91"/>
        <v>2.1299262141460506E-3</v>
      </c>
      <c r="O135">
        <f t="shared" si="92"/>
        <v>1.3471379980544032E-3</v>
      </c>
      <c r="P135">
        <f t="shared" si="93"/>
        <v>9.6224142718171661E-4</v>
      </c>
      <c r="Q135">
        <f t="shared" si="94"/>
        <v>4.5671167593328045E-3</v>
      </c>
      <c r="R135">
        <f t="shared" si="95"/>
        <v>3.3384474842079737E-3</v>
      </c>
      <c r="S135">
        <f t="shared" si="96"/>
        <v>4.418262150220913E-3</v>
      </c>
      <c r="T135">
        <f t="shared" si="97"/>
        <v>3.9905125250219164E-3</v>
      </c>
      <c r="U135">
        <f t="shared" si="98"/>
        <v>4.7244094488188967E-3</v>
      </c>
      <c r="V135">
        <f t="shared" si="99"/>
        <v>3.8731756957057772E-3</v>
      </c>
      <c r="W135">
        <f t="shared" si="100"/>
        <v>4.1970802919708032E-3</v>
      </c>
      <c r="X135">
        <f t="shared" si="101"/>
        <v>3.8807653422365807E-3</v>
      </c>
      <c r="Y135">
        <f t="shared" si="102"/>
        <v>4.7244094488188967E-3</v>
      </c>
      <c r="Z135">
        <f t="shared" si="103"/>
        <v>3.499260804359805E-3</v>
      </c>
      <c r="AA135">
        <f t="shared" si="104"/>
        <v>3.1884640868724556E-3</v>
      </c>
      <c r="AB135">
        <f t="shared" si="105"/>
        <v>3.3643388577462296E-3</v>
      </c>
      <c r="AC135">
        <f t="shared" si="106"/>
        <v>3.9781806451388846E-3</v>
      </c>
      <c r="AD135">
        <f t="shared" si="107"/>
        <v>4.3091520229532332E-3</v>
      </c>
      <c r="AE135">
        <f t="shared" si="108"/>
        <v>4.9423393739703465E-3</v>
      </c>
      <c r="AF135">
        <f t="shared" si="109"/>
        <v>3.5005834305717617E-3</v>
      </c>
      <c r="AG135">
        <f t="shared" si="110"/>
        <v>4.0290088638195E-3</v>
      </c>
      <c r="AH135">
        <f t="shared" si="111"/>
        <v>3.5524473314296756E-3</v>
      </c>
      <c r="AI135">
        <f t="shared" si="112"/>
        <v>2.1734090645646464E-3</v>
      </c>
      <c r="AJ135">
        <f t="shared" si="113"/>
        <v>3.5602260821681053E-3</v>
      </c>
      <c r="AK135">
        <f t="shared" si="114"/>
        <v>3.851091142490372E-3</v>
      </c>
      <c r="AL135">
        <f t="shared" si="115"/>
        <v>3.7212932893850859E-3</v>
      </c>
      <c r="AM135">
        <f t="shared" si="116"/>
        <v>3.6072235854707202E-3</v>
      </c>
      <c r="AN135">
        <f t="shared" si="117"/>
        <v>3.0272207691564024E-3</v>
      </c>
    </row>
    <row r="136" spans="1:40" x14ac:dyDescent="0.3">
      <c r="A136">
        <v>134</v>
      </c>
      <c r="B136">
        <f t="shared" si="84"/>
        <v>4.9833887043189374E-3</v>
      </c>
      <c r="C136">
        <f t="shared" si="85"/>
        <v>5.3380782918149468E-3</v>
      </c>
      <c r="D136" s="1">
        <f t="shared" si="81"/>
        <v>6.9941999317639034E-3</v>
      </c>
      <c r="E136">
        <f t="shared" si="86"/>
        <v>2.3867976776286884E-3</v>
      </c>
      <c r="F136">
        <f t="shared" si="80"/>
        <v>7.9365079365079361E-3</v>
      </c>
      <c r="G136">
        <f t="shared" si="87"/>
        <v>1.5151515151515154E-2</v>
      </c>
      <c r="H136">
        <f t="shared" si="82"/>
        <v>3.3076427142544329E-3</v>
      </c>
      <c r="I136">
        <f t="shared" si="88"/>
        <v>2.1719858866421065E-3</v>
      </c>
      <c r="J136" s="1">
        <f t="shared" si="83"/>
        <v>6.8387465330836481E-3</v>
      </c>
      <c r="K136" s="1">
        <f t="shared" si="118"/>
        <v>6.8425283703191309E-3</v>
      </c>
      <c r="L136">
        <f t="shared" si="89"/>
        <v>4.6153846153846149E-3</v>
      </c>
      <c r="M136">
        <f t="shared" si="90"/>
        <v>4.5482110369921159E-3</v>
      </c>
      <c r="N136">
        <f t="shared" si="91"/>
        <v>2.1143364177969325E-3</v>
      </c>
      <c r="O136">
        <f t="shared" si="92"/>
        <v>1.3366066994720657E-3</v>
      </c>
      <c r="P136">
        <f t="shared" si="93"/>
        <v>9.5471907105147539E-4</v>
      </c>
      <c r="Q136">
        <f t="shared" si="94"/>
        <v>4.5463530341964811E-3</v>
      </c>
      <c r="R136">
        <f t="shared" si="95"/>
        <v>3.3273393365707005E-3</v>
      </c>
      <c r="S136">
        <f t="shared" si="96"/>
        <v>4.3988269794721412E-3</v>
      </c>
      <c r="T136">
        <f t="shared" si="97"/>
        <v>3.974651627917769E-3</v>
      </c>
      <c r="U136">
        <f t="shared" si="98"/>
        <v>4.7021943573667714E-3</v>
      </c>
      <c r="V136">
        <f t="shared" si="99"/>
        <v>3.8582320849656071E-3</v>
      </c>
      <c r="W136">
        <f t="shared" si="100"/>
        <v>4.1795384335816827E-3</v>
      </c>
      <c r="X136">
        <f t="shared" si="101"/>
        <v>3.8657632223020322E-3</v>
      </c>
      <c r="Y136">
        <f t="shared" si="102"/>
        <v>4.7021943573667714E-3</v>
      </c>
      <c r="Z136">
        <f t="shared" si="103"/>
        <v>3.4870586766100331E-3</v>
      </c>
      <c r="AA136">
        <f t="shared" si="104"/>
        <v>3.1783300955063876E-3</v>
      </c>
      <c r="AB136">
        <f t="shared" si="105"/>
        <v>3.3530580343090755E-3</v>
      </c>
      <c r="AC136">
        <f t="shared" si="106"/>
        <v>3.9624174327999029E-3</v>
      </c>
      <c r="AD136">
        <f t="shared" si="107"/>
        <v>4.2906629042196442E-3</v>
      </c>
      <c r="AE136">
        <f t="shared" si="108"/>
        <v>4.9180327868852463E-3</v>
      </c>
      <c r="AF136">
        <f t="shared" si="109"/>
        <v>3.4883720930232558E-3</v>
      </c>
      <c r="AG136">
        <f t="shared" si="110"/>
        <v>4.0128410914927765E-3</v>
      </c>
      <c r="AH136">
        <f t="shared" si="111"/>
        <v>3.5398721221555629E-3</v>
      </c>
      <c r="AI136">
        <f t="shared" si="112"/>
        <v>2.1686956018853731E-3</v>
      </c>
      <c r="AJ136">
        <f t="shared" si="113"/>
        <v>3.5475958389334927E-3</v>
      </c>
      <c r="AK136">
        <f t="shared" si="114"/>
        <v>3.8363171355498722E-3</v>
      </c>
      <c r="AL136">
        <f t="shared" si="115"/>
        <v>3.7074966071404258E-3</v>
      </c>
      <c r="AM136">
        <f t="shared" si="116"/>
        <v>3.5942582921868471E-3</v>
      </c>
      <c r="AN136">
        <f t="shared" si="117"/>
        <v>3.000012000047958E-3</v>
      </c>
    </row>
    <row r="137" spans="1:40" x14ac:dyDescent="0.3">
      <c r="A137">
        <v>135</v>
      </c>
      <c r="B137">
        <f t="shared" si="84"/>
        <v>4.9586776859504135E-3</v>
      </c>
      <c r="C137">
        <f t="shared" si="85"/>
        <v>5.3097345132743362E-3</v>
      </c>
      <c r="D137" s="1">
        <f t="shared" si="81"/>
        <v>6.9878242456326099E-3</v>
      </c>
      <c r="E137">
        <f t="shared" si="86"/>
        <v>2.3682181713891417E-3</v>
      </c>
      <c r="F137">
        <f t="shared" si="80"/>
        <v>7.874015748031496E-3</v>
      </c>
      <c r="G137">
        <f t="shared" si="87"/>
        <v>1.5384615384615387E-2</v>
      </c>
      <c r="H137">
        <f t="shared" si="82"/>
        <v>3.2967382818958058E-3</v>
      </c>
      <c r="I137">
        <f t="shared" si="88"/>
        <v>2.1550785359641189E-3</v>
      </c>
      <c r="J137" s="1">
        <f t="shared" si="83"/>
        <v>6.8292047013371023E-3</v>
      </c>
      <c r="K137" s="1">
        <f t="shared" si="118"/>
        <v>6.8330362448009501E-3</v>
      </c>
      <c r="L137">
        <f t="shared" si="89"/>
        <v>4.5941807044410417E-3</v>
      </c>
      <c r="M137">
        <f t="shared" si="90"/>
        <v>4.5276184726833688E-3</v>
      </c>
      <c r="N137">
        <f t="shared" si="91"/>
        <v>2.0989218336845547E-3</v>
      </c>
      <c r="O137">
        <f t="shared" si="92"/>
        <v>1.3262021759779194E-3</v>
      </c>
      <c r="P137">
        <f t="shared" si="93"/>
        <v>9.4728726855565666E-4</v>
      </c>
      <c r="Q137">
        <f t="shared" si="94"/>
        <v>4.5257772530499802E-3</v>
      </c>
      <c r="R137">
        <f t="shared" si="95"/>
        <v>3.3163048649416105E-3</v>
      </c>
      <c r="S137">
        <f t="shared" si="96"/>
        <v>4.3795620437956208E-3</v>
      </c>
      <c r="T137">
        <f t="shared" si="97"/>
        <v>3.9589163147428774E-3</v>
      </c>
      <c r="U137">
        <f t="shared" si="98"/>
        <v>4.6801872074882988E-3</v>
      </c>
      <c r="V137">
        <f t="shared" si="99"/>
        <v>3.8434033428729197E-3</v>
      </c>
      <c r="W137">
        <f t="shared" si="100"/>
        <v>4.1621425986246834E-3</v>
      </c>
      <c r="X137">
        <f t="shared" si="101"/>
        <v>3.8508766449945053E-3</v>
      </c>
      <c r="Y137">
        <f t="shared" si="102"/>
        <v>4.6801872074882988E-3</v>
      </c>
      <c r="Z137">
        <f t="shared" si="103"/>
        <v>3.4749413522172645E-3</v>
      </c>
      <c r="AA137">
        <f t="shared" si="104"/>
        <v>3.1682603183862401E-3</v>
      </c>
      <c r="AB137">
        <f t="shared" si="105"/>
        <v>3.3418526085706723E-3</v>
      </c>
      <c r="AC137">
        <f t="shared" si="106"/>
        <v>3.9467786482805245E-3</v>
      </c>
      <c r="AD137">
        <f t="shared" si="107"/>
        <v>4.2723317687849427E-3</v>
      </c>
      <c r="AE137">
        <f t="shared" si="108"/>
        <v>4.8939641109298536E-3</v>
      </c>
      <c r="AF137">
        <f t="shared" si="109"/>
        <v>3.476245654692932E-3</v>
      </c>
      <c r="AG137">
        <f t="shared" si="110"/>
        <v>3.9968025579536371E-3</v>
      </c>
      <c r="AH137">
        <f t="shared" si="111"/>
        <v>3.5273856281066163E-3</v>
      </c>
      <c r="AI137">
        <f t="shared" si="112"/>
        <v>2.1640025390963213E-3</v>
      </c>
      <c r="AJ137">
        <f t="shared" si="113"/>
        <v>3.5350548929047321E-3</v>
      </c>
      <c r="AK137">
        <f t="shared" si="114"/>
        <v>3.821656050955414E-3</v>
      </c>
      <c r="AL137">
        <f t="shared" si="115"/>
        <v>3.6938018493166691E-3</v>
      </c>
      <c r="AM137">
        <f t="shared" si="116"/>
        <v>3.5813858663391596E-3</v>
      </c>
      <c r="AN137">
        <f t="shared" si="117"/>
        <v>2.973181899268651E-3</v>
      </c>
    </row>
    <row r="138" spans="1:40" x14ac:dyDescent="0.3">
      <c r="A138">
        <v>136</v>
      </c>
      <c r="B138">
        <f t="shared" si="84"/>
        <v>4.9342105263157892E-3</v>
      </c>
      <c r="C138">
        <f t="shared" si="85"/>
        <v>5.2816901408450703E-3</v>
      </c>
      <c r="D138" s="1">
        <f t="shared" si="81"/>
        <v>6.9812431659517209E-3</v>
      </c>
      <c r="E138">
        <f t="shared" si="86"/>
        <v>2.3498613300057345E-3</v>
      </c>
      <c r="F138">
        <f t="shared" si="80"/>
        <v>7.8125E-3</v>
      </c>
      <c r="G138">
        <f t="shared" si="87"/>
        <v>1.5625000000000003E-2</v>
      </c>
      <c r="H138">
        <f t="shared" si="82"/>
        <v>3.2859055114056179E-3</v>
      </c>
      <c r="I138">
        <f t="shared" si="88"/>
        <v>2.1383738103052186E-3</v>
      </c>
      <c r="J138" s="1">
        <f t="shared" si="83"/>
        <v>6.8195411118279672E-3</v>
      </c>
      <c r="K138" s="1">
        <f t="shared" si="118"/>
        <v>6.8234209313047496E-3</v>
      </c>
      <c r="L138">
        <f t="shared" si="89"/>
        <v>4.5731707317073168E-3</v>
      </c>
      <c r="M138">
        <f t="shared" si="90"/>
        <v>4.5072115384615381E-3</v>
      </c>
      <c r="N138">
        <f t="shared" si="91"/>
        <v>2.0836797804910804E-3</v>
      </c>
      <c r="O138">
        <f t="shared" si="92"/>
        <v>1.3159223448032113E-3</v>
      </c>
      <c r="P138">
        <f t="shared" si="93"/>
        <v>9.3994453200229385E-4</v>
      </c>
      <c r="Q138">
        <f t="shared" si="94"/>
        <v>4.5053868756121445E-3</v>
      </c>
      <c r="R138">
        <f t="shared" si="95"/>
        <v>3.30534333874688E-3</v>
      </c>
      <c r="S138">
        <f t="shared" si="96"/>
        <v>4.3604651162790697E-3</v>
      </c>
      <c r="T138">
        <f t="shared" si="97"/>
        <v>3.9433050998489705E-3</v>
      </c>
      <c r="U138">
        <f t="shared" si="98"/>
        <v>4.6583850931677011E-3</v>
      </c>
      <c r="V138">
        <f t="shared" si="99"/>
        <v>3.8286881500382286E-3</v>
      </c>
      <c r="W138">
        <f t="shared" si="100"/>
        <v>4.1448909713461884E-3</v>
      </c>
      <c r="X138">
        <f t="shared" si="101"/>
        <v>3.836104280612318E-3</v>
      </c>
      <c r="Y138">
        <f t="shared" si="102"/>
        <v>4.6583850931677011E-3</v>
      </c>
      <c r="Z138">
        <f t="shared" si="103"/>
        <v>3.4629079501822257E-3</v>
      </c>
      <c r="AA138">
        <f t="shared" si="104"/>
        <v>3.1582541470969172E-3</v>
      </c>
      <c r="AB138">
        <f t="shared" si="105"/>
        <v>3.3307218271438899E-3</v>
      </c>
      <c r="AC138">
        <f t="shared" si="106"/>
        <v>3.931262824105719E-3</v>
      </c>
      <c r="AD138">
        <f t="shared" si="107"/>
        <v>4.2541566003917453E-3</v>
      </c>
      <c r="AE138">
        <f t="shared" si="108"/>
        <v>4.87012987012987E-3</v>
      </c>
      <c r="AF138">
        <f t="shared" si="109"/>
        <v>3.4642032332563508E-3</v>
      </c>
      <c r="AG138">
        <f t="shared" si="110"/>
        <v>3.9808917197452229E-3</v>
      </c>
      <c r="AH138">
        <f t="shared" si="111"/>
        <v>3.5149869137840462E-3</v>
      </c>
      <c r="AI138">
        <f t="shared" si="112"/>
        <v>2.1593297440474224E-3</v>
      </c>
      <c r="AJ138">
        <f t="shared" si="113"/>
        <v>3.5226023004071294E-3</v>
      </c>
      <c r="AK138">
        <f t="shared" si="114"/>
        <v>3.8071065989847713E-3</v>
      </c>
      <c r="AL138">
        <f t="shared" si="115"/>
        <v>3.6802078906046365E-3</v>
      </c>
      <c r="AM138">
        <f t="shared" si="116"/>
        <v>3.5686053137062856E-3</v>
      </c>
      <c r="AN138">
        <f t="shared" si="117"/>
        <v>2.9467232437530022E-3</v>
      </c>
    </row>
    <row r="139" spans="1:40" x14ac:dyDescent="0.3">
      <c r="A139">
        <v>137</v>
      </c>
      <c r="B139">
        <f t="shared" si="84"/>
        <v>4.9099836333878887E-3</v>
      </c>
      <c r="C139">
        <f t="shared" si="85"/>
        <v>5.2539404553415062E-3</v>
      </c>
      <c r="D139" s="1">
        <f t="shared" si="81"/>
        <v>6.9744617761907744E-3</v>
      </c>
      <c r="E139">
        <f t="shared" si="86"/>
        <v>2.331723512166089E-3</v>
      </c>
      <c r="F139">
        <f t="shared" si="80"/>
        <v>7.7519379844961239E-3</v>
      </c>
      <c r="G139">
        <f t="shared" si="87"/>
        <v>1.5873015873015876E-2</v>
      </c>
      <c r="H139">
        <f t="shared" si="82"/>
        <v>3.2751436986753202E-3</v>
      </c>
      <c r="I139">
        <f t="shared" si="88"/>
        <v>2.121868396071141E-3</v>
      </c>
      <c r="J139" s="1">
        <f t="shared" ref="J139:J153" si="119">(1%*1%*A139+49.4%*1%)/(1+(88.4%+1%*(A139-39))*(44.2%+0.5%*(A139-39)))</f>
        <v>6.8097592910836002E-3</v>
      </c>
      <c r="K139" s="1">
        <f t="shared" si="118"/>
        <v>6.8136859843211947E-3</v>
      </c>
      <c r="L139">
        <f t="shared" si="89"/>
        <v>4.552352048558422E-3</v>
      </c>
      <c r="M139">
        <f t="shared" si="90"/>
        <v>4.4869877355668561E-3</v>
      </c>
      <c r="N139">
        <f t="shared" si="91"/>
        <v>2.0686076291340713E-3</v>
      </c>
      <c r="O139">
        <f t="shared" si="92"/>
        <v>1.30576516681301E-3</v>
      </c>
      <c r="P139">
        <f t="shared" si="93"/>
        <v>9.3268940486643563E-4</v>
      </c>
      <c r="Q139">
        <f t="shared" si="94"/>
        <v>4.4851794071762872E-3</v>
      </c>
      <c r="R139">
        <f t="shared" si="95"/>
        <v>3.2944540370407616E-3</v>
      </c>
      <c r="S139">
        <f t="shared" si="96"/>
        <v>4.3415340086830683E-3</v>
      </c>
      <c r="T139">
        <f t="shared" si="97"/>
        <v>3.9278165209308824E-3</v>
      </c>
      <c r="U139">
        <f t="shared" si="98"/>
        <v>4.6367851622874804E-3</v>
      </c>
      <c r="V139">
        <f t="shared" si="99"/>
        <v>3.8140852072019449E-3</v>
      </c>
      <c r="W139">
        <f t="shared" si="100"/>
        <v>4.1277817659727207E-3</v>
      </c>
      <c r="X139">
        <f t="shared" si="101"/>
        <v>3.8214448197808615E-3</v>
      </c>
      <c r="Y139">
        <f t="shared" si="102"/>
        <v>4.6367851622874804E-3</v>
      </c>
      <c r="Z139">
        <f t="shared" si="103"/>
        <v>3.4509576016676924E-3</v>
      </c>
      <c r="AA139">
        <f t="shared" si="104"/>
        <v>3.1483109808847498E-3</v>
      </c>
      <c r="AB139">
        <f t="shared" si="105"/>
        <v>3.3196649466473716E-3</v>
      </c>
      <c r="AC139">
        <f t="shared" si="106"/>
        <v>3.9158685157856254E-3</v>
      </c>
      <c r="AD139">
        <f t="shared" si="107"/>
        <v>4.2361354169475618E-3</v>
      </c>
      <c r="AE139">
        <f t="shared" si="108"/>
        <v>4.8465266558966073E-3</v>
      </c>
      <c r="AF139">
        <f t="shared" si="109"/>
        <v>3.4522439585730727E-3</v>
      </c>
      <c r="AG139">
        <f t="shared" si="110"/>
        <v>3.9651070578905628E-3</v>
      </c>
      <c r="AH139">
        <f t="shared" si="111"/>
        <v>3.502675056795912E-3</v>
      </c>
      <c r="AI139">
        <f t="shared" si="112"/>
        <v>2.1546770857274744E-3</v>
      </c>
      <c r="AJ139">
        <f t="shared" si="113"/>
        <v>3.5102371310142821E-3</v>
      </c>
      <c r="AK139">
        <f t="shared" si="114"/>
        <v>3.7926675094816691E-3</v>
      </c>
      <c r="AL139">
        <f t="shared" si="115"/>
        <v>3.6667136221995023E-3</v>
      </c>
      <c r="AM139">
        <f t="shared" si="116"/>
        <v>3.5559156542075421E-3</v>
      </c>
      <c r="AN139">
        <f t="shared" si="117"/>
        <v>2.9206289866585688E-3</v>
      </c>
    </row>
    <row r="140" spans="1:40" x14ac:dyDescent="0.3">
      <c r="A140">
        <v>138</v>
      </c>
      <c r="B140">
        <f t="shared" si="84"/>
        <v>4.88599348534202E-3</v>
      </c>
      <c r="C140">
        <f t="shared" si="85"/>
        <v>5.2264808362369334E-3</v>
      </c>
      <c r="D140" s="1">
        <f t="shared" si="81"/>
        <v>6.9674850696748516E-3</v>
      </c>
      <c r="E140">
        <f t="shared" si="86"/>
        <v>2.3138011524838241E-3</v>
      </c>
      <c r="F140">
        <f t="shared" si="80"/>
        <v>7.6923076923076927E-3</v>
      </c>
      <c r="G140">
        <f t="shared" si="87"/>
        <v>1.6129032258064519E-2</v>
      </c>
      <c r="H140">
        <f t="shared" si="82"/>
        <v>3.2644521487910083E-3</v>
      </c>
      <c r="I140">
        <f t="shared" si="88"/>
        <v>2.10555904876028E-3</v>
      </c>
      <c r="J140" s="1">
        <f t="shared" si="119"/>
        <v>6.7998626964757541E-3</v>
      </c>
      <c r="K140" s="1">
        <f t="shared" si="118"/>
        <v>6.8038348887554806E-3</v>
      </c>
      <c r="L140">
        <f t="shared" si="89"/>
        <v>4.5317220543806651E-3</v>
      </c>
      <c r="M140">
        <f t="shared" si="90"/>
        <v>4.4669446098868377E-3</v>
      </c>
      <c r="N140">
        <f t="shared" si="91"/>
        <v>2.0537028015264183E-3</v>
      </c>
      <c r="O140">
        <f t="shared" si="92"/>
        <v>1.2957286453909415E-3</v>
      </c>
      <c r="P140">
        <f t="shared" si="93"/>
        <v>9.2552046099352969E-4</v>
      </c>
      <c r="Q140">
        <f t="shared" si="94"/>
        <v>4.465152397592701E-3</v>
      </c>
      <c r="R140">
        <f t="shared" si="95"/>
        <v>3.2836362483459336E-3</v>
      </c>
      <c r="S140">
        <f t="shared" si="96"/>
        <v>4.3227665706051877E-3</v>
      </c>
      <c r="T140">
        <f t="shared" si="97"/>
        <v>3.9124491385671423E-3</v>
      </c>
      <c r="U140">
        <f t="shared" si="98"/>
        <v>4.6153846153846149E-3</v>
      </c>
      <c r="V140">
        <f t="shared" si="99"/>
        <v>3.7995932348520167E-3</v>
      </c>
      <c r="W140">
        <f t="shared" si="100"/>
        <v>4.1108132260947276E-3</v>
      </c>
      <c r="X140">
        <f t="shared" si="101"/>
        <v>3.8068969730640223E-3</v>
      </c>
      <c r="Y140">
        <f t="shared" si="102"/>
        <v>4.6153846153846149E-3</v>
      </c>
      <c r="Z140">
        <f t="shared" si="103"/>
        <v>3.439089449788213E-3</v>
      </c>
      <c r="AA140">
        <f t="shared" si="104"/>
        <v>3.1384302265398123E-3</v>
      </c>
      <c r="AB140">
        <f t="shared" si="105"/>
        <v>3.308681233536781E-3</v>
      </c>
      <c r="AC140">
        <f t="shared" si="106"/>
        <v>3.9005943013679101E-3</v>
      </c>
      <c r="AD140">
        <f t="shared" si="107"/>
        <v>4.2182662698040385E-3</v>
      </c>
      <c r="AE140">
        <f t="shared" si="108"/>
        <v>4.8231511254019296E-3</v>
      </c>
      <c r="AF140">
        <f t="shared" si="109"/>
        <v>3.4403669724770644E-3</v>
      </c>
      <c r="AG140">
        <f t="shared" si="110"/>
        <v>3.9494470774091624E-3</v>
      </c>
      <c r="AH140">
        <f t="shared" si="111"/>
        <v>3.4904491476295263E-3</v>
      </c>
      <c r="AI140">
        <f t="shared" si="112"/>
        <v>2.1500444342517078E-3</v>
      </c>
      <c r="AJ140">
        <f t="shared" si="113"/>
        <v>3.4979584673195951E-3</v>
      </c>
      <c r="AK140">
        <f t="shared" si="114"/>
        <v>3.778337531486146E-3</v>
      </c>
      <c r="AL140">
        <f t="shared" si="115"/>
        <v>3.6533179515008118E-3</v>
      </c>
      <c r="AM140">
        <f t="shared" si="116"/>
        <v>3.5433159216540222E-3</v>
      </c>
      <c r="AN140">
        <f t="shared" si="117"/>
        <v>2.8948922521103704E-3</v>
      </c>
    </row>
    <row r="141" spans="1:40" x14ac:dyDescent="0.3">
      <c r="A141">
        <v>139</v>
      </c>
      <c r="B141">
        <f t="shared" si="84"/>
        <v>4.8622366288492702E-3</v>
      </c>
      <c r="C141">
        <f t="shared" si="85"/>
        <v>5.1993067590987872E-3</v>
      </c>
      <c r="D141" s="1">
        <f t="shared" si="81"/>
        <v>6.9603179506188108E-3</v>
      </c>
      <c r="E141">
        <f t="shared" si="86"/>
        <v>2.2960907595671958E-3</v>
      </c>
      <c r="F141">
        <f t="shared" ref="F141:F204" si="120">(0.5)/(1+(A141-10)/2)</f>
        <v>7.6335877862595417E-3</v>
      </c>
      <c r="G141">
        <f t="shared" si="87"/>
        <v>1.6393442622950824E-2</v>
      </c>
      <c r="H141">
        <f t="shared" si="82"/>
        <v>3.2538301758813226E-3</v>
      </c>
      <c r="I141">
        <f t="shared" si="88"/>
        <v>2.0894425912061482E-3</v>
      </c>
      <c r="J141" s="1">
        <f t="shared" si="119"/>
        <v>6.7898547172912105E-3</v>
      </c>
      <c r="K141" s="1">
        <f t="shared" si="118"/>
        <v>6.793871061000289E-3</v>
      </c>
      <c r="L141">
        <f t="shared" si="89"/>
        <v>4.5112781954887212E-3</v>
      </c>
      <c r="M141">
        <f t="shared" si="90"/>
        <v>4.4470797509635332E-3</v>
      </c>
      <c r="N141">
        <f t="shared" si="91"/>
        <v>2.038962769371063E-3</v>
      </c>
      <c r="O141">
        <f t="shared" si="92"/>
        <v>1.2858108253576298E-3</v>
      </c>
      <c r="P141">
        <f t="shared" si="93"/>
        <v>9.1843630382687838E-4</v>
      </c>
      <c r="Q141">
        <f t="shared" si="94"/>
        <v>4.4453034402783149E-3</v>
      </c>
      <c r="R141">
        <f t="shared" si="95"/>
        <v>3.272889270500956E-3</v>
      </c>
      <c r="S141">
        <f t="shared" si="96"/>
        <v>4.30416068866571E-3</v>
      </c>
      <c r="T141">
        <f t="shared" si="97"/>
        <v>3.8972015357756629E-3</v>
      </c>
      <c r="U141">
        <f t="shared" si="98"/>
        <v>4.5941807044410409E-3</v>
      </c>
      <c r="V141">
        <f t="shared" si="99"/>
        <v>3.7852109728466754E-3</v>
      </c>
      <c r="W141">
        <f t="shared" si="100"/>
        <v>4.093983624065504E-3</v>
      </c>
      <c r="X141">
        <f t="shared" si="101"/>
        <v>3.7924594705849302E-3</v>
      </c>
      <c r="Y141">
        <f t="shared" si="102"/>
        <v>4.5941807044410409E-3</v>
      </c>
      <c r="Z141">
        <f t="shared" si="103"/>
        <v>3.4273026494053838E-3</v>
      </c>
      <c r="AA141">
        <f t="shared" si="104"/>
        <v>3.128611298274464E-3</v>
      </c>
      <c r="AB141">
        <f t="shared" si="105"/>
        <v>3.2977699639444857E-3</v>
      </c>
      <c r="AC141">
        <f t="shared" si="106"/>
        <v>3.8854387810003388E-3</v>
      </c>
      <c r="AD141">
        <f t="shared" si="107"/>
        <v>4.2005472430537427E-3</v>
      </c>
      <c r="AE141">
        <f t="shared" si="108"/>
        <v>4.8000000000000004E-3</v>
      </c>
      <c r="AF141">
        <f t="shared" si="109"/>
        <v>3.4285714285714284E-3</v>
      </c>
      <c r="AG141">
        <f t="shared" si="110"/>
        <v>3.9339103068450039E-3</v>
      </c>
      <c r="AH141">
        <f t="shared" si="111"/>
        <v>3.4783082894258577E-3</v>
      </c>
      <c r="AI141">
        <f t="shared" si="112"/>
        <v>2.1454316608502388E-3</v>
      </c>
      <c r="AJ141">
        <f t="shared" si="113"/>
        <v>3.4857654047073527E-3</v>
      </c>
      <c r="AK141">
        <f t="shared" si="114"/>
        <v>3.7641154328732747E-3</v>
      </c>
      <c r="AL141">
        <f t="shared" si="115"/>
        <v>3.6400198018147201E-3</v>
      </c>
      <c r="AM141">
        <f t="shared" si="116"/>
        <v>3.5308051635016824E-3</v>
      </c>
      <c r="AN141">
        <f t="shared" si="117"/>
        <v>2.8695063301309442E-3</v>
      </c>
    </row>
    <row r="142" spans="1:40" x14ac:dyDescent="0.3">
      <c r="A142">
        <v>140</v>
      </c>
      <c r="B142">
        <f t="shared" si="84"/>
        <v>4.8387096774193542E-3</v>
      </c>
      <c r="C142">
        <f t="shared" si="85"/>
        <v>5.1724137931034482E-3</v>
      </c>
      <c r="D142" s="1">
        <f t="shared" si="81"/>
        <v>6.952965235173825E-3</v>
      </c>
      <c r="E142">
        <f t="shared" si="86"/>
        <v>2.2785889141458296E-3</v>
      </c>
      <c r="F142">
        <f t="shared" si="120"/>
        <v>7.575757575757576E-3</v>
      </c>
      <c r="G142">
        <f t="shared" si="87"/>
        <v>1.666666666666667E-2</v>
      </c>
      <c r="H142">
        <f t="shared" si="82"/>
        <v>3.2432771029748952E-3</v>
      </c>
      <c r="I142">
        <f t="shared" si="88"/>
        <v>2.0735159118727051E-3</v>
      </c>
      <c r="J142" s="1">
        <f t="shared" si="119"/>
        <v>6.7797386757960454E-3</v>
      </c>
      <c r="K142" s="1">
        <f t="shared" si="118"/>
        <v>6.7837978500026909E-3</v>
      </c>
      <c r="L142">
        <f t="shared" si="89"/>
        <v>4.4910179640718561E-3</v>
      </c>
      <c r="M142">
        <f t="shared" si="90"/>
        <v>4.427390791027155E-3</v>
      </c>
      <c r="N142">
        <f t="shared" si="91"/>
        <v>2.0243850529893712E-3</v>
      </c>
      <c r="O142">
        <f t="shared" si="92"/>
        <v>1.2760097919216648E-3</v>
      </c>
      <c r="P142">
        <f t="shared" si="93"/>
        <v>9.1143556565833185E-4</v>
      </c>
      <c r="Q142">
        <f t="shared" si="94"/>
        <v>4.4256301712526456E-3</v>
      </c>
      <c r="R142">
        <f t="shared" si="95"/>
        <v>3.2622124105041728E-3</v>
      </c>
      <c r="S142">
        <f t="shared" si="96"/>
        <v>4.2857142857142859E-3</v>
      </c>
      <c r="T142">
        <f t="shared" si="97"/>
        <v>3.882072317577423E-3</v>
      </c>
      <c r="U142">
        <f t="shared" si="98"/>
        <v>4.5731707317073168E-3</v>
      </c>
      <c r="V142">
        <f t="shared" si="99"/>
        <v>3.7709371800551672E-3</v>
      </c>
      <c r="W142">
        <f t="shared" si="100"/>
        <v>4.0772912604148202E-3</v>
      </c>
      <c r="X142">
        <f t="shared" si="101"/>
        <v>3.7781310616591401E-3</v>
      </c>
      <c r="Y142">
        <f t="shared" si="102"/>
        <v>4.5731707317073168E-3</v>
      </c>
      <c r="Z142">
        <f t="shared" si="103"/>
        <v>3.4155963669277867E-3</v>
      </c>
      <c r="AA142">
        <f t="shared" si="104"/>
        <v>3.1188536176087744E-3</v>
      </c>
      <c r="AB142">
        <f t="shared" si="105"/>
        <v>3.2869304235203511E-3</v>
      </c>
      <c r="AC142">
        <f t="shared" si="106"/>
        <v>3.8704005765024529E-3</v>
      </c>
      <c r="AD142">
        <f t="shared" si="107"/>
        <v>4.1829764528471536E-3</v>
      </c>
      <c r="AE142">
        <f t="shared" si="108"/>
        <v>4.7770700636942673E-3</v>
      </c>
      <c r="AF142">
        <f t="shared" si="109"/>
        <v>3.4168564920273349E-3</v>
      </c>
      <c r="AG142">
        <f t="shared" si="110"/>
        <v>3.9184952978056423E-3</v>
      </c>
      <c r="AH142">
        <f t="shared" si="111"/>
        <v>3.4662515977597064E-3</v>
      </c>
      <c r="AI142">
        <f t="shared" si="112"/>
        <v>2.1408386378556354E-3</v>
      </c>
      <c r="AJ142">
        <f t="shared" si="113"/>
        <v>3.4736570511304521E-3</v>
      </c>
      <c r="AK142">
        <f t="shared" si="114"/>
        <v>3.7499999999999999E-3</v>
      </c>
      <c r="AL142">
        <f t="shared" si="115"/>
        <v>3.6268181120693299E-3</v>
      </c>
      <c r="AM142">
        <f t="shared" si="116"/>
        <v>3.5183824406130881E-3</v>
      </c>
      <c r="AN142">
        <f t="shared" si="117"/>
        <v>2.8444646717487032E-3</v>
      </c>
    </row>
    <row r="143" spans="1:40" x14ac:dyDescent="0.3">
      <c r="A143">
        <v>141</v>
      </c>
      <c r="B143">
        <f t="shared" si="84"/>
        <v>4.8154093097913329E-3</v>
      </c>
      <c r="C143">
        <f t="shared" si="85"/>
        <v>5.1457975986277877E-3</v>
      </c>
      <c r="D143" s="1">
        <f t="shared" si="81"/>
        <v>6.9454316524847192E-3</v>
      </c>
      <c r="E143">
        <f t="shared" si="86"/>
        <v>2.2612922672535108E-3</v>
      </c>
      <c r="F143">
        <f t="shared" si="120"/>
        <v>7.5187969924812026E-3</v>
      </c>
      <c r="G143">
        <f t="shared" si="87"/>
        <v>1.6949152542372878E-2</v>
      </c>
      <c r="H143">
        <f t="shared" si="82"/>
        <v>3.2327922618531346E-3</v>
      </c>
      <c r="I143">
        <f t="shared" si="88"/>
        <v>2.057775963200695E-3</v>
      </c>
      <c r="J143" s="1">
        <f t="shared" si="119"/>
        <v>6.769517828293172E-3</v>
      </c>
      <c r="K143" s="1">
        <f t="shared" si="118"/>
        <v>6.773618538324421E-3</v>
      </c>
      <c r="L143">
        <f t="shared" si="89"/>
        <v>4.4709388971684062E-3</v>
      </c>
      <c r="M143">
        <f t="shared" si="90"/>
        <v>4.4078754040552453E-3</v>
      </c>
      <c r="N143">
        <f t="shared" si="91"/>
        <v>2.0099672201820762E-3</v>
      </c>
      <c r="O143">
        <f t="shared" si="92"/>
        <v>1.2663236696619663E-3</v>
      </c>
      <c r="P143">
        <f t="shared" si="93"/>
        <v>9.0451690690140441E-4</v>
      </c>
      <c r="Q143">
        <f t="shared" si="94"/>
        <v>4.4061302681992339E-3</v>
      </c>
      <c r="R143">
        <f t="shared" si="95"/>
        <v>3.251604984370049E-3</v>
      </c>
      <c r="S143">
        <f t="shared" si="96"/>
        <v>4.2674253200568994E-3</v>
      </c>
      <c r="T143">
        <f t="shared" si="97"/>
        <v>3.8670601105719182E-3</v>
      </c>
      <c r="U143">
        <f t="shared" si="98"/>
        <v>4.552352048558422E-3</v>
      </c>
      <c r="V143">
        <f t="shared" si="99"/>
        <v>3.7567706339940443E-3</v>
      </c>
      <c r="W143">
        <f t="shared" si="100"/>
        <v>4.060734463276836E-3</v>
      </c>
      <c r="X143">
        <f t="shared" si="101"/>
        <v>3.7639105144311458E-3</v>
      </c>
      <c r="Y143">
        <f t="shared" si="102"/>
        <v>4.552352048558422E-3</v>
      </c>
      <c r="Z143">
        <f t="shared" si="103"/>
        <v>3.4039697801133695E-3</v>
      </c>
      <c r="AA143">
        <f t="shared" si="104"/>
        <v>3.1091566132577242E-3</v>
      </c>
      <c r="AB143">
        <f t="shared" si="105"/>
        <v>3.276161907274977E-3</v>
      </c>
      <c r="AC143">
        <f t="shared" si="106"/>
        <v>3.8554783309476814E-3</v>
      </c>
      <c r="AD143">
        <f t="shared" si="107"/>
        <v>4.1655520467220875E-3</v>
      </c>
      <c r="AE143">
        <f t="shared" si="108"/>
        <v>4.7543581616481777E-3</v>
      </c>
      <c r="AF143">
        <f t="shared" si="109"/>
        <v>3.4052213393870605E-3</v>
      </c>
      <c r="AG143">
        <f t="shared" si="110"/>
        <v>3.9032006245120999E-3</v>
      </c>
      <c r="AH143">
        <f t="shared" si="111"/>
        <v>3.4542782004285399E-3</v>
      </c>
      <c r="AI143">
        <f t="shared" si="112"/>
        <v>2.1362652386920367E-3</v>
      </c>
      <c r="AJ143">
        <f t="shared" si="113"/>
        <v>3.4616325268950199E-3</v>
      </c>
      <c r="AK143">
        <f t="shared" si="114"/>
        <v>3.7359900373599006E-3</v>
      </c>
      <c r="AL143">
        <f t="shared" si="115"/>
        <v>3.6137118365284771E-3</v>
      </c>
      <c r="AM143">
        <f t="shared" si="116"/>
        <v>3.5060468270211587E-3</v>
      </c>
      <c r="AN143">
        <f t="shared" si="117"/>
        <v>2.819760884277045E-3</v>
      </c>
    </row>
    <row r="144" spans="1:40" x14ac:dyDescent="0.3">
      <c r="A144">
        <v>142</v>
      </c>
      <c r="B144">
        <f t="shared" si="84"/>
        <v>4.7923322683706068E-3</v>
      </c>
      <c r="C144">
        <f t="shared" si="85"/>
        <v>5.1194539249146756E-3</v>
      </c>
      <c r="D144" s="1">
        <f t="shared" si="81"/>
        <v>6.9377218457566964E-3</v>
      </c>
      <c r="E144">
        <f t="shared" si="86"/>
        <v>2.2441975384651152E-3</v>
      </c>
      <c r="F144">
        <f t="shared" si="120"/>
        <v>7.462686567164179E-3</v>
      </c>
      <c r="G144">
        <f t="shared" si="87"/>
        <v>1.7241379310344827E-2</v>
      </c>
      <c r="H144">
        <f t="shared" si="82"/>
        <v>3.2223749929114476E-3</v>
      </c>
      <c r="I144">
        <f t="shared" si="88"/>
        <v>2.0422197600032548E-3</v>
      </c>
      <c r="J144" s="1">
        <f t="shared" si="119"/>
        <v>6.759195366172522E-3</v>
      </c>
      <c r="K144" s="1">
        <f t="shared" si="118"/>
        <v>6.7633363431950574E-3</v>
      </c>
      <c r="L144">
        <f t="shared" si="89"/>
        <v>4.4510385756676551E-3</v>
      </c>
      <c r="M144">
        <f t="shared" si="90"/>
        <v>4.388531304856641E-3</v>
      </c>
      <c r="N144">
        <f t="shared" si="91"/>
        <v>1.9957068851217514E-3</v>
      </c>
      <c r="O144">
        <f t="shared" si="92"/>
        <v>1.2567506215404645E-3</v>
      </c>
      <c r="P144">
        <f t="shared" si="93"/>
        <v>8.9767901538604614E-4</v>
      </c>
      <c r="Q144">
        <f t="shared" si="94"/>
        <v>4.386801449551783E-3</v>
      </c>
      <c r="R144">
        <f t="shared" si="95"/>
        <v>3.2410663169792908E-3</v>
      </c>
      <c r="S144">
        <f t="shared" si="96"/>
        <v>4.24929178470255E-3</v>
      </c>
      <c r="T144">
        <f t="shared" si="97"/>
        <v>3.8521635625199391E-3</v>
      </c>
      <c r="U144">
        <f t="shared" si="98"/>
        <v>4.5317220543806642E-3</v>
      </c>
      <c r="V144">
        <f t="shared" si="99"/>
        <v>3.74271013048455E-3</v>
      </c>
      <c r="W144">
        <f t="shared" si="100"/>
        <v>4.044311587831897E-3</v>
      </c>
      <c r="X144">
        <f t="shared" si="101"/>
        <v>3.7497966155231044E-3</v>
      </c>
      <c r="Y144">
        <f t="shared" si="102"/>
        <v>4.5317220543806642E-3</v>
      </c>
      <c r="Z144">
        <f t="shared" si="103"/>
        <v>3.3924220778791536E-3</v>
      </c>
      <c r="AA144">
        <f t="shared" si="104"/>
        <v>3.0995197210190728E-3</v>
      </c>
      <c r="AB144">
        <f t="shared" si="105"/>
        <v>3.2654637194275971E-3</v>
      </c>
      <c r="AC144">
        <f t="shared" si="106"/>
        <v>3.8406707082558889E-3</v>
      </c>
      <c r="AD144">
        <f t="shared" si="107"/>
        <v>4.148272202957326E-3</v>
      </c>
      <c r="AE144">
        <f t="shared" si="108"/>
        <v>4.7318611987381704E-3</v>
      </c>
      <c r="AF144">
        <f t="shared" si="109"/>
        <v>3.3936651583710408E-3</v>
      </c>
      <c r="AG144">
        <f t="shared" si="110"/>
        <v>3.8880248833592533E-3</v>
      </c>
      <c r="AH144">
        <f t="shared" si="111"/>
        <v>3.4423872372377762E-3</v>
      </c>
      <c r="AI144">
        <f t="shared" si="112"/>
        <v>2.1317113378620522E-3</v>
      </c>
      <c r="AJ144">
        <f t="shared" si="113"/>
        <v>3.4496909644450291E-3</v>
      </c>
      <c r="AK144">
        <f t="shared" si="114"/>
        <v>3.7220843672456571E-3</v>
      </c>
      <c r="AL144">
        <f t="shared" si="115"/>
        <v>3.6006999445195031E-3</v>
      </c>
      <c r="AM144">
        <f t="shared" si="116"/>
        <v>3.4937974096986846E-3</v>
      </c>
      <c r="AN144">
        <f t="shared" si="117"/>
        <v>2.7953887267564426E-3</v>
      </c>
    </row>
    <row r="145" spans="1:40" x14ac:dyDescent="0.3">
      <c r="A145">
        <v>143</v>
      </c>
      <c r="B145">
        <f t="shared" si="84"/>
        <v>4.7694753577106515E-3</v>
      </c>
      <c r="C145">
        <f t="shared" si="85"/>
        <v>5.0933786078098476E-3</v>
      </c>
      <c r="D145" s="1">
        <f t="shared" si="81"/>
        <v>6.9298403733301277E-3</v>
      </c>
      <c r="E145">
        <f t="shared" si="86"/>
        <v>2.2273015141858008E-3</v>
      </c>
      <c r="F145">
        <f t="shared" si="120"/>
        <v>7.4074074074074077E-3</v>
      </c>
      <c r="G145">
        <f t="shared" si="87"/>
        <v>1.7543859649122806E-2</v>
      </c>
      <c r="H145">
        <f t="shared" si="82"/>
        <v>3.2120246450189072E-3</v>
      </c>
      <c r="I145">
        <f t="shared" si="88"/>
        <v>2.0268443779090789E-3</v>
      </c>
      <c r="J145" s="1">
        <f t="shared" si="119"/>
        <v>6.7487744169535948E-3</v>
      </c>
      <c r="K145" s="1">
        <f t="shared" si="118"/>
        <v>6.7529544175576823E-3</v>
      </c>
      <c r="L145">
        <f t="shared" si="89"/>
        <v>4.4313146233382573E-3</v>
      </c>
      <c r="M145">
        <f t="shared" si="90"/>
        <v>4.3693562481794349E-3</v>
      </c>
      <c r="N145">
        <f t="shared" si="91"/>
        <v>1.9816017072757999E-3</v>
      </c>
      <c r="O145">
        <f t="shared" si="92"/>
        <v>1.2472888479440486E-3</v>
      </c>
      <c r="P145">
        <f t="shared" si="93"/>
        <v>8.9092060567432039E-4</v>
      </c>
      <c r="Q145">
        <f t="shared" si="94"/>
        <v>4.3676414736042533E-3</v>
      </c>
      <c r="R145">
        <f t="shared" si="95"/>
        <v>3.230595741936293E-3</v>
      </c>
      <c r="S145">
        <f t="shared" si="96"/>
        <v>4.2313117066290545E-3</v>
      </c>
      <c r="T145">
        <f t="shared" si="97"/>
        <v>3.8373813419390057E-3</v>
      </c>
      <c r="U145">
        <f t="shared" si="98"/>
        <v>4.5112781954887212E-3</v>
      </c>
      <c r="V145">
        <f t="shared" si="99"/>
        <v>3.7287544833057851E-3</v>
      </c>
      <c r="W145">
        <f t="shared" si="100"/>
        <v>4.0280210157618212E-3</v>
      </c>
      <c r="X145">
        <f t="shared" si="101"/>
        <v>3.7357881696880035E-3</v>
      </c>
      <c r="Y145">
        <f t="shared" si="102"/>
        <v>4.5112781954887212E-3</v>
      </c>
      <c r="Z145">
        <f t="shared" si="103"/>
        <v>3.3809524601091656E-3</v>
      </c>
      <c r="AA145">
        <f t="shared" si="104"/>
        <v>3.0899423836641127E-3</v>
      </c>
      <c r="AB145">
        <f t="shared" si="105"/>
        <v>3.2548351732568648E-3</v>
      </c>
      <c r="AC145">
        <f t="shared" si="106"/>
        <v>3.8259763927932511E-3</v>
      </c>
      <c r="AD145">
        <f t="shared" si="107"/>
        <v>4.1311351299309074E-3</v>
      </c>
      <c r="AE145">
        <f t="shared" si="108"/>
        <v>4.7095761381475672E-3</v>
      </c>
      <c r="AF145">
        <f t="shared" si="109"/>
        <v>3.3821871476888391E-3</v>
      </c>
      <c r="AG145">
        <f t="shared" si="110"/>
        <v>3.8729666924864443E-3</v>
      </c>
      <c r="AH145">
        <f t="shared" si="111"/>
        <v>3.430577859796502E-3</v>
      </c>
      <c r="AI145">
        <f t="shared" si="112"/>
        <v>2.1271768109365485E-3</v>
      </c>
      <c r="AJ145">
        <f t="shared" si="113"/>
        <v>3.4378315081537991E-3</v>
      </c>
      <c r="AK145">
        <f t="shared" si="114"/>
        <v>3.708281829419036E-3</v>
      </c>
      <c r="AL145">
        <f t="shared" si="115"/>
        <v>3.5877814201590308E-3</v>
      </c>
      <c r="AM145">
        <f t="shared" si="116"/>
        <v>3.4816332883342849E-3</v>
      </c>
      <c r="AN145">
        <f t="shared" si="117"/>
        <v>2.7713421055548526E-3</v>
      </c>
    </row>
    <row r="146" spans="1:40" x14ac:dyDescent="0.3">
      <c r="A146">
        <v>144</v>
      </c>
      <c r="B146">
        <f t="shared" si="84"/>
        <v>4.746835443037974E-3</v>
      </c>
      <c r="C146">
        <f t="shared" si="85"/>
        <v>5.0675675675675678E-3</v>
      </c>
      <c r="D146" s="1">
        <f t="shared" si="81"/>
        <v>6.9217917097621146E-3</v>
      </c>
      <c r="E146">
        <f t="shared" si="86"/>
        <v>2.21060104599068E-3</v>
      </c>
      <c r="F146">
        <f t="shared" si="120"/>
        <v>7.3529411764705881E-3</v>
      </c>
      <c r="G146">
        <f t="shared" si="87"/>
        <v>1.7857142857142856E-2</v>
      </c>
      <c r="H146">
        <f t="shared" si="82"/>
        <v>3.2017405753836936E-3</v>
      </c>
      <c r="I146">
        <f t="shared" si="88"/>
        <v>2.0116469518515188E-3</v>
      </c>
      <c r="J146" s="1">
        <f t="shared" si="119"/>
        <v>6.7382580453198377E-3</v>
      </c>
      <c r="K146" s="1">
        <f t="shared" si="118"/>
        <v>6.7424758511065701E-3</v>
      </c>
      <c r="L146">
        <f t="shared" si="89"/>
        <v>4.411764705882352E-3</v>
      </c>
      <c r="M146">
        <f t="shared" si="90"/>
        <v>4.3503480278422263E-3</v>
      </c>
      <c r="N146">
        <f t="shared" si="91"/>
        <v>1.9676493903589901E-3</v>
      </c>
      <c r="O146">
        <f t="shared" si="92"/>
        <v>1.2379365857547809E-3</v>
      </c>
      <c r="P146">
        <f t="shared" si="93"/>
        <v>8.8424041839627206E-4</v>
      </c>
      <c r="Q146">
        <f t="shared" si="94"/>
        <v>4.348648137644167E-3</v>
      </c>
      <c r="R146">
        <f t="shared" si="95"/>
        <v>3.2201926014299165E-3</v>
      </c>
      <c r="S146">
        <f t="shared" si="96"/>
        <v>4.2134831460674156E-3</v>
      </c>
      <c r="T146">
        <f t="shared" si="97"/>
        <v>3.8227121377061302E-3</v>
      </c>
      <c r="U146">
        <f t="shared" si="98"/>
        <v>4.4910179640718561E-3</v>
      </c>
      <c r="V146">
        <f t="shared" si="99"/>
        <v>3.7149025238647493E-3</v>
      </c>
      <c r="W146">
        <f t="shared" si="100"/>
        <v>4.0118611547182974E-3</v>
      </c>
      <c r="X146">
        <f t="shared" si="101"/>
        <v>3.7218839994739294E-3</v>
      </c>
      <c r="Y146">
        <f t="shared" si="102"/>
        <v>4.4910179640718561E-3</v>
      </c>
      <c r="Z146">
        <f t="shared" si="103"/>
        <v>3.3695601374728046E-3</v>
      </c>
      <c r="AA146">
        <f t="shared" si="104"/>
        <v>3.0804240508297553E-3</v>
      </c>
      <c r="AB146">
        <f t="shared" si="105"/>
        <v>3.2442755909516396E-3</v>
      </c>
      <c r="AC146">
        <f t="shared" si="106"/>
        <v>3.8113940889852316E-3</v>
      </c>
      <c r="AD146">
        <f t="shared" si="107"/>
        <v>4.1141390655079491E-3</v>
      </c>
      <c r="AE146">
        <f t="shared" si="108"/>
        <v>4.6875000000000007E-3</v>
      </c>
      <c r="AF146">
        <f t="shared" si="109"/>
        <v>3.3707865168539322E-3</v>
      </c>
      <c r="AG146">
        <f t="shared" si="110"/>
        <v>3.858024691358024E-3</v>
      </c>
      <c r="AH146">
        <f t="shared" si="111"/>
        <v>3.4188492313178553E-3</v>
      </c>
      <c r="AI146">
        <f t="shared" si="112"/>
        <v>2.1226615345428801E-3</v>
      </c>
      <c r="AJ146">
        <f t="shared" si="113"/>
        <v>3.4260533141219351E-3</v>
      </c>
      <c r="AK146">
        <f t="shared" si="114"/>
        <v>3.6945812807881767E-3</v>
      </c>
      <c r="AL146">
        <f t="shared" si="115"/>
        <v>3.574955262091617E-3</v>
      </c>
      <c r="AM146">
        <f t="shared" si="116"/>
        <v>3.4695535751114726E-3</v>
      </c>
      <c r="AN146">
        <f t="shared" si="117"/>
        <v>2.7476150701191138E-3</v>
      </c>
    </row>
    <row r="147" spans="1:40" x14ac:dyDescent="0.3">
      <c r="A147">
        <v>145</v>
      </c>
      <c r="B147">
        <f t="shared" si="84"/>
        <v>4.7244094488188976E-3</v>
      </c>
      <c r="C147">
        <f t="shared" si="85"/>
        <v>5.0420168067226885E-3</v>
      </c>
      <c r="D147" s="1">
        <f t="shared" si="81"/>
        <v>6.9135802469135806E-3</v>
      </c>
      <c r="E147">
        <f t="shared" si="86"/>
        <v>2.1940930490132499E-3</v>
      </c>
      <c r="F147">
        <f t="shared" si="120"/>
        <v>7.2992700729927005E-3</v>
      </c>
      <c r="G147">
        <f t="shared" si="87"/>
        <v>1.8181818181818181E-2</v>
      </c>
      <c r="H147">
        <f t="shared" si="82"/>
        <v>3.1915221494207557E-3</v>
      </c>
      <c r="I147">
        <f t="shared" si="88"/>
        <v>1.9966246746020576E-3</v>
      </c>
      <c r="J147" s="1">
        <f t="shared" si="119"/>
        <v>6.7276492541445644E-3</v>
      </c>
      <c r="K147" s="1">
        <f t="shared" si="118"/>
        <v>6.731903671316538E-3</v>
      </c>
      <c r="L147">
        <f t="shared" si="89"/>
        <v>4.3923865300146414E-3</v>
      </c>
      <c r="M147">
        <f t="shared" si="90"/>
        <v>4.3315044758879583E-3</v>
      </c>
      <c r="N147">
        <f t="shared" si="91"/>
        <v>1.9538476813146049E-3</v>
      </c>
      <c r="O147">
        <f t="shared" si="92"/>
        <v>1.2286921074474201E-3</v>
      </c>
      <c r="P147">
        <f t="shared" si="93"/>
        <v>8.776372196053E-4</v>
      </c>
      <c r="Q147">
        <f t="shared" si="94"/>
        <v>4.3298192771084338E-3</v>
      </c>
      <c r="R147">
        <f t="shared" si="95"/>
        <v>3.2098562460947111E-3</v>
      </c>
      <c r="S147">
        <f t="shared" si="96"/>
        <v>4.1958041958041958E-3</v>
      </c>
      <c r="T147">
        <f t="shared" si="97"/>
        <v>3.8081546586701265E-3</v>
      </c>
      <c r="U147">
        <f t="shared" si="98"/>
        <v>4.4709388971684054E-3</v>
      </c>
      <c r="V147">
        <f t="shared" si="99"/>
        <v>3.70115310086927E-3</v>
      </c>
      <c r="W147">
        <f t="shared" si="100"/>
        <v>3.9958304378040306E-3</v>
      </c>
      <c r="X147">
        <f t="shared" si="101"/>
        <v>3.7080829448923325E-3</v>
      </c>
      <c r="Y147">
        <f t="shared" si="102"/>
        <v>4.4709388971684054E-3</v>
      </c>
      <c r="Z147">
        <f t="shared" si="103"/>
        <v>3.3582443312425436E-3</v>
      </c>
      <c r="AA147">
        <f t="shared" si="104"/>
        <v>3.0709641789139486E-3</v>
      </c>
      <c r="AB147">
        <f t="shared" si="105"/>
        <v>3.2337843034693226E-3</v>
      </c>
      <c r="AC147">
        <f t="shared" si="106"/>
        <v>3.7969225209326662E-3</v>
      </c>
      <c r="AD147">
        <f t="shared" si="107"/>
        <v>4.0972822764322459E-3</v>
      </c>
      <c r="AE147">
        <f t="shared" si="108"/>
        <v>4.6656298600311046E-3</v>
      </c>
      <c r="AF147">
        <f t="shared" si="109"/>
        <v>3.3594624860022394E-3</v>
      </c>
      <c r="AG147">
        <f t="shared" si="110"/>
        <v>3.843197540353574E-3</v>
      </c>
      <c r="AH147">
        <f t="shared" si="111"/>
        <v>3.4072005264169647E-3</v>
      </c>
      <c r="AI147">
        <f t="shared" si="112"/>
        <v>2.1181653863533434E-3</v>
      </c>
      <c r="AJ147">
        <f t="shared" si="113"/>
        <v>3.4143555499743794E-3</v>
      </c>
      <c r="AK147">
        <f t="shared" si="114"/>
        <v>3.6809815950920241E-3</v>
      </c>
      <c r="AL147">
        <f t="shared" si="115"/>
        <v>3.562220483230405E-3</v>
      </c>
      <c r="AM147">
        <f t="shared" si="116"/>
        <v>3.4575573944921612E-3</v>
      </c>
      <c r="AN147">
        <f t="shared" si="117"/>
        <v>2.7242018088700082E-3</v>
      </c>
    </row>
    <row r="148" spans="1:40" x14ac:dyDescent="0.3">
      <c r="A148">
        <v>146</v>
      </c>
      <c r="B148">
        <f t="shared" si="84"/>
        <v>4.7021943573667714E-3</v>
      </c>
      <c r="C148">
        <f t="shared" si="85"/>
        <v>5.016722408026756E-3</v>
      </c>
      <c r="D148" s="1">
        <f t="shared" si="81"/>
        <v>6.9052102950408045E-3</v>
      </c>
      <c r="E148">
        <f t="shared" si="86"/>
        <v>2.177774500380928E-3</v>
      </c>
      <c r="F148">
        <f t="shared" si="120"/>
        <v>7.246376811594203E-3</v>
      </c>
      <c r="G148">
        <f t="shared" si="87"/>
        <v>1.8518518518518517E-2</v>
      </c>
      <c r="H148">
        <f t="shared" si="82"/>
        <v>3.1813687406192503E-3</v>
      </c>
      <c r="I148">
        <f t="shared" si="88"/>
        <v>1.9817747953466444E-3</v>
      </c>
      <c r="J148" s="1">
        <f t="shared" si="119"/>
        <v>6.7169509855080235E-3</v>
      </c>
      <c r="K148" s="1">
        <f t="shared" si="118"/>
        <v>6.7212408444635927E-3</v>
      </c>
      <c r="L148">
        <f t="shared" si="89"/>
        <v>4.3731778425655978E-3</v>
      </c>
      <c r="M148">
        <f t="shared" si="90"/>
        <v>4.3128234617596318E-3</v>
      </c>
      <c r="N148">
        <f t="shared" si="91"/>
        <v>1.9401943693233032E-3</v>
      </c>
      <c r="O148">
        <f t="shared" si="92"/>
        <v>1.2195537202133197E-3</v>
      </c>
      <c r="P148">
        <f t="shared" si="93"/>
        <v>8.7110980015237124E-4</v>
      </c>
      <c r="Q148">
        <f t="shared" si="94"/>
        <v>4.3111527647610118E-3</v>
      </c>
      <c r="R148">
        <f t="shared" si="95"/>
        <v>3.1995860348756899E-3</v>
      </c>
      <c r="S148">
        <f t="shared" si="96"/>
        <v>4.178272980501393E-3</v>
      </c>
      <c r="T148">
        <f t="shared" si="97"/>
        <v>3.7937076332728026E-3</v>
      </c>
      <c r="U148">
        <f t="shared" si="98"/>
        <v>4.4510385756676551E-3</v>
      </c>
      <c r="V148">
        <f t="shared" si="99"/>
        <v>3.6875050800080356E-3</v>
      </c>
      <c r="W148">
        <f t="shared" si="100"/>
        <v>3.9799273230662745E-3</v>
      </c>
      <c r="X148">
        <f t="shared" si="101"/>
        <v>3.6943838630978387E-3</v>
      </c>
      <c r="Y148">
        <f t="shared" si="102"/>
        <v>4.4510385756676551E-3</v>
      </c>
      <c r="Z148">
        <f t="shared" si="103"/>
        <v>3.347004273115628E-3</v>
      </c>
      <c r="AA148">
        <f t="shared" si="104"/>
        <v>3.0615622309710933E-3</v>
      </c>
      <c r="AB148">
        <f t="shared" si="105"/>
        <v>3.2233606503939694E-3</v>
      </c>
      <c r="AC148">
        <f t="shared" si="106"/>
        <v>3.782560432041393E-3</v>
      </c>
      <c r="AD148">
        <f t="shared" si="107"/>
        <v>4.0805630577378516E-3</v>
      </c>
      <c r="AE148">
        <f t="shared" si="108"/>
        <v>4.6439628482972135E-3</v>
      </c>
      <c r="AF148">
        <f t="shared" si="109"/>
        <v>3.348214285714286E-3</v>
      </c>
      <c r="AG148">
        <f t="shared" si="110"/>
        <v>3.8284839203675341E-3</v>
      </c>
      <c r="AH148">
        <f t="shared" si="111"/>
        <v>3.3956309309215449E-3</v>
      </c>
      <c r="AI148">
        <f t="shared" si="112"/>
        <v>2.1136882450751848E-3</v>
      </c>
      <c r="AJ148">
        <f t="shared" si="113"/>
        <v>3.402737394665678E-3</v>
      </c>
      <c r="AK148">
        <f t="shared" si="114"/>
        <v>3.667481662591687E-3</v>
      </c>
      <c r="AL148">
        <f t="shared" si="115"/>
        <v>3.5495761105028834E-3</v>
      </c>
      <c r="AM148">
        <f t="shared" si="116"/>
        <v>3.4456438830059444E-3</v>
      </c>
      <c r="AN148">
        <f t="shared" si="117"/>
        <v>2.7010966452378771E-3</v>
      </c>
    </row>
    <row r="149" spans="1:40" x14ac:dyDescent="0.3">
      <c r="A149">
        <v>147</v>
      </c>
      <c r="B149">
        <f t="shared" si="84"/>
        <v>4.6801872074882988E-3</v>
      </c>
      <c r="C149">
        <f t="shared" si="85"/>
        <v>4.9916805324459234E-3</v>
      </c>
      <c r="D149" s="1">
        <f t="shared" si="81"/>
        <v>6.8966860838901986E-3</v>
      </c>
      <c r="E149">
        <f t="shared" si="86"/>
        <v>2.1616424376960995E-3</v>
      </c>
      <c r="F149">
        <f t="shared" si="120"/>
        <v>7.1942446043165471E-3</v>
      </c>
      <c r="G149">
        <f t="shared" si="87"/>
        <v>1.8867924528301886E-2</v>
      </c>
      <c r="H149">
        <f t="shared" si="82"/>
        <v>3.1712797304175311E-3</v>
      </c>
      <c r="I149">
        <f t="shared" si="88"/>
        <v>1.9670946183034505E-3</v>
      </c>
      <c r="J149" s="1">
        <f t="shared" si="119"/>
        <v>6.7061661217053059E-3</v>
      </c>
      <c r="K149" s="1">
        <f t="shared" si="118"/>
        <v>6.7104902766365378E-3</v>
      </c>
      <c r="L149">
        <f t="shared" si="89"/>
        <v>4.3541364296081275E-3</v>
      </c>
      <c r="M149">
        <f t="shared" si="90"/>
        <v>4.2943028914972795E-3</v>
      </c>
      <c r="N149">
        <f t="shared" si="91"/>
        <v>1.9266872848388147E-3</v>
      </c>
      <c r="O149">
        <f t="shared" si="92"/>
        <v>1.2105197651098157E-3</v>
      </c>
      <c r="P149">
        <f t="shared" si="93"/>
        <v>8.6465697507843986E-4</v>
      </c>
      <c r="Q149">
        <f t="shared" si="94"/>
        <v>4.2926465098917501E-3</v>
      </c>
      <c r="R149">
        <f t="shared" si="95"/>
        <v>3.1893813348966571E-3</v>
      </c>
      <c r="S149">
        <f t="shared" si="96"/>
        <v>4.160887656033287E-3</v>
      </c>
      <c r="T149">
        <f t="shared" si="97"/>
        <v>3.7793698091785899E-3</v>
      </c>
      <c r="U149">
        <f t="shared" si="98"/>
        <v>4.4313146233382564E-3</v>
      </c>
      <c r="V149">
        <f t="shared" si="99"/>
        <v>3.6739573436395112E-3</v>
      </c>
      <c r="W149">
        <f t="shared" si="100"/>
        <v>3.9641502930024127E-3</v>
      </c>
      <c r="X149">
        <f t="shared" si="101"/>
        <v>3.6807856280698381E-3</v>
      </c>
      <c r="Y149">
        <f t="shared" si="102"/>
        <v>4.4313146233382564E-3</v>
      </c>
      <c r="Z149">
        <f t="shared" si="103"/>
        <v>3.3358392050419905E-3</v>
      </c>
      <c r="AA149">
        <f t="shared" si="104"/>
        <v>3.0522176766116793E-3</v>
      </c>
      <c r="AB149">
        <f t="shared" si="105"/>
        <v>3.2130039797957366E-3</v>
      </c>
      <c r="AC149">
        <f t="shared" si="106"/>
        <v>3.7683065846587649E-3</v>
      </c>
      <c r="AD149">
        <f t="shared" si="107"/>
        <v>4.0639797321753157E-3</v>
      </c>
      <c r="AE149">
        <f t="shared" si="108"/>
        <v>4.6224961479198762E-3</v>
      </c>
      <c r="AF149">
        <f t="shared" si="109"/>
        <v>3.3370411568409341E-3</v>
      </c>
      <c r="AG149">
        <f t="shared" si="110"/>
        <v>3.813882532418001E-3</v>
      </c>
      <c r="AH149">
        <f t="shared" si="111"/>
        <v>3.3841396416800507E-3</v>
      </c>
      <c r="AI149">
        <f t="shared" si="112"/>
        <v>2.1092299904381662E-3</v>
      </c>
      <c r="AJ149">
        <f t="shared" si="113"/>
        <v>3.3911980382881346E-3</v>
      </c>
      <c r="AK149">
        <f t="shared" si="114"/>
        <v>3.6540803897685743E-3</v>
      </c>
      <c r="AL149">
        <f t="shared" si="115"/>
        <v>3.5370211846035282E-3</v>
      </c>
      <c r="AM149">
        <f t="shared" si="116"/>
        <v>3.4338121890413742E-3</v>
      </c>
      <c r="AN149">
        <f t="shared" si="117"/>
        <v>2.6782940338323513E-3</v>
      </c>
    </row>
    <row r="150" spans="1:40" x14ac:dyDescent="0.3">
      <c r="A150">
        <v>148</v>
      </c>
      <c r="B150">
        <f t="shared" si="84"/>
        <v>4.658385093167702E-3</v>
      </c>
      <c r="C150">
        <f t="shared" si="85"/>
        <v>4.9668874172185433E-3</v>
      </c>
      <c r="D150" s="1">
        <f t="shared" si="81"/>
        <v>6.8880117637953719E-3</v>
      </c>
      <c r="E150">
        <f t="shared" si="86"/>
        <v>2.1456939575611581E-3</v>
      </c>
      <c r="F150">
        <f t="shared" si="120"/>
        <v>7.1428571428571426E-3</v>
      </c>
      <c r="G150">
        <f t="shared" si="87"/>
        <v>1.9230769230769232E-2</v>
      </c>
      <c r="H150">
        <f t="shared" si="82"/>
        <v>3.1612545080730303E-3</v>
      </c>
      <c r="I150">
        <f t="shared" si="88"/>
        <v>1.9525815013806539E-3</v>
      </c>
      <c r="J150" s="1">
        <f t="shared" si="119"/>
        <v>6.6952974862447921E-3</v>
      </c>
      <c r="K150" s="1">
        <f t="shared" si="118"/>
        <v>6.6996548147392407E-3</v>
      </c>
      <c r="L150">
        <f t="shared" si="89"/>
        <v>4.335260115606936E-3</v>
      </c>
      <c r="M150">
        <f t="shared" si="90"/>
        <v>4.2759407069555304E-3</v>
      </c>
      <c r="N150">
        <f t="shared" si="91"/>
        <v>1.9133242986496424E-3</v>
      </c>
      <c r="O150">
        <f t="shared" si="92"/>
        <v>1.2015886162342487E-3</v>
      </c>
      <c r="P150">
        <f t="shared" si="93"/>
        <v>8.582775830244633E-4</v>
      </c>
      <c r="Q150">
        <f t="shared" si="94"/>
        <v>4.2742984575357742E-3</v>
      </c>
      <c r="R150">
        <f t="shared" si="95"/>
        <v>3.1792415213294234E-3</v>
      </c>
      <c r="S150">
        <f t="shared" si="96"/>
        <v>4.1436464088397788E-3</v>
      </c>
      <c r="T150">
        <f t="shared" si="97"/>
        <v>3.7651399529134988E-3</v>
      </c>
      <c r="U150">
        <f t="shared" si="98"/>
        <v>4.4117647058823529E-3</v>
      </c>
      <c r="V150">
        <f t="shared" si="99"/>
        <v>3.6605087904872935E-3</v>
      </c>
      <c r="W150">
        <f t="shared" si="100"/>
        <v>3.948497854077253E-3</v>
      </c>
      <c r="X150">
        <f t="shared" si="101"/>
        <v>3.6672871303067289E-3</v>
      </c>
      <c r="Y150">
        <f t="shared" si="102"/>
        <v>4.4117647058823529E-3</v>
      </c>
      <c r="Z150">
        <f t="shared" si="103"/>
        <v>3.324748379051945E-3</v>
      </c>
      <c r="AA150">
        <f t="shared" si="104"/>
        <v>3.0429299919014774E-3</v>
      </c>
      <c r="AB150">
        <f t="shared" si="105"/>
        <v>3.2027136480980989E-3</v>
      </c>
      <c r="AC150">
        <f t="shared" si="106"/>
        <v>3.754159759716158E-3</v>
      </c>
      <c r="AD150">
        <f t="shared" si="107"/>
        <v>4.0475306496496888E-3</v>
      </c>
      <c r="AE150">
        <f t="shared" si="108"/>
        <v>4.6012269938650301E-3</v>
      </c>
      <c r="AF150">
        <f t="shared" si="109"/>
        <v>3.3259423503325942E-3</v>
      </c>
      <c r="AG150">
        <f t="shared" si="110"/>
        <v>3.7993920972644378E-3</v>
      </c>
      <c r="AH150">
        <f t="shared" si="111"/>
        <v>3.3727258663747151E-3</v>
      </c>
      <c r="AI150">
        <f t="shared" si="112"/>
        <v>2.1047905031852387E-3</v>
      </c>
      <c r="AJ150">
        <f t="shared" si="113"/>
        <v>3.379736681882628E-3</v>
      </c>
      <c r="AK150">
        <f t="shared" si="114"/>
        <v>3.6407766990291259E-3</v>
      </c>
      <c r="AL150">
        <f t="shared" si="115"/>
        <v>3.5245547597519966E-3</v>
      </c>
      <c r="AM150">
        <f t="shared" si="116"/>
        <v>3.4220614726450105E-3</v>
      </c>
      <c r="AN150">
        <f t="shared" si="117"/>
        <v>2.6557885567382034E-3</v>
      </c>
    </row>
    <row r="151" spans="1:40" x14ac:dyDescent="0.3">
      <c r="A151">
        <v>149</v>
      </c>
      <c r="B151">
        <f t="shared" si="84"/>
        <v>4.6367851622874804E-3</v>
      </c>
      <c r="C151">
        <f t="shared" si="85"/>
        <v>4.9423393739703465E-3</v>
      </c>
      <c r="D151" s="1">
        <f t="shared" ref="D151:D172" si="121">(1%*1%*A151+30%*1%)/(1+(50%+1%*(A151-20))*(25%+0.5%*(A151-20)))</f>
        <v>6.8791914067754265E-3</v>
      </c>
      <c r="E151">
        <f t="shared" si="86"/>
        <v>2.1299262141460506E-3</v>
      </c>
      <c r="F151">
        <f t="shared" si="120"/>
        <v>7.0921985815602835E-3</v>
      </c>
      <c r="G151">
        <f t="shared" si="87"/>
        <v>1.9607843137254902E-2</v>
      </c>
      <c r="H151">
        <f t="shared" si="82"/>
        <v>3.1512924705447976E-3</v>
      </c>
      <c r="I151">
        <f t="shared" si="88"/>
        <v>1.9382328548729062E-3</v>
      </c>
      <c r="J151" s="1">
        <f t="shared" si="119"/>
        <v>6.6843478448368803E-3</v>
      </c>
      <c r="K151" s="1">
        <f t="shared" si="118"/>
        <v>6.6887372474832779E-3</v>
      </c>
      <c r="L151">
        <f t="shared" si="89"/>
        <v>4.3165467625899279E-3</v>
      </c>
      <c r="M151">
        <f t="shared" si="90"/>
        <v>4.2577348850411584E-3</v>
      </c>
      <c r="N151">
        <f t="shared" si="91"/>
        <v>1.9001033209659541E-3</v>
      </c>
      <c r="O151">
        <f t="shared" si="92"/>
        <v>1.1927586799217885E-3</v>
      </c>
      <c r="P151">
        <f t="shared" si="93"/>
        <v>8.5197048565842023E-4</v>
      </c>
      <c r="Q151">
        <f t="shared" si="94"/>
        <v>4.2561065877128055E-3</v>
      </c>
      <c r="R151">
        <f t="shared" si="95"/>
        <v>3.1691659772663527E-3</v>
      </c>
      <c r="S151">
        <f t="shared" si="96"/>
        <v>4.1265474552957364E-3</v>
      </c>
      <c r="T151">
        <f t="shared" si="97"/>
        <v>3.7510168495094032E-3</v>
      </c>
      <c r="U151">
        <f t="shared" si="98"/>
        <v>4.3923865300146414E-3</v>
      </c>
      <c r="V151">
        <f t="shared" si="99"/>
        <v>3.6471583353401282E-3</v>
      </c>
      <c r="W151">
        <f t="shared" si="100"/>
        <v>3.9329685362517099E-3</v>
      </c>
      <c r="X151">
        <f t="shared" si="101"/>
        <v>3.6538872765219388E-3</v>
      </c>
      <c r="Y151">
        <f t="shared" si="102"/>
        <v>4.3923865300146414E-3</v>
      </c>
      <c r="Z151">
        <f t="shared" si="103"/>
        <v>3.3137310570914291E-3</v>
      </c>
      <c r="AA151">
        <f t="shared" si="104"/>
        <v>3.0336986592651716E-3</v>
      </c>
      <c r="AB151">
        <f t="shared" si="105"/>
        <v>3.1924890199428457E-3</v>
      </c>
      <c r="AC151">
        <f t="shared" si="106"/>
        <v>3.7401187563843585E-3</v>
      </c>
      <c r="AD151">
        <f t="shared" si="107"/>
        <v>4.0312141866736262E-3</v>
      </c>
      <c r="AE151">
        <f t="shared" si="108"/>
        <v>4.5801526717557254E-3</v>
      </c>
      <c r="AF151">
        <f t="shared" si="109"/>
        <v>3.3149171270718237E-3</v>
      </c>
      <c r="AG151">
        <f t="shared" si="110"/>
        <v>3.7850113550340651E-3</v>
      </c>
      <c r="AH151">
        <f t="shared" si="111"/>
        <v>3.3613888233432476E-3</v>
      </c>
      <c r="AI151">
        <f t="shared" si="112"/>
        <v>2.1003696650609971E-3</v>
      </c>
      <c r="AJ151">
        <f t="shared" si="113"/>
        <v>3.3683525372549816E-3</v>
      </c>
      <c r="AK151">
        <f t="shared" si="114"/>
        <v>3.6275695284159614E-3</v>
      </c>
      <c r="AL151">
        <f t="shared" si="115"/>
        <v>3.5121759034544286E-3</v>
      </c>
      <c r="AM151">
        <f t="shared" si="116"/>
        <v>3.4103909053209147E-3</v>
      </c>
      <c r="AN151">
        <f t="shared" si="117"/>
        <v>2.6335749199393188E-3</v>
      </c>
    </row>
    <row r="152" spans="1:40" x14ac:dyDescent="0.3">
      <c r="A152">
        <v>150</v>
      </c>
      <c r="B152">
        <f t="shared" si="84"/>
        <v>4.6153846153846149E-3</v>
      </c>
      <c r="C152">
        <f t="shared" si="85"/>
        <v>4.9180327868852455E-3</v>
      </c>
      <c r="D152" s="1">
        <f t="shared" si="121"/>
        <v>6.8702290076335885E-3</v>
      </c>
      <c r="E152">
        <f t="shared" si="86"/>
        <v>2.1143364177969325E-3</v>
      </c>
      <c r="F152">
        <f t="shared" si="120"/>
        <v>7.0422535211267607E-3</v>
      </c>
      <c r="G152">
        <f t="shared" si="87"/>
        <v>0.02</v>
      </c>
      <c r="H152">
        <f t="shared" si="82"/>
        <v>3.1413930223658237E-3</v>
      </c>
      <c r="I152">
        <f t="shared" si="88"/>
        <v>1.9240461401952087E-3</v>
      </c>
      <c r="J152" s="1">
        <f t="shared" si="119"/>
        <v>6.6733199063727187E-3</v>
      </c>
      <c r="K152" s="1">
        <f t="shared" si="118"/>
        <v>6.6777403063706985E-3</v>
      </c>
      <c r="L152">
        <f t="shared" si="89"/>
        <v>4.2979942693409734E-3</v>
      </c>
      <c r="M152">
        <f t="shared" si="90"/>
        <v>4.2396834369700393E-3</v>
      </c>
      <c r="N152">
        <f t="shared" si="91"/>
        <v>1.8870223005308822E-3</v>
      </c>
      <c r="O152">
        <f t="shared" si="92"/>
        <v>1.1840283939662823E-3</v>
      </c>
      <c r="P152">
        <f t="shared" si="93"/>
        <v>8.4573456711877306E-4</v>
      </c>
      <c r="Q152">
        <f t="shared" si="94"/>
        <v>4.2380689146858308E-3</v>
      </c>
      <c r="R152">
        <f t="shared" si="95"/>
        <v>3.1591540935962392E-3</v>
      </c>
      <c r="S152">
        <f t="shared" si="96"/>
        <v>4.10958904109589E-3</v>
      </c>
      <c r="T152">
        <f t="shared" si="97"/>
        <v>3.7369993021600934E-3</v>
      </c>
      <c r="U152">
        <f t="shared" si="98"/>
        <v>4.3731778425655969E-3</v>
      </c>
      <c r="V152">
        <f t="shared" si="99"/>
        <v>3.6339049087625863E-3</v>
      </c>
      <c r="W152">
        <f t="shared" si="100"/>
        <v>3.9175608925225685E-3</v>
      </c>
      <c r="X152">
        <f t="shared" si="101"/>
        <v>3.6405849893503817E-3</v>
      </c>
      <c r="Y152">
        <f t="shared" si="102"/>
        <v>4.3731778425655969E-3</v>
      </c>
      <c r="Z152">
        <f t="shared" si="103"/>
        <v>3.302786510855471E-3</v>
      </c>
      <c r="AA152">
        <f t="shared" si="104"/>
        <v>3.0245231673871054E-3</v>
      </c>
      <c r="AB152">
        <f t="shared" si="105"/>
        <v>3.182329468057965E-3</v>
      </c>
      <c r="AC152">
        <f t="shared" si="106"/>
        <v>3.7261823917311698E-3</v>
      </c>
      <c r="AD152">
        <f t="shared" si="107"/>
        <v>4.0150287458338152E-3</v>
      </c>
      <c r="AE152">
        <f t="shared" si="108"/>
        <v>4.559270516717325E-3</v>
      </c>
      <c r="AF152">
        <f t="shared" si="109"/>
        <v>3.3039647577092508E-3</v>
      </c>
      <c r="AG152">
        <f t="shared" si="110"/>
        <v>3.7707390648567115E-3</v>
      </c>
      <c r="AH152">
        <f t="shared" si="111"/>
        <v>3.3501277413967578E-3</v>
      </c>
      <c r="AI152">
        <f t="shared" si="112"/>
        <v>2.0959673588016869E-3</v>
      </c>
      <c r="AJ152">
        <f t="shared" si="113"/>
        <v>3.3570448267949971E-3</v>
      </c>
      <c r="AK152">
        <f t="shared" si="114"/>
        <v>3.6144578313253009E-3</v>
      </c>
      <c r="AL152">
        <f t="shared" si="115"/>
        <v>3.4998836962716329E-3</v>
      </c>
      <c r="AM152">
        <f t="shared" si="116"/>
        <v>3.3987996698379153E-3</v>
      </c>
      <c r="AN152">
        <f t="shared" si="117"/>
        <v>2.611647949856355E-3</v>
      </c>
    </row>
    <row r="153" spans="1:40" x14ac:dyDescent="0.3">
      <c r="A153">
        <v>151</v>
      </c>
      <c r="B153">
        <f t="shared" si="84"/>
        <v>4.5941807044410409E-3</v>
      </c>
      <c r="C153">
        <f t="shared" si="85"/>
        <v>4.8939641109298536E-3</v>
      </c>
      <c r="D153" s="1">
        <f t="shared" si="121"/>
        <v>6.8611284850552505E-3</v>
      </c>
      <c r="E153">
        <f t="shared" si="86"/>
        <v>2.0989218336845547E-3</v>
      </c>
      <c r="F153">
        <f t="shared" si="120"/>
        <v>6.993006993006993E-3</v>
      </c>
      <c r="G153">
        <f t="shared" si="87"/>
        <v>2.0408163265306124E-2</v>
      </c>
      <c r="H153">
        <f t="shared" si="82"/>
        <v>3.131555575532019E-3</v>
      </c>
      <c r="I153">
        <f t="shared" si="88"/>
        <v>1.9100188686529448E-3</v>
      </c>
      <c r="J153" s="1">
        <f t="shared" si="119"/>
        <v>6.6622163238927567E-3</v>
      </c>
      <c r="K153" s="1">
        <f t="shared" si="118"/>
        <v>6.6666666666666671E-3</v>
      </c>
      <c r="L153">
        <f t="shared" si="89"/>
        <v>4.2796005706134095E-3</v>
      </c>
      <c r="M153">
        <f t="shared" si="90"/>
        <v>4.2217844075429214E-3</v>
      </c>
      <c r="N153">
        <f t="shared" si="91"/>
        <v>1.8740792237554869E-3</v>
      </c>
      <c r="O153">
        <f t="shared" si="92"/>
        <v>1.1753962268633508E-3</v>
      </c>
      <c r="P153">
        <f t="shared" si="93"/>
        <v>8.3956873347382189E-4</v>
      </c>
      <c r="Q153">
        <f t="shared" si="94"/>
        <v>4.2201834862385327E-3</v>
      </c>
      <c r="R153">
        <f t="shared" si="95"/>
        <v>3.1492052688790739E-3</v>
      </c>
      <c r="S153">
        <f t="shared" si="96"/>
        <v>4.0927694406548429E-3</v>
      </c>
      <c r="T153">
        <f t="shared" si="97"/>
        <v>3.7230861318835462E-3</v>
      </c>
      <c r="U153">
        <f t="shared" si="98"/>
        <v>4.3541364296081275E-3</v>
      </c>
      <c r="V153">
        <f t="shared" si="99"/>
        <v>3.6207474568059617E-3</v>
      </c>
      <c r="W153">
        <f t="shared" si="100"/>
        <v>3.9022734984730236E-3</v>
      </c>
      <c r="X153">
        <f t="shared" si="101"/>
        <v>3.6273792070584676E-3</v>
      </c>
      <c r="Y153">
        <f t="shared" si="102"/>
        <v>4.3541364296081275E-3</v>
      </c>
      <c r="Z153">
        <f t="shared" si="103"/>
        <v>3.2919140216300935E-3</v>
      </c>
      <c r="AA153">
        <f t="shared" si="104"/>
        <v>3.0154030111211316E-3</v>
      </c>
      <c r="AB153">
        <f t="shared" si="105"/>
        <v>3.1722343731328539E-3</v>
      </c>
      <c r="AC153">
        <f t="shared" si="106"/>
        <v>3.7123495003910101E-3</v>
      </c>
      <c r="AD153">
        <f t="shared" si="107"/>
        <v>3.9989727552676158E-3</v>
      </c>
      <c r="AE153">
        <f t="shared" si="108"/>
        <v>4.5385779122541605E-3</v>
      </c>
      <c r="AF153">
        <f t="shared" si="109"/>
        <v>3.2930845225027441E-3</v>
      </c>
      <c r="AG153">
        <f t="shared" si="110"/>
        <v>3.7565740045078884E-3</v>
      </c>
      <c r="AH153">
        <f t="shared" si="111"/>
        <v>3.3389418596458942E-3</v>
      </c>
      <c r="AI153">
        <f t="shared" si="112"/>
        <v>2.0915834681243251E-3</v>
      </c>
      <c r="AJ153">
        <f t="shared" si="113"/>
        <v>3.3458127832992623E-3</v>
      </c>
      <c r="AK153">
        <f t="shared" si="114"/>
        <v>3.6014405762304922E-3</v>
      </c>
      <c r="AL153">
        <f t="shared" si="115"/>
        <v>3.4876772315908244E-3</v>
      </c>
      <c r="AM153">
        <f t="shared" si="116"/>
        <v>3.3872869600366506E-3</v>
      </c>
      <c r="AN153">
        <f t="shared" si="117"/>
        <v>2.590002590002527E-3</v>
      </c>
    </row>
    <row r="154" spans="1:40" x14ac:dyDescent="0.3">
      <c r="A154">
        <v>152</v>
      </c>
      <c r="B154">
        <f t="shared" si="84"/>
        <v>4.5731707317073168E-3</v>
      </c>
      <c r="C154">
        <f t="shared" si="85"/>
        <v>4.87012987012987E-3</v>
      </c>
      <c r="D154" s="1">
        <f t="shared" si="121"/>
        <v>6.8518936827046155E-3</v>
      </c>
      <c r="E154">
        <f t="shared" si="86"/>
        <v>2.0836797804910804E-3</v>
      </c>
      <c r="F154">
        <f t="shared" si="120"/>
        <v>6.9444444444444441E-3</v>
      </c>
      <c r="G154">
        <f t="shared" si="87"/>
        <v>2.0833333333333336E-2</v>
      </c>
      <c r="H154">
        <f t="shared" si="82"/>
        <v>3.1217795493785339E-3</v>
      </c>
      <c r="I154">
        <f t="shared" si="88"/>
        <v>1.8961486002468833E-3</v>
      </c>
      <c r="J154" s="1">
        <f>(100%*2%)/(1+100%*(200%+2%*(A154-151)))</f>
        <v>6.6225165562913907E-3</v>
      </c>
      <c r="K154" s="1">
        <f>(100%*2%)/(1+100%*(200%+2%*(A154-152)))</f>
        <v>6.6666666666666671E-3</v>
      </c>
      <c r="L154">
        <f t="shared" si="89"/>
        <v>4.2613636363636369E-3</v>
      </c>
      <c r="M154">
        <f t="shared" si="90"/>
        <v>4.2040358744394619E-3</v>
      </c>
      <c r="N154">
        <f t="shared" si="91"/>
        <v>1.8612721138766451E-3</v>
      </c>
      <c r="O154">
        <f t="shared" si="92"/>
        <v>1.166860677075005E-3</v>
      </c>
      <c r="P154">
        <f t="shared" si="93"/>
        <v>8.3347191219643223E-4</v>
      </c>
      <c r="Q154">
        <f t="shared" si="94"/>
        <v>4.2024483829709485E-3</v>
      </c>
      <c r="R154">
        <f t="shared" si="95"/>
        <v>3.1393189092294715E-3</v>
      </c>
      <c r="S154">
        <f t="shared" si="96"/>
        <v>4.076086956521739E-3</v>
      </c>
      <c r="T154">
        <f t="shared" si="97"/>
        <v>3.7092761771888583E-3</v>
      </c>
      <c r="U154">
        <f t="shared" si="98"/>
        <v>4.335260115606936E-3</v>
      </c>
      <c r="V154">
        <f t="shared" si="99"/>
        <v>3.6076849407316036E-3</v>
      </c>
      <c r="W154">
        <f t="shared" si="100"/>
        <v>3.8871049518336997E-3</v>
      </c>
      <c r="X154">
        <f t="shared" si="101"/>
        <v>3.6142688832623282E-3</v>
      </c>
      <c r="Y154">
        <f t="shared" si="102"/>
        <v>4.335260115606936E-3</v>
      </c>
      <c r="Z154">
        <f t="shared" si="103"/>
        <v>3.28111288013333E-3</v>
      </c>
      <c r="AA154">
        <f t="shared" si="104"/>
        <v>3.0063376913938011E-3</v>
      </c>
      <c r="AB154">
        <f t="shared" si="105"/>
        <v>3.1622031236890891E-3</v>
      </c>
      <c r="AC154">
        <f t="shared" si="106"/>
        <v>3.6986189342385067E-3</v>
      </c>
      <c r="AD154">
        <f t="shared" si="107"/>
        <v>3.9830446681565768E-3</v>
      </c>
      <c r="AE154">
        <f t="shared" si="108"/>
        <v>4.5180722891566263E-3</v>
      </c>
      <c r="AF154">
        <f t="shared" si="109"/>
        <v>3.2822757111597377E-3</v>
      </c>
      <c r="AG154">
        <f t="shared" si="110"/>
        <v>3.7425149700598802E-3</v>
      </c>
      <c r="AH154">
        <f t="shared" si="111"/>
        <v>3.3278304273300918E-3</v>
      </c>
      <c r="AI154">
        <f t="shared" si="112"/>
        <v>2.0872178777169292E-3</v>
      </c>
      <c r="AJ154">
        <f t="shared" si="113"/>
        <v>3.3346556497981794E-3</v>
      </c>
      <c r="AK154">
        <f t="shared" si="114"/>
        <v>3.5885167464114833E-3</v>
      </c>
      <c r="AL154">
        <f t="shared" si="115"/>
        <v>3.4755556154038025E-3</v>
      </c>
      <c r="AM154">
        <f t="shared" si="116"/>
        <v>3.3758519806437182E-3</v>
      </c>
      <c r="AN154">
        <f t="shared" si="117"/>
        <v>2.5686338977477519E-3</v>
      </c>
    </row>
    <row r="155" spans="1:40" x14ac:dyDescent="0.3">
      <c r="A155">
        <v>153</v>
      </c>
      <c r="B155">
        <f t="shared" si="84"/>
        <v>4.552352048558422E-3</v>
      </c>
      <c r="C155">
        <f t="shared" si="85"/>
        <v>4.8465266558966073E-3</v>
      </c>
      <c r="D155" s="1">
        <f t="shared" si="121"/>
        <v>6.8425283703191309E-3</v>
      </c>
      <c r="E155">
        <f t="shared" si="86"/>
        <v>2.0686076291340713E-3</v>
      </c>
      <c r="F155">
        <f t="shared" si="120"/>
        <v>6.8965517241379309E-3</v>
      </c>
      <c r="G155">
        <f t="shared" si="87"/>
        <v>2.1276595744680854E-2</v>
      </c>
      <c r="H155">
        <f t="shared" si="82"/>
        <v>3.1120643704702911E-3</v>
      </c>
      <c r="I155">
        <f t="shared" si="88"/>
        <v>1.8824329425120049E-3</v>
      </c>
      <c r="J155" s="1">
        <f t="shared" ref="J155:J186" si="122">(100%*2%)/(1+100%*(200%+2%*(A155-151)))</f>
        <v>6.5789473684210523E-3</v>
      </c>
      <c r="K155" s="1">
        <f t="shared" ref="K155:K218" si="123">(100%*2%)/(1+100%*(200%+2%*(A155-152)))</f>
        <v>6.6225165562913907E-3</v>
      </c>
      <c r="L155">
        <f t="shared" si="89"/>
        <v>4.2432814710042432E-3</v>
      </c>
      <c r="M155">
        <f t="shared" si="90"/>
        <v>4.186435947530002E-3</v>
      </c>
      <c r="N155">
        <f t="shared" si="91"/>
        <v>1.8485990301371734E-3</v>
      </c>
      <c r="O155">
        <f t="shared" si="92"/>
        <v>1.1584202723150801E-3</v>
      </c>
      <c r="P155">
        <f t="shared" si="93"/>
        <v>8.2744305165362861E-4</v>
      </c>
      <c r="Q155">
        <f t="shared" si="94"/>
        <v>4.1848617176128092E-3</v>
      </c>
      <c r="R155">
        <f t="shared" si="95"/>
        <v>3.1294944281949899E-3</v>
      </c>
      <c r="S155">
        <f t="shared" si="96"/>
        <v>4.0595399188092015E-3</v>
      </c>
      <c r="T155">
        <f t="shared" si="97"/>
        <v>3.6955682937556134E-3</v>
      </c>
      <c r="U155">
        <f t="shared" si="98"/>
        <v>4.3165467625899279E-3</v>
      </c>
      <c r="V155">
        <f t="shared" si="99"/>
        <v>3.5947163367378021E-3</v>
      </c>
      <c r="W155">
        <f t="shared" si="100"/>
        <v>3.8720538720538717E-3</v>
      </c>
      <c r="X155">
        <f t="shared" si="101"/>
        <v>3.6012529866520371E-3</v>
      </c>
      <c r="Y155">
        <f t="shared" si="102"/>
        <v>4.3165467625899279E-3</v>
      </c>
      <c r="Z155">
        <f t="shared" si="103"/>
        <v>3.2703823863624581E-3</v>
      </c>
      <c r="AA155">
        <f t="shared" si="104"/>
        <v>2.9973267151166549E-3</v>
      </c>
      <c r="AB155">
        <f t="shared" si="105"/>
        <v>3.1522351159587458E-3</v>
      </c>
      <c r="AC155">
        <f t="shared" si="106"/>
        <v>3.6849895620714168E-3</v>
      </c>
      <c r="AD155">
        <f t="shared" si="107"/>
        <v>3.9672429622286121E-3</v>
      </c>
      <c r="AE155">
        <f t="shared" si="108"/>
        <v>4.4977511244377807E-3</v>
      </c>
      <c r="AF155">
        <f t="shared" si="109"/>
        <v>3.2715376226826608E-3</v>
      </c>
      <c r="AG155">
        <f t="shared" si="110"/>
        <v>3.7285607755406414E-3</v>
      </c>
      <c r="AH155">
        <f t="shared" si="111"/>
        <v>3.316792703649929E-3</v>
      </c>
      <c r="AI155">
        <f t="shared" si="112"/>
        <v>2.0828704732280823E-3</v>
      </c>
      <c r="AJ155">
        <f t="shared" si="113"/>
        <v>3.3235726793856557E-3</v>
      </c>
      <c r="AK155">
        <f t="shared" si="114"/>
        <v>3.5756853396901071E-3</v>
      </c>
      <c r="AL155">
        <f t="shared" si="115"/>
        <v>3.4635179660877924E-3</v>
      </c>
      <c r="AM155">
        <f t="shared" si="116"/>
        <v>3.3644939470884871E-3</v>
      </c>
      <c r="AN155">
        <f t="shared" si="117"/>
        <v>2.5475370411887077E-3</v>
      </c>
    </row>
    <row r="156" spans="1:40" x14ac:dyDescent="0.3">
      <c r="A156">
        <v>154</v>
      </c>
      <c r="B156">
        <f t="shared" si="84"/>
        <v>4.5317220543806642E-3</v>
      </c>
      <c r="C156">
        <f t="shared" si="85"/>
        <v>4.8231511254019296E-3</v>
      </c>
      <c r="D156" s="1">
        <f t="shared" si="121"/>
        <v>6.8330362448009501E-3</v>
      </c>
      <c r="E156">
        <f t="shared" si="86"/>
        <v>2.0537028015264183E-3</v>
      </c>
      <c r="F156">
        <f t="shared" si="120"/>
        <v>6.8493150684931503E-3</v>
      </c>
      <c r="G156">
        <f t="shared" si="87"/>
        <v>2.1739130434782612E-2</v>
      </c>
      <c r="H156">
        <f t="shared" si="82"/>
        <v>3.102409472488743E-3</v>
      </c>
      <c r="I156">
        <f t="shared" si="88"/>
        <v>1.8688695493890408E-3</v>
      </c>
      <c r="J156" s="1">
        <f t="shared" si="122"/>
        <v>6.5359477124183009E-3</v>
      </c>
      <c r="K156" s="1">
        <f t="shared" si="123"/>
        <v>6.5789473684210523E-3</v>
      </c>
      <c r="L156">
        <f t="shared" si="89"/>
        <v>4.2253521126760568E-3</v>
      </c>
      <c r="M156">
        <f t="shared" si="90"/>
        <v>4.168982768204558E-3</v>
      </c>
      <c r="N156">
        <f t="shared" si="91"/>
        <v>1.8360580669874998E-3</v>
      </c>
      <c r="O156">
        <f t="shared" si="92"/>
        <v>1.1500735688547944E-3</v>
      </c>
      <c r="P156">
        <f t="shared" si="93"/>
        <v>8.2148112061056731E-4</v>
      </c>
      <c r="Q156">
        <f t="shared" si="94"/>
        <v>4.1674216343540495E-3</v>
      </c>
      <c r="R156">
        <f t="shared" si="95"/>
        <v>3.1197312466411109E-3</v>
      </c>
      <c r="S156">
        <f t="shared" si="96"/>
        <v>4.0431266846361188E-3</v>
      </c>
      <c r="T156">
        <f t="shared" si="97"/>
        <v>3.6819613541165808E-3</v>
      </c>
      <c r="U156">
        <f t="shared" si="98"/>
        <v>4.2979942693409734E-3</v>
      </c>
      <c r="V156">
        <f t="shared" si="99"/>
        <v>3.5818406356886712E-3</v>
      </c>
      <c r="W156">
        <f t="shared" si="100"/>
        <v>3.8571188998826095E-3</v>
      </c>
      <c r="X156">
        <f t="shared" si="101"/>
        <v>3.5883305007193833E-3</v>
      </c>
      <c r="Y156">
        <f t="shared" si="102"/>
        <v>4.2979942693409734E-3</v>
      </c>
      <c r="Z156">
        <f t="shared" si="103"/>
        <v>3.2597218494416769E-3</v>
      </c>
      <c r="AA156">
        <f t="shared" si="104"/>
        <v>2.988369595094964E-3</v>
      </c>
      <c r="AB156">
        <f t="shared" si="105"/>
        <v>3.1423297537629402E-3</v>
      </c>
      <c r="AC156">
        <f t="shared" si="106"/>
        <v>3.6714602693017628E-3</v>
      </c>
      <c r="AD156">
        <f t="shared" si="107"/>
        <v>3.9515661392726109E-3</v>
      </c>
      <c r="AE156">
        <f t="shared" si="108"/>
        <v>4.4776119402985077E-3</v>
      </c>
      <c r="AF156">
        <f t="shared" si="109"/>
        <v>3.2608695652173916E-3</v>
      </c>
      <c r="AG156">
        <f t="shared" si="110"/>
        <v>3.714710252600297E-3</v>
      </c>
      <c r="AH156">
        <f t="shared" si="111"/>
        <v>3.3058279576005933E-3</v>
      </c>
      <c r="AI156">
        <f t="shared" si="112"/>
        <v>2.078541141257606E-3</v>
      </c>
      <c r="AJ156">
        <f t="shared" si="113"/>
        <v>3.3125631350510165E-3</v>
      </c>
      <c r="AK156">
        <f t="shared" si="114"/>
        <v>3.5629453681710211E-3</v>
      </c>
      <c r="AL156">
        <f t="shared" si="115"/>
        <v>3.4515634141916163E-3</v>
      </c>
      <c r="AM156">
        <f t="shared" si="116"/>
        <v>3.3532120853239089E-3</v>
      </c>
      <c r="AN156">
        <f t="shared" si="117"/>
        <v>2.5267072961199233E-3</v>
      </c>
    </row>
    <row r="157" spans="1:40" x14ac:dyDescent="0.3">
      <c r="A157">
        <v>155</v>
      </c>
      <c r="B157">
        <f t="shared" si="84"/>
        <v>4.5112781954887221E-3</v>
      </c>
      <c r="C157">
        <f t="shared" si="85"/>
        <v>4.7999999999999996E-3</v>
      </c>
      <c r="D157" s="1">
        <f t="shared" si="121"/>
        <v>6.8234209313047479E-3</v>
      </c>
      <c r="E157">
        <f t="shared" si="86"/>
        <v>2.038962769371063E-3</v>
      </c>
      <c r="F157">
        <f t="shared" si="120"/>
        <v>6.8027210884353739E-3</v>
      </c>
      <c r="G157">
        <f t="shared" si="87"/>
        <v>2.2222222222222227E-2</v>
      </c>
      <c r="H157">
        <f t="shared" si="82"/>
        <v>3.092814296119295E-3</v>
      </c>
      <c r="I157">
        <f t="shared" si="88"/>
        <v>1.8554561201276675E-3</v>
      </c>
      <c r="J157" s="1">
        <f t="shared" si="122"/>
        <v>6.4935064935064931E-3</v>
      </c>
      <c r="K157" s="1">
        <f t="shared" si="123"/>
        <v>6.5359477124183009E-3</v>
      </c>
      <c r="L157">
        <f t="shared" si="89"/>
        <v>4.2075736325385702E-3</v>
      </c>
      <c r="M157">
        <f t="shared" si="90"/>
        <v>4.1516745087185171E-3</v>
      </c>
      <c r="N157">
        <f t="shared" si="91"/>
        <v>1.8236473533082341E-3</v>
      </c>
      <c r="O157">
        <f t="shared" si="92"/>
        <v>1.1418191508477955E-3</v>
      </c>
      <c r="P157">
        <f t="shared" si="93"/>
        <v>8.1558510774842527E-4</v>
      </c>
      <c r="Q157">
        <f t="shared" si="94"/>
        <v>4.1501263081919889E-3</v>
      </c>
      <c r="R157">
        <f t="shared" si="95"/>
        <v>3.1100287926388859E-3</v>
      </c>
      <c r="S157">
        <f t="shared" si="96"/>
        <v>4.0268456375838931E-3</v>
      </c>
      <c r="T157">
        <f t="shared" si="97"/>
        <v>3.6684542473484072E-3</v>
      </c>
      <c r="U157">
        <f t="shared" si="98"/>
        <v>4.2796005706134095E-3</v>
      </c>
      <c r="V157">
        <f t="shared" si="99"/>
        <v>3.5690568428581315E-3</v>
      </c>
      <c r="W157">
        <f t="shared" si="100"/>
        <v>3.8422986969595726E-3</v>
      </c>
      <c r="X157">
        <f t="shared" si="101"/>
        <v>3.5755004234943044E-3</v>
      </c>
      <c r="Y157">
        <f t="shared" si="102"/>
        <v>4.2796005706134095E-3</v>
      </c>
      <c r="Z157">
        <f t="shared" si="103"/>
        <v>3.2491305874737808E-3</v>
      </c>
      <c r="AA157">
        <f t="shared" si="104"/>
        <v>2.9794658499393556E-3</v>
      </c>
      <c r="AB157">
        <f t="shared" si="105"/>
        <v>3.1324864483930348E-3</v>
      </c>
      <c r="AC157">
        <f t="shared" si="106"/>
        <v>3.6580299576483011E-3</v>
      </c>
      <c r="AD157">
        <f t="shared" si="107"/>
        <v>3.9360127246663712E-3</v>
      </c>
      <c r="AE157">
        <f t="shared" si="108"/>
        <v>4.4576523031203564E-3</v>
      </c>
      <c r="AF157">
        <f t="shared" si="109"/>
        <v>3.2502708559046592E-3</v>
      </c>
      <c r="AG157">
        <f t="shared" si="110"/>
        <v>3.7009622501850479E-3</v>
      </c>
      <c r="AH157">
        <f t="shared" si="111"/>
        <v>3.2949354678124543E-3</v>
      </c>
      <c r="AI157">
        <f t="shared" si="112"/>
        <v>2.0742297693456813E-3</v>
      </c>
      <c r="AJ157">
        <f t="shared" si="113"/>
        <v>3.3016262895186888E-3</v>
      </c>
      <c r="AK157">
        <f t="shared" si="114"/>
        <v>3.5502958579881659E-3</v>
      </c>
      <c r="AL157">
        <f t="shared" si="115"/>
        <v>3.4396911022269716E-3</v>
      </c>
      <c r="AM157">
        <f t="shared" si="116"/>
        <v>3.3420056316506574E-3</v>
      </c>
      <c r="AN157">
        <f t="shared" si="117"/>
        <v>2.5061400431056757E-3</v>
      </c>
    </row>
    <row r="158" spans="1:40" x14ac:dyDescent="0.3">
      <c r="A158">
        <v>156</v>
      </c>
      <c r="B158">
        <f t="shared" si="84"/>
        <v>4.4910179640718561E-3</v>
      </c>
      <c r="C158">
        <f t="shared" si="85"/>
        <v>4.7770700636942673E-3</v>
      </c>
      <c r="D158" s="1">
        <f t="shared" si="121"/>
        <v>6.8136859843211965E-3</v>
      </c>
      <c r="E158">
        <f t="shared" si="86"/>
        <v>2.0243850529893712E-3</v>
      </c>
      <c r="F158">
        <f t="shared" si="120"/>
        <v>6.7567567567567571E-3</v>
      </c>
      <c r="G158">
        <f t="shared" si="87"/>
        <v>2.2727272727272731E-2</v>
      </c>
      <c r="H158">
        <f t="shared" si="82"/>
        <v>3.0832782889487209E-3</v>
      </c>
      <c r="I158">
        <f t="shared" si="88"/>
        <v>1.8421903982203279E-3</v>
      </c>
      <c r="J158" s="1">
        <f t="shared" si="122"/>
        <v>6.4516129032258064E-3</v>
      </c>
      <c r="K158" s="1">
        <f t="shared" si="123"/>
        <v>6.4935064935064931E-3</v>
      </c>
      <c r="L158">
        <f t="shared" si="89"/>
        <v>4.1899441340782122E-3</v>
      </c>
      <c r="M158">
        <f t="shared" si="90"/>
        <v>4.1345093715545751E-3</v>
      </c>
      <c r="N158">
        <f t="shared" si="91"/>
        <v>1.8113650516530073E-3</v>
      </c>
      <c r="O158">
        <f t="shared" si="92"/>
        <v>1.1336556296740481E-3</v>
      </c>
      <c r="P158">
        <f t="shared" si="93"/>
        <v>8.0975402119574848E-4</v>
      </c>
      <c r="Q158">
        <f t="shared" si="94"/>
        <v>4.1329739442946996E-3</v>
      </c>
      <c r="R158">
        <f t="shared" si="95"/>
        <v>3.1003865013512488E-3</v>
      </c>
      <c r="S158">
        <f t="shared" si="96"/>
        <v>4.0106951871657758E-3</v>
      </c>
      <c r="T158">
        <f t="shared" si="97"/>
        <v>3.6550458787703022E-3</v>
      </c>
      <c r="U158">
        <f t="shared" si="98"/>
        <v>4.261363636363636E-3</v>
      </c>
      <c r="V158">
        <f t="shared" si="99"/>
        <v>3.5563639776678979E-3</v>
      </c>
      <c r="W158">
        <f t="shared" si="100"/>
        <v>3.8275919454152109E-3</v>
      </c>
      <c r="X158">
        <f t="shared" si="101"/>
        <v>3.5627617672866485E-3</v>
      </c>
      <c r="Y158">
        <f t="shared" si="102"/>
        <v>4.261363636363636E-3</v>
      </c>
      <c r="Z158">
        <f t="shared" si="103"/>
        <v>3.2386079273962753E-3</v>
      </c>
      <c r="AA158">
        <f t="shared" si="104"/>
        <v>2.9706150039816581E-3</v>
      </c>
      <c r="AB158">
        <f t="shared" si="105"/>
        <v>3.1227046184931773E-3</v>
      </c>
      <c r="AC158">
        <f t="shared" si="106"/>
        <v>3.6446975448425345E-3</v>
      </c>
      <c r="AD158">
        <f t="shared" si="107"/>
        <v>3.920581266911638E-3</v>
      </c>
      <c r="AE158">
        <f t="shared" si="108"/>
        <v>4.4378698224852072E-3</v>
      </c>
      <c r="AF158">
        <f t="shared" si="109"/>
        <v>3.2397408207343412E-3</v>
      </c>
      <c r="AG158">
        <f t="shared" si="110"/>
        <v>3.6873156342182895E-3</v>
      </c>
      <c r="AH158">
        <f t="shared" si="111"/>
        <v>3.2841145223923007E-3</v>
      </c>
      <c r="AI158">
        <f t="shared" si="112"/>
        <v>2.0699362459635218E-3</v>
      </c>
      <c r="AJ158">
        <f t="shared" si="113"/>
        <v>3.2907614250852202E-3</v>
      </c>
      <c r="AK158">
        <f t="shared" si="114"/>
        <v>3.5377358490566034E-3</v>
      </c>
      <c r="AL158">
        <f t="shared" si="115"/>
        <v>3.4279001844632617E-3</v>
      </c>
      <c r="AM158">
        <f t="shared" si="116"/>
        <v>3.3308738325441567E-3</v>
      </c>
      <c r="AN158">
        <f t="shared" si="117"/>
        <v>2.4858307646413724E-3</v>
      </c>
    </row>
    <row r="159" spans="1:40" x14ac:dyDescent="0.3">
      <c r="A159">
        <v>157</v>
      </c>
      <c r="B159">
        <f t="shared" si="84"/>
        <v>4.4709388971684054E-3</v>
      </c>
      <c r="C159">
        <f t="shared" si="85"/>
        <v>4.7543581616481768E-3</v>
      </c>
      <c r="D159" s="1">
        <f t="shared" si="121"/>
        <v>6.8038348887554806E-3</v>
      </c>
      <c r="E159">
        <f t="shared" si="86"/>
        <v>2.0099672201820762E-3</v>
      </c>
      <c r="F159">
        <f t="shared" si="120"/>
        <v>6.7114093959731542E-3</v>
      </c>
      <c r="G159">
        <f t="shared" si="87"/>
        <v>2.3255813953488375E-2</v>
      </c>
      <c r="H159">
        <f t="shared" si="82"/>
        <v>3.0738009053525861E-3</v>
      </c>
      <c r="I159">
        <f t="shared" si="88"/>
        <v>1.8290701703656894E-3</v>
      </c>
      <c r="J159" s="1">
        <f t="shared" si="122"/>
        <v>6.41025641025641E-3</v>
      </c>
      <c r="K159" s="1">
        <f t="shared" si="123"/>
        <v>6.4516129032258064E-3</v>
      </c>
      <c r="L159">
        <f t="shared" si="89"/>
        <v>4.172461752433936E-3</v>
      </c>
      <c r="M159">
        <f t="shared" si="90"/>
        <v>4.1174855888004395E-3</v>
      </c>
      <c r="N159">
        <f t="shared" si="91"/>
        <v>1.7992093575109678E-3</v>
      </c>
      <c r="O159">
        <f t="shared" si="92"/>
        <v>1.1255816433019628E-3</v>
      </c>
      <c r="P159">
        <f t="shared" si="93"/>
        <v>8.0398688807283058E-4</v>
      </c>
      <c r="Q159">
        <f t="shared" si="94"/>
        <v>4.1159627773801003E-3</v>
      </c>
      <c r="R159">
        <f t="shared" si="95"/>
        <v>3.0908038149251027E-3</v>
      </c>
      <c r="S159">
        <f t="shared" si="96"/>
        <v>3.9946737683089215E-3</v>
      </c>
      <c r="T159">
        <f t="shared" si="97"/>
        <v>3.6417351696469424E-3</v>
      </c>
      <c r="U159">
        <f t="shared" si="98"/>
        <v>4.2432814710042432E-3</v>
      </c>
      <c r="V159">
        <f t="shared" si="99"/>
        <v>3.5437610734407876E-3</v>
      </c>
      <c r="W159">
        <f t="shared" si="100"/>
        <v>3.8129973474801061E-3</v>
      </c>
      <c r="X159">
        <f t="shared" si="101"/>
        <v>3.550113558431045E-3</v>
      </c>
      <c r="Y159">
        <f t="shared" si="102"/>
        <v>4.2432814710042432E-3</v>
      </c>
      <c r="Z159">
        <f t="shared" si="103"/>
        <v>3.2281532048361594E-3</v>
      </c>
      <c r="AA159">
        <f t="shared" si="104"/>
        <v>2.961816587188526E-3</v>
      </c>
      <c r="AB159">
        <f t="shared" si="105"/>
        <v>3.1129836899475016E-3</v>
      </c>
      <c r="AC159">
        <f t="shared" si="106"/>
        <v>3.6314619643371682E-3</v>
      </c>
      <c r="AD159">
        <f t="shared" si="107"/>
        <v>3.9052703371851294E-3</v>
      </c>
      <c r="AE159">
        <f t="shared" si="108"/>
        <v>4.4182621502209122E-3</v>
      </c>
      <c r="AF159">
        <f t="shared" si="109"/>
        <v>3.2292787944025836E-3</v>
      </c>
      <c r="AG159">
        <f t="shared" si="110"/>
        <v>3.6737692872887578E-3</v>
      </c>
      <c r="AH159">
        <f t="shared" si="111"/>
        <v>3.273364418767466E-3</v>
      </c>
      <c r="AI159">
        <f t="shared" si="112"/>
        <v>2.0656604605044926E-3</v>
      </c>
      <c r="AJ159">
        <f t="shared" si="113"/>
        <v>3.2799678334631821E-3</v>
      </c>
      <c r="AK159">
        <f t="shared" si="114"/>
        <v>3.5252643948296123E-3</v>
      </c>
      <c r="AL159">
        <f t="shared" si="115"/>
        <v>3.4161898267259794E-3</v>
      </c>
      <c r="AM159">
        <f t="shared" si="116"/>
        <v>3.3198159444858266E-3</v>
      </c>
      <c r="AN159">
        <f t="shared" si="117"/>
        <v>2.4657750424115221E-3</v>
      </c>
    </row>
    <row r="160" spans="1:40" x14ac:dyDescent="0.3">
      <c r="A160">
        <v>158</v>
      </c>
      <c r="B160">
        <f t="shared" si="84"/>
        <v>4.4510385756676551E-3</v>
      </c>
      <c r="C160">
        <f t="shared" si="85"/>
        <v>4.7318611987381704E-3</v>
      </c>
      <c r="D160" s="1">
        <f t="shared" si="121"/>
        <v>6.793871061000289E-3</v>
      </c>
      <c r="E160">
        <f t="shared" si="86"/>
        <v>1.9957068851217514E-3</v>
      </c>
      <c r="F160">
        <f t="shared" si="120"/>
        <v>6.6666666666666671E-3</v>
      </c>
      <c r="G160">
        <f t="shared" si="87"/>
        <v>2.3809523809523815E-2</v>
      </c>
      <c r="H160">
        <f t="shared" si="82"/>
        <v>3.064381606396438E-3</v>
      </c>
      <c r="I160">
        <f t="shared" si="88"/>
        <v>1.8160932654607937E-3</v>
      </c>
      <c r="J160" s="1">
        <f t="shared" si="122"/>
        <v>6.3694267515923561E-3</v>
      </c>
      <c r="K160" s="1">
        <f t="shared" si="123"/>
        <v>6.41025641025641E-3</v>
      </c>
      <c r="L160">
        <f t="shared" si="89"/>
        <v>4.1551246537396115E-3</v>
      </c>
      <c r="M160">
        <f t="shared" si="90"/>
        <v>4.1006014215418255E-3</v>
      </c>
      <c r="N160">
        <f t="shared" si="91"/>
        <v>1.7871784985883433E-3</v>
      </c>
      <c r="O160">
        <f t="shared" si="92"/>
        <v>1.1175958556681809E-3</v>
      </c>
      <c r="P160">
        <f t="shared" si="93"/>
        <v>7.9828275404870063E-4</v>
      </c>
      <c r="Q160">
        <f t="shared" si="94"/>
        <v>4.099091071110319E-3</v>
      </c>
      <c r="R160">
        <f t="shared" si="95"/>
        <v>3.0812801823825176E-3</v>
      </c>
      <c r="S160">
        <f t="shared" si="96"/>
        <v>3.9787798408488064E-3</v>
      </c>
      <c r="T160">
        <f t="shared" si="97"/>
        <v>3.6285210569002579E-3</v>
      </c>
      <c r="U160">
        <f t="shared" si="98"/>
        <v>4.2253521126760559E-3</v>
      </c>
      <c r="V160">
        <f t="shared" si="99"/>
        <v>3.5312471771538068E-3</v>
      </c>
      <c r="W160">
        <f t="shared" si="100"/>
        <v>3.7985136251032204E-3</v>
      </c>
      <c r="X160">
        <f t="shared" si="101"/>
        <v>3.5375548370404353E-3</v>
      </c>
      <c r="Y160">
        <f t="shared" si="102"/>
        <v>4.2253521126760559E-3</v>
      </c>
      <c r="Z160">
        <f t="shared" si="103"/>
        <v>3.217765763972702E-3</v>
      </c>
      <c r="AA160">
        <f t="shared" si="104"/>
        <v>2.9530701350795052E-3</v>
      </c>
      <c r="AB160">
        <f t="shared" si="105"/>
        <v>3.1033230957657754E-3</v>
      </c>
      <c r="AC160">
        <f t="shared" si="106"/>
        <v>3.6183221650201158E-3</v>
      </c>
      <c r="AD160">
        <f t="shared" si="107"/>
        <v>3.8900785288973339E-3</v>
      </c>
      <c r="AE160">
        <f t="shared" si="108"/>
        <v>4.3988269794721403E-3</v>
      </c>
      <c r="AF160">
        <f t="shared" si="109"/>
        <v>3.2188841201716738E-3</v>
      </c>
      <c r="AG160">
        <f t="shared" si="110"/>
        <v>3.6603221083455345E-3</v>
      </c>
      <c r="AH160">
        <f t="shared" si="111"/>
        <v>3.2626844635352814E-3</v>
      </c>
      <c r="AI160">
        <f t="shared" si="112"/>
        <v>2.0614023032734519E-3</v>
      </c>
      <c r="AJ160">
        <f t="shared" si="113"/>
        <v>3.2692448156284026E-3</v>
      </c>
      <c r="AK160">
        <f t="shared" si="114"/>
        <v>3.5128805620608895E-3</v>
      </c>
      <c r="AL160">
        <f t="shared" si="115"/>
        <v>3.4045592062013075E-3</v>
      </c>
      <c r="AM160">
        <f t="shared" si="116"/>
        <v>3.3088312337983261E-3</v>
      </c>
      <c r="AN160">
        <f t="shared" si="117"/>
        <v>2.4459685546283083E-3</v>
      </c>
    </row>
    <row r="161" spans="1:40" x14ac:dyDescent="0.3">
      <c r="A161">
        <v>159</v>
      </c>
      <c r="B161">
        <f t="shared" si="84"/>
        <v>4.4313146233382573E-3</v>
      </c>
      <c r="C161">
        <f t="shared" si="85"/>
        <v>4.7095761381475672E-3</v>
      </c>
      <c r="D161" s="1">
        <f t="shared" si="121"/>
        <v>6.7837978500026909E-3</v>
      </c>
      <c r="E161">
        <f t="shared" si="86"/>
        <v>1.9816017072757999E-3</v>
      </c>
      <c r="F161">
        <f t="shared" si="120"/>
        <v>6.6225165562913907E-3</v>
      </c>
      <c r="G161">
        <f t="shared" si="87"/>
        <v>2.4390243902439029E-2</v>
      </c>
      <c r="H161">
        <f t="shared" si="82"/>
        <v>3.0550198597312228E-3</v>
      </c>
      <c r="I161">
        <f t="shared" si="88"/>
        <v>1.803257553620978E-3</v>
      </c>
      <c r="J161" s="1">
        <f t="shared" si="122"/>
        <v>6.3291139240506328E-3</v>
      </c>
      <c r="K161" s="1">
        <f t="shared" si="123"/>
        <v>6.3694267515923561E-3</v>
      </c>
      <c r="L161">
        <f t="shared" si="89"/>
        <v>4.1379310344827587E-3</v>
      </c>
      <c r="M161">
        <f t="shared" si="90"/>
        <v>4.0838551592703512E-3</v>
      </c>
      <c r="N161">
        <f t="shared" si="91"/>
        <v>1.7752707341085064E-3</v>
      </c>
      <c r="O161">
        <f t="shared" si="92"/>
        <v>1.109696956074448E-3</v>
      </c>
      <c r="P161">
        <f t="shared" si="93"/>
        <v>7.9264068291032004E-4</v>
      </c>
      <c r="Q161">
        <f t="shared" si="94"/>
        <v>4.0823571175008875E-3</v>
      </c>
      <c r="R161">
        <f t="shared" si="95"/>
        <v>3.0718150595157034E-3</v>
      </c>
      <c r="S161">
        <f t="shared" si="96"/>
        <v>3.9630118890356669E-3</v>
      </c>
      <c r="T161">
        <f t="shared" si="97"/>
        <v>3.615402492825881E-3</v>
      </c>
      <c r="U161">
        <f t="shared" si="98"/>
        <v>4.2075736325385693E-3</v>
      </c>
      <c r="V161">
        <f t="shared" si="99"/>
        <v>3.518821349197232E-3</v>
      </c>
      <c r="W161">
        <f t="shared" si="100"/>
        <v>3.7841395195788085E-3</v>
      </c>
      <c r="X161">
        <f t="shared" si="101"/>
        <v>3.5250846567618233E-3</v>
      </c>
      <c r="Y161">
        <f t="shared" si="102"/>
        <v>4.2075736325385693E-3</v>
      </c>
      <c r="Z161">
        <f t="shared" si="103"/>
        <v>3.2074449573988861E-3</v>
      </c>
      <c r="AA161">
        <f t="shared" si="104"/>
        <v>2.9443751886433223E-3</v>
      </c>
      <c r="AB161">
        <f t="shared" si="105"/>
        <v>3.0937222759743754E-3</v>
      </c>
      <c r="AC161">
        <f t="shared" si="106"/>
        <v>3.6052771109384985E-3</v>
      </c>
      <c r="AD161">
        <f t="shared" si="107"/>
        <v>3.875004457258413E-3</v>
      </c>
      <c r="AE161">
        <f t="shared" si="108"/>
        <v>4.3795620437956199E-3</v>
      </c>
      <c r="AF161">
        <f t="shared" si="109"/>
        <v>3.2085561497326204E-3</v>
      </c>
      <c r="AG161">
        <f t="shared" si="110"/>
        <v>3.6469730123997084E-3</v>
      </c>
      <c r="AH161">
        <f t="shared" si="111"/>
        <v>3.252073972311198E-3</v>
      </c>
      <c r="AI161">
        <f t="shared" si="112"/>
        <v>2.0571616654780911E-3</v>
      </c>
      <c r="AJ161">
        <f t="shared" si="113"/>
        <v>3.2585916816667559E-3</v>
      </c>
      <c r="AK161">
        <f t="shared" si="114"/>
        <v>3.5005834305717617E-3</v>
      </c>
      <c r="AL161">
        <f t="shared" si="115"/>
        <v>3.3930075112422742E-3</v>
      </c>
      <c r="AM161">
        <f t="shared" si="116"/>
        <v>3.2979189764821282E-3</v>
      </c>
      <c r="AN161">
        <f t="shared" si="117"/>
        <v>2.426407073461867E-3</v>
      </c>
    </row>
    <row r="162" spans="1:40" x14ac:dyDescent="0.3">
      <c r="A162">
        <v>160</v>
      </c>
      <c r="B162">
        <f t="shared" si="84"/>
        <v>4.4117647058823529E-3</v>
      </c>
      <c r="C162">
        <f t="shared" si="85"/>
        <v>4.6874999999999998E-3</v>
      </c>
      <c r="D162" s="1">
        <f t="shared" si="121"/>
        <v>6.7736185383244201E-3</v>
      </c>
      <c r="E162">
        <f t="shared" si="86"/>
        <v>1.9676493903589901E-3</v>
      </c>
      <c r="F162">
        <f t="shared" si="120"/>
        <v>6.5789473684210523E-3</v>
      </c>
      <c r="G162">
        <f t="shared" si="87"/>
        <v>2.5000000000000005E-2</v>
      </c>
      <c r="H162">
        <f t="shared" si="82"/>
        <v>3.0457151394926996E-3</v>
      </c>
      <c r="I162">
        <f t="shared" si="88"/>
        <v>1.7905609452266811E-3</v>
      </c>
      <c r="J162" s="1">
        <f t="shared" si="122"/>
        <v>6.2893081761006284E-3</v>
      </c>
      <c r="K162" s="1">
        <f t="shared" si="123"/>
        <v>6.3291139240506328E-3</v>
      </c>
      <c r="L162">
        <f t="shared" si="89"/>
        <v>4.120879120879121E-3</v>
      </c>
      <c r="M162">
        <f t="shared" si="90"/>
        <v>4.0672451193058566E-3</v>
      </c>
      <c r="N162">
        <f t="shared" si="91"/>
        <v>1.7634843541299873E-3</v>
      </c>
      <c r="O162">
        <f t="shared" si="92"/>
        <v>1.1018836586010345E-3</v>
      </c>
      <c r="P162">
        <f t="shared" si="93"/>
        <v>7.8705975614359609E-4</v>
      </c>
      <c r="Q162">
        <f t="shared" si="94"/>
        <v>4.0657592363443525E-3</v>
      </c>
      <c r="R162">
        <f t="shared" si="95"/>
        <v>3.0624079087828715E-3</v>
      </c>
      <c r="S162">
        <f t="shared" si="96"/>
        <v>3.9473684210526317E-3</v>
      </c>
      <c r="T162">
        <f t="shared" si="97"/>
        <v>3.6023784448162566E-3</v>
      </c>
      <c r="U162">
        <f t="shared" si="98"/>
        <v>4.1899441340782122E-3</v>
      </c>
      <c r="V162">
        <f t="shared" si="99"/>
        <v>3.5064826631419077E-3</v>
      </c>
      <c r="W162">
        <f t="shared" si="100"/>
        <v>3.7698737911817733E-3</v>
      </c>
      <c r="X162">
        <f t="shared" si="101"/>
        <v>3.5127020845397983E-3</v>
      </c>
      <c r="Y162">
        <f t="shared" si="102"/>
        <v>4.1899441340782122E-3</v>
      </c>
      <c r="Z162">
        <f t="shared" si="103"/>
        <v>3.1971901459875163E-3</v>
      </c>
      <c r="AA162">
        <f t="shared" si="104"/>
        <v>2.9357312942601688E-3</v>
      </c>
      <c r="AB162">
        <f t="shared" si="105"/>
        <v>3.0841806775097069E-3</v>
      </c>
      <c r="AC162">
        <f t="shared" si="106"/>
        <v>3.5923257810250853E-3</v>
      </c>
      <c r="AD162">
        <f t="shared" si="107"/>
        <v>3.8600467588629783E-3</v>
      </c>
      <c r="AE162">
        <f t="shared" si="108"/>
        <v>4.3604651162790697E-3</v>
      </c>
      <c r="AF162">
        <f t="shared" si="109"/>
        <v>3.1982942430703628E-3</v>
      </c>
      <c r="AG162">
        <f t="shared" si="110"/>
        <v>3.6337209302325581E-3</v>
      </c>
      <c r="AH162">
        <f t="shared" si="111"/>
        <v>3.2415322695868998E-3</v>
      </c>
      <c r="AI162">
        <f t="shared" si="112"/>
        <v>2.0529384392193872E-3</v>
      </c>
      <c r="AJ162">
        <f t="shared" si="113"/>
        <v>3.248007750628501E-3</v>
      </c>
      <c r="AK162">
        <f t="shared" si="114"/>
        <v>3.4883720930232558E-3</v>
      </c>
      <c r="AL162">
        <f t="shared" si="115"/>
        <v>3.381533941180237E-3</v>
      </c>
      <c r="AM162">
        <f t="shared" si="116"/>
        <v>3.2870784580580903E-3</v>
      </c>
      <c r="AN162">
        <f t="shared" si="117"/>
        <v>2.4070864625458377E-3</v>
      </c>
    </row>
    <row r="163" spans="1:40" x14ac:dyDescent="0.3">
      <c r="A163">
        <v>161</v>
      </c>
      <c r="B163">
        <f t="shared" si="84"/>
        <v>4.3923865300146414E-3</v>
      </c>
      <c r="C163">
        <f t="shared" si="85"/>
        <v>4.6656298600311046E-3</v>
      </c>
      <c r="D163" s="1">
        <f t="shared" si="121"/>
        <v>6.7633363431950574E-3</v>
      </c>
      <c r="E163">
        <f t="shared" si="86"/>
        <v>1.9538476813146049E-3</v>
      </c>
      <c r="F163">
        <f t="shared" si="120"/>
        <v>6.5359477124183009E-3</v>
      </c>
      <c r="G163">
        <f t="shared" si="87"/>
        <v>2.5641025641025647E-2</v>
      </c>
      <c r="H163">
        <f t="shared" si="82"/>
        <v>3.0364669262052946E-3</v>
      </c>
      <c r="I163">
        <f t="shared" si="88"/>
        <v>1.7780013899962904E-3</v>
      </c>
      <c r="J163" s="1">
        <f t="shared" si="122"/>
        <v>6.2499999999999995E-3</v>
      </c>
      <c r="K163" s="1">
        <f t="shared" si="123"/>
        <v>6.2893081761006284E-3</v>
      </c>
      <c r="L163">
        <f t="shared" si="89"/>
        <v>4.1039671682626538E-3</v>
      </c>
      <c r="M163">
        <f t="shared" si="90"/>
        <v>4.0507696462327835E-3</v>
      </c>
      <c r="N163">
        <f t="shared" si="91"/>
        <v>1.7518176788819048E-3</v>
      </c>
      <c r="O163">
        <f t="shared" si="92"/>
        <v>1.0941547015361789E-3</v>
      </c>
      <c r="P163">
        <f t="shared" si="93"/>
        <v>7.8153907252584203E-4</v>
      </c>
      <c r="Q163">
        <f t="shared" si="94"/>
        <v>4.0492957746478871E-3</v>
      </c>
      <c r="R163">
        <f t="shared" si="95"/>
        <v>3.0530581992078698E-3</v>
      </c>
      <c r="S163">
        <f t="shared" si="96"/>
        <v>3.9318479685452159E-3</v>
      </c>
      <c r="T163">
        <f t="shared" si="97"/>
        <v>3.589447895090192E-3</v>
      </c>
      <c r="U163">
        <f t="shared" si="98"/>
        <v>4.172461752433936E-3</v>
      </c>
      <c r="V163">
        <f t="shared" si="99"/>
        <v>3.494230205505211E-3</v>
      </c>
      <c r="W163">
        <f t="shared" si="100"/>
        <v>3.7557152188112345E-3</v>
      </c>
      <c r="X163">
        <f t="shared" si="101"/>
        <v>3.500406200383166E-3</v>
      </c>
      <c r="Y163">
        <f t="shared" si="102"/>
        <v>4.172461752433936E-3</v>
      </c>
      <c r="Z163">
        <f t="shared" si="103"/>
        <v>3.1870006987582133E-3</v>
      </c>
      <c r="AA163">
        <f t="shared" si="104"/>
        <v>2.927138003620211E-3</v>
      </c>
      <c r="AB163">
        <f t="shared" si="105"/>
        <v>3.0746977541071807E-3</v>
      </c>
      <c r="AC163">
        <f t="shared" si="106"/>
        <v>3.5794671688322843E-3</v>
      </c>
      <c r="AD163">
        <f t="shared" si="107"/>
        <v>3.8452040912730912E-3</v>
      </c>
      <c r="AE163">
        <f t="shared" si="108"/>
        <v>4.3415340086830683E-3</v>
      </c>
      <c r="AF163">
        <f t="shared" si="109"/>
        <v>3.188097768331562E-3</v>
      </c>
      <c r="AG163">
        <f t="shared" si="110"/>
        <v>3.6205648081100651E-3</v>
      </c>
      <c r="AH163">
        <f t="shared" si="111"/>
        <v>3.2310586885830883E-3</v>
      </c>
      <c r="AI163">
        <f t="shared" si="112"/>
        <v>2.0487325174824988E-3</v>
      </c>
      <c r="AJ163">
        <f t="shared" si="113"/>
        <v>3.2374923503821762E-3</v>
      </c>
      <c r="AK163">
        <f t="shared" si="114"/>
        <v>3.4762456546929311E-3</v>
      </c>
      <c r="AL163">
        <f t="shared" si="115"/>
        <v>3.3701377061405857E-3</v>
      </c>
      <c r="AM163">
        <f t="shared" si="116"/>
        <v>3.2763089734098028E-3</v>
      </c>
      <c r="AN163">
        <f t="shared" si="117"/>
        <v>2.3880026745628502E-3</v>
      </c>
    </row>
    <row r="164" spans="1:40" x14ac:dyDescent="0.3">
      <c r="A164">
        <v>162</v>
      </c>
      <c r="B164">
        <f t="shared" si="84"/>
        <v>4.3731778425655978E-3</v>
      </c>
      <c r="C164">
        <f t="shared" si="85"/>
        <v>4.6439628482972135E-3</v>
      </c>
      <c r="D164" s="1">
        <f t="shared" si="121"/>
        <v>6.7529544175576814E-3</v>
      </c>
      <c r="E164">
        <f t="shared" si="86"/>
        <v>1.9401943693233032E-3</v>
      </c>
      <c r="F164">
        <f t="shared" si="120"/>
        <v>6.4935064935064939E-3</v>
      </c>
      <c r="G164">
        <f t="shared" si="87"/>
        <v>2.6315789473684219E-2</v>
      </c>
      <c r="H164">
        <f t="shared" si="82"/>
        <v>3.0272747066817374E-3</v>
      </c>
      <c r="I164">
        <f t="shared" si="88"/>
        <v>1.7655768760842059E-3</v>
      </c>
      <c r="J164" s="1">
        <f t="shared" si="122"/>
        <v>6.2111801242236021E-3</v>
      </c>
      <c r="K164" s="1">
        <f t="shared" si="123"/>
        <v>6.2499999999999995E-3</v>
      </c>
      <c r="L164">
        <f t="shared" si="89"/>
        <v>4.0871934604904629E-3</v>
      </c>
      <c r="M164">
        <f t="shared" si="90"/>
        <v>4.0344271113501879E-3</v>
      </c>
      <c r="N164">
        <f t="shared" si="91"/>
        <v>1.7402690581163061E-3</v>
      </c>
      <c r="O164">
        <f t="shared" si="92"/>
        <v>1.0865088468210498E-3</v>
      </c>
      <c r="P164">
        <f t="shared" si="93"/>
        <v>7.7607774772932129E-4</v>
      </c>
      <c r="Q164">
        <f t="shared" si="94"/>
        <v>4.0329651060845174E-3</v>
      </c>
      <c r="R164">
        <f t="shared" si="95"/>
        <v>3.0437654062775987E-3</v>
      </c>
      <c r="S164">
        <f t="shared" si="96"/>
        <v>3.9164490861618804E-3</v>
      </c>
      <c r="T164">
        <f t="shared" si="97"/>
        <v>3.5766098404270696E-3</v>
      </c>
      <c r="U164">
        <f t="shared" si="98"/>
        <v>4.1551246537396124E-3</v>
      </c>
      <c r="V164">
        <f t="shared" si="99"/>
        <v>3.4820630755290072E-3</v>
      </c>
      <c r="W164">
        <f t="shared" si="100"/>
        <v>3.7416625996421022E-3</v>
      </c>
      <c r="X164">
        <f t="shared" si="101"/>
        <v>3.4881960971364645E-3</v>
      </c>
      <c r="Y164">
        <f t="shared" si="102"/>
        <v>4.1551246537396124E-3</v>
      </c>
      <c r="Z164">
        <f t="shared" si="103"/>
        <v>3.1768759927492951E-3</v>
      </c>
      <c r="AA164">
        <f t="shared" si="104"/>
        <v>2.9185948736483169E-3</v>
      </c>
      <c r="AB164">
        <f t="shared" si="105"/>
        <v>3.0652729662019595E-3</v>
      </c>
      <c r="AC164">
        <f t="shared" si="106"/>
        <v>3.5667002822710181E-3</v>
      </c>
      <c r="AD164">
        <f t="shared" si="107"/>
        <v>3.8304751326214692E-3</v>
      </c>
      <c r="AE164">
        <f t="shared" si="108"/>
        <v>4.3227665706051877E-3</v>
      </c>
      <c r="AF164">
        <f t="shared" si="109"/>
        <v>3.1779661016949155E-3</v>
      </c>
      <c r="AG164">
        <f t="shared" si="110"/>
        <v>3.6075036075036079E-3</v>
      </c>
      <c r="AH164">
        <f t="shared" si="111"/>
        <v>3.2206525711100387E-3</v>
      </c>
      <c r="AI164">
        <f t="shared" si="112"/>
        <v>2.0445437941281064E-3</v>
      </c>
      <c r="AJ164">
        <f t="shared" si="113"/>
        <v>3.2270448174709365E-3</v>
      </c>
      <c r="AK164">
        <f t="shared" si="114"/>
        <v>3.4642032332563508E-3</v>
      </c>
      <c r="AL164">
        <f t="shared" si="115"/>
        <v>3.3588180268599999E-3</v>
      </c>
      <c r="AM164">
        <f t="shared" si="116"/>
        <v>3.2656098266312661E-3</v>
      </c>
      <c r="AN164">
        <f t="shared" si="117"/>
        <v>2.3691517489079494E-3</v>
      </c>
    </row>
    <row r="165" spans="1:40" x14ac:dyDescent="0.3">
      <c r="A165">
        <v>163</v>
      </c>
      <c r="B165">
        <f t="shared" si="84"/>
        <v>4.3541364296081275E-3</v>
      </c>
      <c r="C165">
        <f t="shared" si="85"/>
        <v>4.6224961479198762E-3</v>
      </c>
      <c r="D165" s="1">
        <f t="shared" si="121"/>
        <v>6.7424758511065701E-3</v>
      </c>
      <c r="E165">
        <f t="shared" si="86"/>
        <v>1.9266872848388147E-3</v>
      </c>
      <c r="F165">
        <f t="shared" si="120"/>
        <v>6.4516129032258064E-3</v>
      </c>
      <c r="G165">
        <f t="shared" si="87"/>
        <v>2.7027027027027035E-2</v>
      </c>
      <c r="H165">
        <f t="shared" ref="H165:H228" si="124">(1200+(15552*(1+A165*1.5%)+4780)*6.26%)/(1200+(15552*(1+(A165-1)*1.5%)+4780)*6.26%)-1</f>
        <v>3.0181379739320224E-3</v>
      </c>
      <c r="I165">
        <f t="shared" si="88"/>
        <v>1.7532854292033214E-3</v>
      </c>
      <c r="J165" s="1">
        <f t="shared" si="122"/>
        <v>6.1728395061728392E-3</v>
      </c>
      <c r="K165" s="1">
        <f t="shared" si="123"/>
        <v>6.2111801242236021E-3</v>
      </c>
      <c r="L165">
        <f t="shared" si="89"/>
        <v>4.0705563093622801E-3</v>
      </c>
      <c r="M165">
        <f t="shared" si="90"/>
        <v>4.0182159121350119E-3</v>
      </c>
      <c r="N165">
        <f t="shared" si="91"/>
        <v>1.72883687047691E-3</v>
      </c>
      <c r="O165">
        <f t="shared" si="92"/>
        <v>1.0789448795097364E-3</v>
      </c>
      <c r="P165">
        <f t="shared" si="93"/>
        <v>7.7067491393552595E-4</v>
      </c>
      <c r="Q165">
        <f t="shared" si="94"/>
        <v>4.0167656304575623E-3</v>
      </c>
      <c r="R165">
        <f t="shared" si="95"/>
        <v>3.0345290118471979E-3</v>
      </c>
      <c r="S165">
        <f t="shared" si="96"/>
        <v>3.9011703511053317E-3</v>
      </c>
      <c r="T165">
        <f t="shared" si="97"/>
        <v>3.5638632919072766E-3</v>
      </c>
      <c r="U165">
        <f t="shared" si="98"/>
        <v>4.1379310344827587E-3</v>
      </c>
      <c r="V165">
        <f t="shared" si="99"/>
        <v>3.4699803849580491E-3</v>
      </c>
      <c r="W165">
        <f t="shared" si="100"/>
        <v>3.7277147487844407E-3</v>
      </c>
      <c r="X165">
        <f t="shared" si="101"/>
        <v>3.4760708802588081E-3</v>
      </c>
      <c r="Y165">
        <f t="shared" si="102"/>
        <v>4.1379310344827587E-3</v>
      </c>
      <c r="Z165">
        <f t="shared" si="103"/>
        <v>3.1668154128907666E-3</v>
      </c>
      <c r="AA165">
        <f t="shared" si="104"/>
        <v>2.9101014664267844E-3</v>
      </c>
      <c r="AB165">
        <f t="shared" si="105"/>
        <v>3.0559057808250412E-3</v>
      </c>
      <c r="AC165">
        <f t="shared" si="106"/>
        <v>3.5540241433553721E-3</v>
      </c>
      <c r="AD165">
        <f t="shared" si="107"/>
        <v>3.8158585812169132E-3</v>
      </c>
      <c r="AE165">
        <f t="shared" si="108"/>
        <v>4.30416068866571E-3</v>
      </c>
      <c r="AF165">
        <f t="shared" si="109"/>
        <v>3.1678986272439284E-3</v>
      </c>
      <c r="AG165">
        <f t="shared" si="110"/>
        <v>3.5945363048166786E-3</v>
      </c>
      <c r="AH165">
        <f t="shared" si="111"/>
        <v>3.210313267431264E-3</v>
      </c>
      <c r="AI165">
        <f t="shared" si="112"/>
        <v>2.0403721638826422E-3</v>
      </c>
      <c r="AJ165">
        <f t="shared" si="113"/>
        <v>3.2166644969764402E-3</v>
      </c>
      <c r="AK165">
        <f t="shared" si="114"/>
        <v>3.4522439585730727E-3</v>
      </c>
      <c r="AL165">
        <f t="shared" si="115"/>
        <v>3.3475741345108112E-3</v>
      </c>
      <c r="AM165">
        <f t="shared" si="116"/>
        <v>3.2549803308772329E-3</v>
      </c>
      <c r="AN165">
        <f t="shared" si="117"/>
        <v>2.3505298094190774E-3</v>
      </c>
    </row>
    <row r="166" spans="1:40" x14ac:dyDescent="0.3">
      <c r="A166">
        <v>164</v>
      </c>
      <c r="B166">
        <f t="shared" si="84"/>
        <v>4.335260115606936E-3</v>
      </c>
      <c r="C166">
        <f t="shared" si="85"/>
        <v>4.601226993865031E-3</v>
      </c>
      <c r="D166" s="1">
        <f t="shared" si="121"/>
        <v>6.731903671316538E-3</v>
      </c>
      <c r="E166">
        <f t="shared" si="86"/>
        <v>1.9133242986496424E-3</v>
      </c>
      <c r="F166">
        <f t="shared" si="120"/>
        <v>6.41025641025641E-3</v>
      </c>
      <c r="G166">
        <f t="shared" si="87"/>
        <v>2.7777777777777787E-2</v>
      </c>
      <c r="H166">
        <f t="shared" si="124"/>
        <v>3.0090562270674859E-3</v>
      </c>
      <c r="I166">
        <f t="shared" si="88"/>
        <v>1.7411251117711746E-3</v>
      </c>
      <c r="J166" s="1">
        <f t="shared" si="122"/>
        <v>6.1349693251533744E-3</v>
      </c>
      <c r="K166" s="1">
        <f t="shared" si="123"/>
        <v>6.1728395061728392E-3</v>
      </c>
      <c r="L166">
        <f t="shared" si="89"/>
        <v>4.0540540540540534E-3</v>
      </c>
      <c r="M166">
        <f t="shared" si="90"/>
        <v>4.0021344717182496E-3</v>
      </c>
      <c r="N166">
        <f t="shared" si="91"/>
        <v>1.7175195228837853E-3</v>
      </c>
      <c r="O166">
        <f t="shared" si="92"/>
        <v>1.0714616072437998E-3</v>
      </c>
      <c r="P166">
        <f t="shared" si="93"/>
        <v>7.6532971945985706E-4</v>
      </c>
      <c r="Q166">
        <f t="shared" si="94"/>
        <v>4.0006957731779438E-3</v>
      </c>
      <c r="R166">
        <f t="shared" si="95"/>
        <v>3.0253485040407924E-3</v>
      </c>
      <c r="S166">
        <f t="shared" si="96"/>
        <v>3.8860103626943004E-3</v>
      </c>
      <c r="T166">
        <f t="shared" si="97"/>
        <v>3.5512072746590739E-3</v>
      </c>
      <c r="U166">
        <f t="shared" si="98"/>
        <v>4.120879120879121E-3</v>
      </c>
      <c r="V166">
        <f t="shared" si="99"/>
        <v>3.4579812578214852E-3</v>
      </c>
      <c r="W166">
        <f t="shared" si="100"/>
        <v>3.7138704989504276E-3</v>
      </c>
      <c r="X166">
        <f t="shared" si="101"/>
        <v>3.4640296676027305E-3</v>
      </c>
      <c r="Y166">
        <f t="shared" si="102"/>
        <v>4.120879120879121E-3</v>
      </c>
      <c r="Z166">
        <f t="shared" si="103"/>
        <v>3.1568183518781989E-3</v>
      </c>
      <c r="AA166">
        <f t="shared" si="104"/>
        <v>2.9016573491198461E-3</v>
      </c>
      <c r="AB166">
        <f t="shared" si="105"/>
        <v>3.0465956715006737E-3</v>
      </c>
      <c r="AC166">
        <f t="shared" si="106"/>
        <v>3.5414377879547931E-3</v>
      </c>
      <c r="AD166">
        <f t="shared" si="107"/>
        <v>3.8013531551592816E-3</v>
      </c>
      <c r="AE166">
        <f t="shared" si="108"/>
        <v>4.2857142857142868E-3</v>
      </c>
      <c r="AF166">
        <f t="shared" si="109"/>
        <v>3.1578947368421052E-3</v>
      </c>
      <c r="AG166">
        <f t="shared" si="110"/>
        <v>3.5816618911174787E-3</v>
      </c>
      <c r="AH166">
        <f t="shared" si="111"/>
        <v>3.200040136126292E-3</v>
      </c>
      <c r="AI166">
        <f t="shared" si="112"/>
        <v>2.036217522330519E-3</v>
      </c>
      <c r="AJ166">
        <f t="shared" si="113"/>
        <v>3.2063507423787385E-3</v>
      </c>
      <c r="AK166">
        <f t="shared" si="114"/>
        <v>3.440366972477064E-3</v>
      </c>
      <c r="AL166">
        <f t="shared" si="115"/>
        <v>3.3364052705249225E-3</v>
      </c>
      <c r="AM166">
        <f t="shared" si="116"/>
        <v>3.2444198082162146E-3</v>
      </c>
      <c r="AN166">
        <f t="shared" si="117"/>
        <v>2.3321330621839387E-3</v>
      </c>
    </row>
    <row r="167" spans="1:40" x14ac:dyDescent="0.3">
      <c r="A167">
        <v>165</v>
      </c>
      <c r="B167">
        <f t="shared" si="84"/>
        <v>4.3165467625899279E-3</v>
      </c>
      <c r="C167">
        <f t="shared" si="85"/>
        <v>4.5801526717557254E-3</v>
      </c>
      <c r="D167" s="1">
        <f t="shared" si="121"/>
        <v>6.7212408444635927E-3</v>
      </c>
      <c r="E167">
        <f t="shared" si="86"/>
        <v>1.9001033209659541E-3</v>
      </c>
      <c r="F167">
        <f t="shared" si="120"/>
        <v>6.369426751592357E-3</v>
      </c>
      <c r="G167">
        <f t="shared" si="87"/>
        <v>2.8571428571428584E-2</v>
      </c>
      <c r="H167">
        <f t="shared" si="124"/>
        <v>3.0000289712102113E-3</v>
      </c>
      <c r="I167">
        <f t="shared" si="88"/>
        <v>1.7290940220790183E-3</v>
      </c>
      <c r="J167" s="1">
        <f t="shared" si="122"/>
        <v>6.0975609756097554E-3</v>
      </c>
      <c r="K167" s="1">
        <f t="shared" si="123"/>
        <v>6.1349693251533744E-3</v>
      </c>
      <c r="L167">
        <f t="shared" si="89"/>
        <v>4.0376850605652759E-3</v>
      </c>
      <c r="M167">
        <f t="shared" si="90"/>
        <v>3.9861812383736378E-3</v>
      </c>
      <c r="N167">
        <f t="shared" si="91"/>
        <v>1.7063154499334927E-3</v>
      </c>
      <c r="O167">
        <f t="shared" si="92"/>
        <v>1.0640578597409345E-3</v>
      </c>
      <c r="P167">
        <f t="shared" si="93"/>
        <v>7.6004132838638171E-4</v>
      </c>
      <c r="Q167">
        <f t="shared" si="94"/>
        <v>3.9847539847539847E-3</v>
      </c>
      <c r="R167">
        <f t="shared" si="95"/>
        <v>3.0162233771588998E-3</v>
      </c>
      <c r="S167">
        <f t="shared" si="96"/>
        <v>3.8709677419354839E-3</v>
      </c>
      <c r="T167">
        <f t="shared" si="97"/>
        <v>3.5386408276096848E-3</v>
      </c>
      <c r="U167">
        <f t="shared" si="98"/>
        <v>4.1039671682626538E-3</v>
      </c>
      <c r="V167">
        <f t="shared" si="99"/>
        <v>3.4460648302256924E-3</v>
      </c>
      <c r="W167">
        <f t="shared" si="100"/>
        <v>3.7001287001286998E-3</v>
      </c>
      <c r="X167">
        <f t="shared" si="101"/>
        <v>3.4520715892030207E-3</v>
      </c>
      <c r="Y167">
        <f t="shared" si="102"/>
        <v>4.1039671682626538E-3</v>
      </c>
      <c r="Z167">
        <f t="shared" si="103"/>
        <v>3.1468842100528249E-3</v>
      </c>
      <c r="AA167">
        <f t="shared" si="104"/>
        <v>2.8932620939021714E-3</v>
      </c>
      <c r="AB167">
        <f t="shared" si="105"/>
        <v>3.0373421181506544E-3</v>
      </c>
      <c r="AC167">
        <f t="shared" si="106"/>
        <v>3.5289402655469537E-3</v>
      </c>
      <c r="AD167">
        <f t="shared" si="107"/>
        <v>3.7869575919684539E-3</v>
      </c>
      <c r="AE167">
        <f t="shared" si="108"/>
        <v>4.2674253200568994E-3</v>
      </c>
      <c r="AF167">
        <f t="shared" si="109"/>
        <v>3.1479538300104933E-3</v>
      </c>
      <c r="AG167">
        <f t="shared" si="110"/>
        <v>3.56887937187723E-3</v>
      </c>
      <c r="AH167">
        <f t="shared" si="111"/>
        <v>3.1898325439578823E-3</v>
      </c>
      <c r="AI167">
        <f t="shared" si="112"/>
        <v>2.0320797659043599E-3</v>
      </c>
      <c r="AJ167">
        <f t="shared" si="113"/>
        <v>3.1961029154230491E-3</v>
      </c>
      <c r="AK167">
        <f t="shared" si="114"/>
        <v>3.4285714285714284E-3</v>
      </c>
      <c r="AL167">
        <f t="shared" si="115"/>
        <v>3.3253106864246096E-3</v>
      </c>
      <c r="AM167">
        <f t="shared" si="116"/>
        <v>3.233927589486596E-3</v>
      </c>
      <c r="AN167">
        <f t="shared" si="117"/>
        <v>2.3139577934099265E-3</v>
      </c>
    </row>
    <row r="168" spans="1:40" x14ac:dyDescent="0.3">
      <c r="A168">
        <v>166</v>
      </c>
      <c r="B168">
        <f t="shared" si="84"/>
        <v>4.2979942693409743E-3</v>
      </c>
      <c r="C168">
        <f t="shared" si="85"/>
        <v>4.559270516717325E-3</v>
      </c>
      <c r="D168" s="1">
        <f t="shared" si="121"/>
        <v>6.7104902766365378E-3</v>
      </c>
      <c r="E168">
        <f t="shared" si="86"/>
        <v>1.8870223005308822E-3</v>
      </c>
      <c r="F168">
        <f t="shared" si="120"/>
        <v>6.3291139240506328E-3</v>
      </c>
      <c r="G168">
        <f t="shared" si="87"/>
        <v>2.9411764705882366E-2</v>
      </c>
      <c r="H168">
        <f t="shared" si="124"/>
        <v>2.9910557174035457E-3</v>
      </c>
      <c r="I168">
        <f t="shared" si="88"/>
        <v>1.7171902934831028E-3</v>
      </c>
      <c r="J168" s="1">
        <f t="shared" si="122"/>
        <v>6.0606060606060615E-3</v>
      </c>
      <c r="K168" s="1">
        <f t="shared" si="123"/>
        <v>6.0975609756097554E-3</v>
      </c>
      <c r="L168">
        <f t="shared" si="89"/>
        <v>4.0214477211796247E-3</v>
      </c>
      <c r="M168">
        <f t="shared" si="90"/>
        <v>3.9703546850185286E-3</v>
      </c>
      <c r="N168">
        <f t="shared" si="91"/>
        <v>1.6952231133142417E-3</v>
      </c>
      <c r="O168">
        <f t="shared" si="92"/>
        <v>1.0567324882972942E-3</v>
      </c>
      <c r="P168">
        <f t="shared" si="93"/>
        <v>7.5480892021235297E-4</v>
      </c>
      <c r="Q168">
        <f t="shared" si="94"/>
        <v>3.9689387402933561E-3</v>
      </c>
      <c r="R168">
        <f t="shared" si="95"/>
        <v>3.0071531315847277E-3</v>
      </c>
      <c r="S168">
        <f t="shared" si="96"/>
        <v>3.8560411311053988E-3</v>
      </c>
      <c r="T168">
        <f t="shared" si="97"/>
        <v>3.5261630032417113E-3</v>
      </c>
      <c r="U168">
        <f t="shared" si="98"/>
        <v>4.0871934604904629E-3</v>
      </c>
      <c r="V168">
        <f t="shared" si="99"/>
        <v>3.4342302501415567E-3</v>
      </c>
      <c r="W168">
        <f t="shared" si="100"/>
        <v>3.6864882192659079E-3</v>
      </c>
      <c r="X168">
        <f t="shared" si="101"/>
        <v>3.4401957870651145E-3</v>
      </c>
      <c r="Y168">
        <f t="shared" si="102"/>
        <v>4.0871934604904629E-3</v>
      </c>
      <c r="Z168">
        <f t="shared" si="103"/>
        <v>3.1370123952791928E-3</v>
      </c>
      <c r="AA168">
        <f t="shared" si="104"/>
        <v>2.8849152778844811E-3</v>
      </c>
      <c r="AB168">
        <f t="shared" si="105"/>
        <v>3.0281446069959639E-3</v>
      </c>
      <c r="AC168">
        <f t="shared" si="106"/>
        <v>3.5165306389801643E-3</v>
      </c>
      <c r="AD168">
        <f t="shared" si="107"/>
        <v>3.7726706482155148E-3</v>
      </c>
      <c r="AE168">
        <f t="shared" si="108"/>
        <v>4.24929178470255E-3</v>
      </c>
      <c r="AF168">
        <f t="shared" si="109"/>
        <v>3.1380753138075318E-3</v>
      </c>
      <c r="AG168">
        <f t="shared" si="110"/>
        <v>3.5561877667140826E-3</v>
      </c>
      <c r="AH168">
        <f t="shared" si="111"/>
        <v>3.1796898657443506E-3</v>
      </c>
      <c r="AI168">
        <f t="shared" si="112"/>
        <v>2.0279587918774489E-3</v>
      </c>
      <c r="AJ168">
        <f t="shared" si="113"/>
        <v>3.1859203859889718E-3</v>
      </c>
      <c r="AK168">
        <f t="shared" si="114"/>
        <v>3.4168564920273349E-3</v>
      </c>
      <c r="AL168">
        <f t="shared" si="115"/>
        <v>3.3142896436546554E-3</v>
      </c>
      <c r="AM168">
        <f t="shared" si="116"/>
        <v>3.2235030141545273E-3</v>
      </c>
      <c r="AN168">
        <f t="shared" si="117"/>
        <v>2.296000367359996E-3</v>
      </c>
    </row>
    <row r="169" spans="1:40" x14ac:dyDescent="0.3">
      <c r="A169">
        <v>167</v>
      </c>
      <c r="B169">
        <f t="shared" si="84"/>
        <v>4.2796005706134095E-3</v>
      </c>
      <c r="C169">
        <f t="shared" si="85"/>
        <v>4.5385779122541605E-3</v>
      </c>
      <c r="D169" s="1">
        <f t="shared" si="121"/>
        <v>6.6996548147392398E-3</v>
      </c>
      <c r="E169">
        <f t="shared" si="86"/>
        <v>1.8740792237554869E-3</v>
      </c>
      <c r="F169">
        <f t="shared" si="120"/>
        <v>6.2893081761006293E-3</v>
      </c>
      <c r="G169">
        <f t="shared" si="87"/>
        <v>3.0303030303030297E-2</v>
      </c>
      <c r="H169">
        <f t="shared" si="124"/>
        <v>2.9821359825228377E-3</v>
      </c>
      <c r="I169">
        <f t="shared" si="88"/>
        <v>1.705412093617493E-3</v>
      </c>
      <c r="J169" s="1">
        <f t="shared" si="122"/>
        <v>6.024096385542169E-3</v>
      </c>
      <c r="K169" s="1">
        <f t="shared" si="123"/>
        <v>6.0606060606060615E-3</v>
      </c>
      <c r="L169">
        <f t="shared" si="89"/>
        <v>4.0053404539385842E-3</v>
      </c>
      <c r="M169">
        <f t="shared" si="90"/>
        <v>3.9546533087266014E-3</v>
      </c>
      <c r="N169">
        <f t="shared" si="91"/>
        <v>1.6842410012356352E-3</v>
      </c>
      <c r="O169">
        <f t="shared" si="92"/>
        <v>1.0494843653030728E-3</v>
      </c>
      <c r="P169">
        <f t="shared" si="93"/>
        <v>7.4963168950219477E-4</v>
      </c>
      <c r="Q169">
        <f t="shared" si="94"/>
        <v>3.9532485390168445E-3</v>
      </c>
      <c r="R169">
        <f t="shared" si="95"/>
        <v>2.9981372736931355E-3</v>
      </c>
      <c r="S169">
        <f t="shared" si="96"/>
        <v>3.8412291933418692E-3</v>
      </c>
      <c r="T169">
        <f t="shared" si="97"/>
        <v>3.5137728673548807E-3</v>
      </c>
      <c r="U169">
        <f t="shared" si="98"/>
        <v>4.0705563093622792E-3</v>
      </c>
      <c r="V169">
        <f t="shared" si="99"/>
        <v>3.4224766772061876E-3</v>
      </c>
      <c r="W169">
        <f t="shared" si="100"/>
        <v>3.6729479399552861E-3</v>
      </c>
      <c r="X169">
        <f t="shared" si="101"/>
        <v>3.4284014149610353E-3</v>
      </c>
      <c r="Y169">
        <f t="shared" si="102"/>
        <v>4.0705563093622792E-3</v>
      </c>
      <c r="Z169">
        <f t="shared" si="103"/>
        <v>3.1272023228299251E-3</v>
      </c>
      <c r="AA169">
        <f t="shared" si="104"/>
        <v>2.8766164830442698E-3</v>
      </c>
      <c r="AB169">
        <f t="shared" si="105"/>
        <v>3.0190026304621753E-3</v>
      </c>
      <c r="AC169">
        <f t="shared" si="106"/>
        <v>3.5042079842384499E-3</v>
      </c>
      <c r="AD169">
        <f t="shared" si="107"/>
        <v>3.7584910991641518E-3</v>
      </c>
      <c r="AE169">
        <f t="shared" si="108"/>
        <v>4.2313117066290554E-3</v>
      </c>
      <c r="AF169">
        <f t="shared" si="109"/>
        <v>3.1282586027111575E-3</v>
      </c>
      <c r="AG169">
        <f t="shared" si="110"/>
        <v>3.5435861091424525E-3</v>
      </c>
      <c r="AH169">
        <f t="shared" si="111"/>
        <v>3.169611484229895E-3</v>
      </c>
      <c r="AI169">
        <f t="shared" si="112"/>
        <v>2.0238544983539608E-3</v>
      </c>
      <c r="AJ169">
        <f t="shared" si="113"/>
        <v>3.1758025319608141E-3</v>
      </c>
      <c r="AK169">
        <f t="shared" si="114"/>
        <v>3.4052213393870596E-3</v>
      </c>
      <c r="AL169">
        <f t="shared" si="115"/>
        <v>3.3033414134187034E-3</v>
      </c>
      <c r="AM169">
        <f t="shared" si="116"/>
        <v>3.2131454301753681E-3</v>
      </c>
      <c r="AN169">
        <f t="shared" si="117"/>
        <v>2.278257224353597E-3</v>
      </c>
    </row>
    <row r="170" spans="1:40" x14ac:dyDescent="0.3">
      <c r="A170">
        <v>168</v>
      </c>
      <c r="B170">
        <f t="shared" si="84"/>
        <v>4.261363636363636E-3</v>
      </c>
      <c r="C170">
        <f t="shared" si="85"/>
        <v>4.5180722891566263E-3</v>
      </c>
      <c r="D170" s="1">
        <f t="shared" si="121"/>
        <v>6.6887372474832788E-3</v>
      </c>
      <c r="E170">
        <f t="shared" si="86"/>
        <v>1.8612721138766451E-3</v>
      </c>
      <c r="F170">
        <f t="shared" si="120"/>
        <v>6.2500000000000003E-3</v>
      </c>
      <c r="G170">
        <f t="shared" si="87"/>
        <v>3.1249999999999993E-2</v>
      </c>
      <c r="H170">
        <f t="shared" si="124"/>
        <v>2.9732692891901724E-3</v>
      </c>
      <c r="I170">
        <f t="shared" si="88"/>
        <v>1.693757623627747E-3</v>
      </c>
      <c r="J170" s="1">
        <f t="shared" si="122"/>
        <v>5.9880239520958087E-3</v>
      </c>
      <c r="K170" s="1">
        <f t="shared" si="123"/>
        <v>6.024096385542169E-3</v>
      </c>
      <c r="L170">
        <f t="shared" si="89"/>
        <v>3.9893617021276593E-3</v>
      </c>
      <c r="M170">
        <f t="shared" si="90"/>
        <v>3.9390756302521007E-3</v>
      </c>
      <c r="N170">
        <f t="shared" si="91"/>
        <v>1.6733676278725743E-3</v>
      </c>
      <c r="O170">
        <f t="shared" si="92"/>
        <v>1.0423123837709214E-3</v>
      </c>
      <c r="P170">
        <f t="shared" si="93"/>
        <v>7.4450884555065809E-4</v>
      </c>
      <c r="Q170">
        <f t="shared" si="94"/>
        <v>3.9376819037835993E-3</v>
      </c>
      <c r="R170">
        <f t="shared" si="95"/>
        <v>2.9891753157613721E-3</v>
      </c>
      <c r="S170">
        <f t="shared" si="96"/>
        <v>3.8265306122448979E-3</v>
      </c>
      <c r="T170">
        <f t="shared" si="97"/>
        <v>3.5014694988340089E-3</v>
      </c>
      <c r="U170">
        <f t="shared" si="98"/>
        <v>4.0540540540540534E-3</v>
      </c>
      <c r="V170">
        <f t="shared" si="99"/>
        <v>3.410803282521524E-3</v>
      </c>
      <c r="W170">
        <f t="shared" si="100"/>
        <v>3.6595067621320609E-3</v>
      </c>
      <c r="X170">
        <f t="shared" si="101"/>
        <v>3.4166876382277778E-3</v>
      </c>
      <c r="Y170">
        <f t="shared" si="102"/>
        <v>4.0540540540540534E-3</v>
      </c>
      <c r="Z170">
        <f t="shared" si="103"/>
        <v>3.1174534152684785E-3</v>
      </c>
      <c r="AA170">
        <f t="shared" si="104"/>
        <v>2.868365296153863E-3</v>
      </c>
      <c r="AB170">
        <f t="shared" si="105"/>
        <v>3.0099156870850852E-3</v>
      </c>
      <c r="AC170">
        <f t="shared" si="106"/>
        <v>3.4919713902117344E-3</v>
      </c>
      <c r="AD170">
        <f t="shared" si="107"/>
        <v>3.7444177384227117E-3</v>
      </c>
      <c r="AE170">
        <f t="shared" si="108"/>
        <v>4.2134831460674156E-3</v>
      </c>
      <c r="AF170">
        <f t="shared" si="109"/>
        <v>3.1185031185031187E-3</v>
      </c>
      <c r="AG170">
        <f t="shared" si="110"/>
        <v>3.5310734463276832E-3</v>
      </c>
      <c r="AH170">
        <f t="shared" si="111"/>
        <v>3.1595967899586963E-3</v>
      </c>
      <c r="AI170">
        <f t="shared" si="112"/>
        <v>2.0197667842620781E-3</v>
      </c>
      <c r="AJ170">
        <f t="shared" si="113"/>
        <v>3.1657487390994721E-3</v>
      </c>
      <c r="AK170">
        <f t="shared" si="114"/>
        <v>3.3936651583710408E-3</v>
      </c>
      <c r="AL170">
        <f t="shared" si="115"/>
        <v>3.292465276518719E-3</v>
      </c>
      <c r="AM170">
        <f t="shared" si="116"/>
        <v>3.2028541938589061E-3</v>
      </c>
      <c r="AN170">
        <f t="shared" si="117"/>
        <v>2.2607248788251155E-3</v>
      </c>
    </row>
    <row r="171" spans="1:40" x14ac:dyDescent="0.3">
      <c r="A171">
        <v>169</v>
      </c>
      <c r="B171">
        <f t="shared" si="84"/>
        <v>4.2432814710042432E-3</v>
      </c>
      <c r="C171">
        <f t="shared" si="85"/>
        <v>4.4977511244377816E-3</v>
      </c>
      <c r="D171" s="1">
        <f t="shared" si="121"/>
        <v>6.6777403063706985E-3</v>
      </c>
      <c r="E171">
        <f t="shared" si="86"/>
        <v>1.8485990301371734E-3</v>
      </c>
      <c r="F171">
        <f t="shared" si="120"/>
        <v>6.2111801242236021E-3</v>
      </c>
      <c r="G171">
        <f t="shared" si="87"/>
        <v>3.2258064516129024E-2</v>
      </c>
      <c r="H171">
        <f t="shared" si="124"/>
        <v>2.9644551656864415E-3</v>
      </c>
      <c r="I171">
        <f t="shared" si="88"/>
        <v>1.6822251174248278E-3</v>
      </c>
      <c r="J171" s="1">
        <f t="shared" si="122"/>
        <v>5.9523809523809529E-3</v>
      </c>
      <c r="K171" s="1">
        <f t="shared" si="123"/>
        <v>5.9880239520958087E-3</v>
      </c>
      <c r="L171">
        <f t="shared" si="89"/>
        <v>3.9735099337748344E-3</v>
      </c>
      <c r="M171">
        <f t="shared" si="90"/>
        <v>3.9236201935652628E-3</v>
      </c>
      <c r="N171">
        <f t="shared" si="91"/>
        <v>1.6626015328229239E-3</v>
      </c>
      <c r="O171">
        <f t="shared" si="92"/>
        <v>1.0352154568768171E-3</v>
      </c>
      <c r="P171">
        <f t="shared" si="93"/>
        <v>7.394396120548694E-4</v>
      </c>
      <c r="Q171">
        <f t="shared" si="94"/>
        <v>3.9222373806275584E-3</v>
      </c>
      <c r="R171">
        <f t="shared" si="95"/>
        <v>2.9802667758802581E-3</v>
      </c>
      <c r="S171">
        <f t="shared" si="96"/>
        <v>3.8119440914866584E-3</v>
      </c>
      <c r="T171">
        <f t="shared" si="97"/>
        <v>3.4892519894194063E-3</v>
      </c>
      <c r="U171">
        <f t="shared" si="98"/>
        <v>4.0376850605652759E-3</v>
      </c>
      <c r="V171">
        <f t="shared" si="99"/>
        <v>3.3992092484584902E-3</v>
      </c>
      <c r="W171">
        <f t="shared" si="100"/>
        <v>3.6461636017755231E-3</v>
      </c>
      <c r="X171">
        <f t="shared" si="101"/>
        <v>3.4050536335703541E-3</v>
      </c>
      <c r="Y171">
        <f t="shared" si="102"/>
        <v>4.0376850605652759E-3</v>
      </c>
      <c r="Z171">
        <f t="shared" si="103"/>
        <v>3.1077651023363462E-3</v>
      </c>
      <c r="AA171">
        <f t="shared" si="104"/>
        <v>2.8601613087142486E-3</v>
      </c>
      <c r="AB171">
        <f t="shared" si="105"/>
        <v>3.0008832814212294E-3</v>
      </c>
      <c r="AC171">
        <f t="shared" si="106"/>
        <v>3.4798199584737954E-3</v>
      </c>
      <c r="AD171">
        <f t="shared" si="107"/>
        <v>3.7304493776004755E-3</v>
      </c>
      <c r="AE171">
        <f t="shared" si="108"/>
        <v>4.1958041958041967E-3</v>
      </c>
      <c r="AF171">
        <f t="shared" si="109"/>
        <v>3.1088082901554407E-3</v>
      </c>
      <c r="AG171">
        <f t="shared" si="110"/>
        <v>3.518648838845883E-3</v>
      </c>
      <c r="AH171">
        <f t="shared" si="111"/>
        <v>3.1496451811547921E-3</v>
      </c>
      <c r="AI171">
        <f t="shared" si="112"/>
        <v>2.0156955493442208E-3</v>
      </c>
      <c r="AJ171">
        <f t="shared" si="113"/>
        <v>3.1557584009207496E-3</v>
      </c>
      <c r="AK171">
        <f t="shared" si="114"/>
        <v>3.3821871476888391E-3</v>
      </c>
      <c r="AL171">
        <f t="shared" si="115"/>
        <v>3.2816605231964502E-3</v>
      </c>
      <c r="AM171">
        <f t="shared" si="116"/>
        <v>3.1926286697343542E-3</v>
      </c>
      <c r="AN171">
        <f t="shared" si="117"/>
        <v>2.2433999174429342E-3</v>
      </c>
    </row>
    <row r="172" spans="1:40" x14ac:dyDescent="0.3">
      <c r="A172">
        <v>170</v>
      </c>
      <c r="B172">
        <f t="shared" si="84"/>
        <v>4.2253521126760568E-3</v>
      </c>
      <c r="C172">
        <f t="shared" si="85"/>
        <v>4.4776119402985077E-3</v>
      </c>
      <c r="D172" s="1">
        <f t="shared" si="121"/>
        <v>6.6666666666666671E-3</v>
      </c>
      <c r="E172">
        <f t="shared" si="86"/>
        <v>1.8360580669874998E-3</v>
      </c>
      <c r="F172">
        <f t="shared" si="120"/>
        <v>6.1728395061728392E-3</v>
      </c>
      <c r="G172">
        <f t="shared" si="87"/>
        <v>3.3333333333333326E-2</v>
      </c>
      <c r="H172">
        <f t="shared" si="124"/>
        <v>2.9556931458720737E-3</v>
      </c>
      <c r="I172">
        <f t="shared" si="88"/>
        <v>1.6708128409586248E-3</v>
      </c>
      <c r="J172" s="1">
        <f t="shared" si="122"/>
        <v>5.9171597633136102E-3</v>
      </c>
      <c r="K172" s="1">
        <f t="shared" si="123"/>
        <v>5.9523809523809529E-3</v>
      </c>
      <c r="L172">
        <f t="shared" si="89"/>
        <v>3.9577836411609493E-3</v>
      </c>
      <c r="M172">
        <f t="shared" si="90"/>
        <v>3.9082855653986446E-3</v>
      </c>
      <c r="N172">
        <f t="shared" si="91"/>
        <v>1.6519412805785423E-3</v>
      </c>
      <c r="O172">
        <f t="shared" si="92"/>
        <v>1.0281925175129999E-3</v>
      </c>
      <c r="P172">
        <f t="shared" si="93"/>
        <v>7.3442322679499999E-4</v>
      </c>
      <c r="Q172">
        <f t="shared" si="94"/>
        <v>3.906913538304739E-3</v>
      </c>
      <c r="R172">
        <f t="shared" si="95"/>
        <v>2.9714111778695873E-3</v>
      </c>
      <c r="S172">
        <f t="shared" si="96"/>
        <v>3.79746835443038E-3</v>
      </c>
      <c r="T172">
        <f t="shared" si="97"/>
        <v>3.4771194434837227E-3</v>
      </c>
      <c r="U172">
        <f t="shared" si="98"/>
        <v>4.0214477211796247E-3</v>
      </c>
      <c r="V172">
        <f t="shared" si="99"/>
        <v>3.3876937684700348E-3</v>
      </c>
      <c r="W172">
        <f t="shared" si="100"/>
        <v>3.6329173906175958E-3</v>
      </c>
      <c r="X172">
        <f t="shared" si="101"/>
        <v>3.3934985888699476E-3</v>
      </c>
      <c r="Y172">
        <f t="shared" si="102"/>
        <v>4.0214477211796247E-3</v>
      </c>
      <c r="Z172">
        <f t="shared" si="103"/>
        <v>3.0981368208422566E-3</v>
      </c>
      <c r="AA172">
        <f t="shared" si="104"/>
        <v>2.8520041168871302E-3</v>
      </c>
      <c r="AB172">
        <f t="shared" si="105"/>
        <v>2.9919049239555129E-3</v>
      </c>
      <c r="AC172">
        <f t="shared" si="106"/>
        <v>3.4677528030586657E-3</v>
      </c>
      <c r="AD172">
        <f t="shared" si="107"/>
        <v>3.7165848459757012E-3</v>
      </c>
      <c r="AE172">
        <f t="shared" si="108"/>
        <v>4.178272980501393E-3</v>
      </c>
      <c r="AF172">
        <f t="shared" si="109"/>
        <v>3.0991735537190084E-3</v>
      </c>
      <c r="AG172">
        <f t="shared" si="110"/>
        <v>3.5063113604488082E-3</v>
      </c>
      <c r="AH172">
        <f t="shared" si="111"/>
        <v>3.1397560635992861E-3</v>
      </c>
      <c r="AI172">
        <f t="shared" si="112"/>
        <v>2.011640694150163E-3</v>
      </c>
      <c r="AJ172">
        <f t="shared" si="113"/>
        <v>3.1458309185719013E-3</v>
      </c>
      <c r="AK172">
        <f t="shared" si="114"/>
        <v>3.3707865168539322E-3</v>
      </c>
      <c r="AL172">
        <f t="shared" si="115"/>
        <v>3.2709264529817705E-3</v>
      </c>
      <c r="AM172">
        <f t="shared" si="116"/>
        <v>3.1824682304215646E-3</v>
      </c>
      <c r="AN172">
        <f t="shared" si="117"/>
        <v>2.2262789972840036E-3</v>
      </c>
    </row>
    <row r="173" spans="1:40" x14ac:dyDescent="0.3">
      <c r="A173">
        <v>171</v>
      </c>
      <c r="B173">
        <f t="shared" si="84"/>
        <v>4.2075736325385693E-3</v>
      </c>
      <c r="C173">
        <f t="shared" si="85"/>
        <v>4.4576523031203564E-3</v>
      </c>
      <c r="D173" s="1">
        <f t="shared" ref="D173:D236" si="125">(100%*2%)/(1+100%*(200%+2%*(A173-170)))</f>
        <v>6.6225165562913907E-3</v>
      </c>
      <c r="E173">
        <f t="shared" si="86"/>
        <v>1.8236473533082341E-3</v>
      </c>
      <c r="F173">
        <f t="shared" si="120"/>
        <v>6.1349693251533744E-3</v>
      </c>
      <c r="G173">
        <f t="shared" si="87"/>
        <v>3.4482758620689655E-2</v>
      </c>
      <c r="H173">
        <f t="shared" si="124"/>
        <v>2.9469827691004369E-3</v>
      </c>
      <c r="I173">
        <f t="shared" si="88"/>
        <v>1.6595190915104931E-3</v>
      </c>
      <c r="J173" s="1">
        <f t="shared" si="122"/>
        <v>5.8823529411764705E-3</v>
      </c>
      <c r="K173" s="1">
        <f t="shared" si="123"/>
        <v>5.9171597633136102E-3</v>
      </c>
      <c r="L173">
        <f t="shared" si="89"/>
        <v>3.9421813403416562E-3</v>
      </c>
      <c r="M173">
        <f t="shared" si="90"/>
        <v>3.8930703348040488E-3</v>
      </c>
      <c r="N173">
        <f t="shared" si="91"/>
        <v>1.6413854600092965E-3</v>
      </c>
      <c r="O173">
        <f t="shared" si="92"/>
        <v>1.0212425178526112E-3</v>
      </c>
      <c r="P173">
        <f t="shared" si="93"/>
        <v>7.2945894132329372E-4</v>
      </c>
      <c r="Q173">
        <f t="shared" si="94"/>
        <v>3.8917089678510998E-3</v>
      </c>
      <c r="R173">
        <f t="shared" si="95"/>
        <v>2.9626080511904185E-3</v>
      </c>
      <c r="S173">
        <f t="shared" si="96"/>
        <v>3.7831021437578815E-3</v>
      </c>
      <c r="T173">
        <f t="shared" si="97"/>
        <v>3.4650709778136779E-3</v>
      </c>
      <c r="U173">
        <f t="shared" si="98"/>
        <v>4.0053404539385842E-3</v>
      </c>
      <c r="V173">
        <f t="shared" si="99"/>
        <v>3.3762560468992842E-3</v>
      </c>
      <c r="W173">
        <f t="shared" si="100"/>
        <v>3.6197670758577275E-3</v>
      </c>
      <c r="X173">
        <f t="shared" si="101"/>
        <v>3.3820217029931765E-3</v>
      </c>
      <c r="Y173">
        <f t="shared" si="102"/>
        <v>4.0053404539385842E-3</v>
      </c>
      <c r="Z173">
        <f t="shared" si="103"/>
        <v>3.0885680145527061E-3</v>
      </c>
      <c r="AA173">
        <f t="shared" si="104"/>
        <v>2.8438933214265383E-3</v>
      </c>
      <c r="AB173">
        <f t="shared" si="105"/>
        <v>2.9829801310132797E-3</v>
      </c>
      <c r="AC173">
        <f t="shared" si="106"/>
        <v>3.4557690502476923E-3</v>
      </c>
      <c r="AD173">
        <f t="shared" si="107"/>
        <v>3.7028229901625576E-3</v>
      </c>
      <c r="AE173">
        <f t="shared" si="108"/>
        <v>4.160887656033287E-3</v>
      </c>
      <c r="AF173">
        <f t="shared" si="109"/>
        <v>3.0895983522142125E-3</v>
      </c>
      <c r="AG173">
        <f t="shared" si="110"/>
        <v>3.4940600978336823E-3</v>
      </c>
      <c r="AH173">
        <f t="shared" si="111"/>
        <v>3.1299288505119982E-3</v>
      </c>
      <c r="AI173">
        <f t="shared" si="112"/>
        <v>2.0076021200279293E-3</v>
      </c>
      <c r="AJ173">
        <f t="shared" si="113"/>
        <v>3.135965700710841E-3</v>
      </c>
      <c r="AK173">
        <f t="shared" si="114"/>
        <v>3.3594624860022394E-3</v>
      </c>
      <c r="AL173">
        <f t="shared" si="115"/>
        <v>3.2602623745370263E-3</v>
      </c>
      <c r="AM173">
        <f t="shared" si="116"/>
        <v>3.1723722565002443E-3</v>
      </c>
      <c r="AN173">
        <f t="shared" si="117"/>
        <v>2.2093588440634804E-3</v>
      </c>
    </row>
    <row r="174" spans="1:40" x14ac:dyDescent="0.3">
      <c r="A174">
        <v>172</v>
      </c>
      <c r="B174">
        <f t="shared" si="84"/>
        <v>4.1899441340782122E-3</v>
      </c>
      <c r="C174">
        <f t="shared" si="85"/>
        <v>4.4378698224852072E-3</v>
      </c>
      <c r="D174" s="1">
        <f t="shared" si="125"/>
        <v>6.5789473684210523E-3</v>
      </c>
      <c r="E174">
        <f t="shared" si="86"/>
        <v>1.8113650516530073E-3</v>
      </c>
      <c r="F174">
        <f t="shared" si="120"/>
        <v>6.0975609756097563E-3</v>
      </c>
      <c r="G174">
        <f t="shared" si="87"/>
        <v>3.5714285714285712E-2</v>
      </c>
      <c r="H174">
        <f t="shared" si="124"/>
        <v>2.938323580139901E-3</v>
      </c>
      <c r="I174">
        <f t="shared" si="88"/>
        <v>1.6483421970042366E-3</v>
      </c>
      <c r="J174" s="1">
        <f t="shared" si="122"/>
        <v>5.8479532163742695E-3</v>
      </c>
      <c r="K174" s="1">
        <f t="shared" si="123"/>
        <v>5.8823529411764705E-3</v>
      </c>
      <c r="L174">
        <f t="shared" si="89"/>
        <v>3.9267015706806281E-3</v>
      </c>
      <c r="M174">
        <f t="shared" si="90"/>
        <v>3.8779731127197513E-3</v>
      </c>
      <c r="N174">
        <f t="shared" si="91"/>
        <v>1.6309326838596957E-3</v>
      </c>
      <c r="O174">
        <f t="shared" si="92"/>
        <v>1.0143644289256843E-3</v>
      </c>
      <c r="P174">
        <f t="shared" si="93"/>
        <v>7.2454602066120296E-4</v>
      </c>
      <c r="Q174">
        <f t="shared" si="94"/>
        <v>3.8766222821506827E-3</v>
      </c>
      <c r="R174">
        <f t="shared" si="95"/>
        <v>2.9538569308653617E-3</v>
      </c>
      <c r="S174">
        <f t="shared" si="96"/>
        <v>3.7688442211055275E-3</v>
      </c>
      <c r="T174">
        <f t="shared" si="97"/>
        <v>3.4531057213951222E-3</v>
      </c>
      <c r="U174">
        <f t="shared" si="98"/>
        <v>3.9893617021276593E-3</v>
      </c>
      <c r="V174">
        <f t="shared" si="99"/>
        <v>3.364895298799464E-3</v>
      </c>
      <c r="W174">
        <f t="shared" si="100"/>
        <v>3.6067116198839578E-3</v>
      </c>
      <c r="X174">
        <f t="shared" si="101"/>
        <v>3.3706221856089069E-3</v>
      </c>
      <c r="Y174">
        <f t="shared" si="102"/>
        <v>3.9893617021276593E-3</v>
      </c>
      <c r="Z174">
        <f t="shared" si="103"/>
        <v>3.0790581340849332E-3</v>
      </c>
      <c r="AA174">
        <f t="shared" si="104"/>
        <v>2.8358285276157691E-3</v>
      </c>
      <c r="AB174">
        <f t="shared" si="105"/>
        <v>2.9741084246750482E-3</v>
      </c>
      <c r="AC174">
        <f t="shared" si="106"/>
        <v>3.4438678383592602E-3</v>
      </c>
      <c r="AD174">
        <f t="shared" si="107"/>
        <v>3.6891626737998173E-3</v>
      </c>
      <c r="AE174">
        <f t="shared" si="108"/>
        <v>4.1436464088397797E-3</v>
      </c>
      <c r="AF174">
        <f t="shared" si="109"/>
        <v>3.0800821355236136E-3</v>
      </c>
      <c r="AG174">
        <f t="shared" si="110"/>
        <v>3.4818941504178272E-3</v>
      </c>
      <c r="AH174">
        <f t="shared" si="111"/>
        <v>3.120162962437556E-3</v>
      </c>
      <c r="AI174">
        <f t="shared" si="112"/>
        <v>2.0035797291160229E-3</v>
      </c>
      <c r="AJ174">
        <f t="shared" si="113"/>
        <v>3.1261621633915659E-3</v>
      </c>
      <c r="AK174">
        <f t="shared" si="114"/>
        <v>3.3482142857142851E-3</v>
      </c>
      <c r="AL174">
        <f t="shared" si="115"/>
        <v>3.2496676055131513E-3</v>
      </c>
      <c r="AM174">
        <f t="shared" si="116"/>
        <v>3.1623401363858328E-3</v>
      </c>
      <c r="AN174">
        <f t="shared" si="117"/>
        <v>2.1926362504165464E-3</v>
      </c>
    </row>
    <row r="175" spans="1:40" x14ac:dyDescent="0.3">
      <c r="A175">
        <v>173</v>
      </c>
      <c r="B175">
        <f t="shared" si="84"/>
        <v>4.172461752433936E-3</v>
      </c>
      <c r="C175">
        <f t="shared" si="85"/>
        <v>4.4182621502209122E-3</v>
      </c>
      <c r="D175" s="1">
        <f t="shared" si="125"/>
        <v>6.5359477124183009E-3</v>
      </c>
      <c r="E175">
        <f t="shared" si="86"/>
        <v>1.7992093575109678E-3</v>
      </c>
      <c r="F175">
        <f t="shared" si="120"/>
        <v>6.0606060606060606E-3</v>
      </c>
      <c r="G175">
        <f t="shared" si="87"/>
        <v>3.7037037037037035E-2</v>
      </c>
      <c r="H175">
        <f t="shared" si="124"/>
        <v>2.9297151290927914E-3</v>
      </c>
      <c r="I175">
        <f t="shared" si="88"/>
        <v>1.6372805153349807E-3</v>
      </c>
      <c r="J175" s="1">
        <f t="shared" si="122"/>
        <v>5.8139534883720929E-3</v>
      </c>
      <c r="K175" s="1">
        <f t="shared" si="123"/>
        <v>5.8479532163742695E-3</v>
      </c>
      <c r="L175">
        <f t="shared" si="89"/>
        <v>3.9113428943937422E-3</v>
      </c>
      <c r="M175">
        <f t="shared" si="90"/>
        <v>3.8629925315477724E-3</v>
      </c>
      <c r="N175">
        <f t="shared" si="91"/>
        <v>1.6205815882577865E-3</v>
      </c>
      <c r="O175">
        <f t="shared" si="92"/>
        <v>1.0075572402061422E-3</v>
      </c>
      <c r="P175">
        <f t="shared" si="93"/>
        <v>7.1968374300438722E-4</v>
      </c>
      <c r="Q175">
        <f t="shared" si="94"/>
        <v>3.861652115513768E-3</v>
      </c>
      <c r="R175">
        <f t="shared" si="95"/>
        <v>2.945157357392425E-3</v>
      </c>
      <c r="S175">
        <f t="shared" si="96"/>
        <v>3.7546933667083858E-3</v>
      </c>
      <c r="T175">
        <f t="shared" si="97"/>
        <v>3.4412228152034263E-3</v>
      </c>
      <c r="U175">
        <f t="shared" si="98"/>
        <v>3.9735099337748344E-3</v>
      </c>
      <c r="V175">
        <f t="shared" si="99"/>
        <v>3.3536107497533774E-3</v>
      </c>
      <c r="W175">
        <f t="shared" si="100"/>
        <v>3.5937500000000002E-3</v>
      </c>
      <c r="X175">
        <f t="shared" si="101"/>
        <v>3.3592992570050662E-3</v>
      </c>
      <c r="Y175">
        <f t="shared" si="102"/>
        <v>3.9735099337748344E-3</v>
      </c>
      <c r="Z175">
        <f t="shared" si="103"/>
        <v>3.0696066368012254E-3</v>
      </c>
      <c r="AA175">
        <f t="shared" si="104"/>
        <v>2.827809345204102E-3</v>
      </c>
      <c r="AB175">
        <f t="shared" si="105"/>
        <v>2.9652893326890251E-3</v>
      </c>
      <c r="AC175">
        <f t="shared" si="106"/>
        <v>3.4320483175385164E-3</v>
      </c>
      <c r="AD175">
        <f t="shared" si="107"/>
        <v>3.6756027772304467E-3</v>
      </c>
      <c r="AE175">
        <f t="shared" si="108"/>
        <v>4.1265474552957355E-3</v>
      </c>
      <c r="AF175">
        <f t="shared" si="109"/>
        <v>3.0706243602865915E-3</v>
      </c>
      <c r="AG175">
        <f t="shared" si="110"/>
        <v>3.4698126301179739E-3</v>
      </c>
      <c r="AH175">
        <f t="shared" si="111"/>
        <v>3.1104578271292649E-3</v>
      </c>
      <c r="AI175">
        <f t="shared" si="112"/>
        <v>1.9995734243360985E-3</v>
      </c>
      <c r="AJ175">
        <f t="shared" si="113"/>
        <v>3.1164197299464735E-3</v>
      </c>
      <c r="AK175">
        <f t="shared" si="114"/>
        <v>3.3370411568409341E-3</v>
      </c>
      <c r="AL175">
        <f t="shared" si="115"/>
        <v>3.239141472400453E-3</v>
      </c>
      <c r="AM175">
        <f t="shared" si="116"/>
        <v>3.1523712662060444E-3</v>
      </c>
      <c r="AN175">
        <f t="shared" si="117"/>
        <v>2.1761080742312977E-3</v>
      </c>
    </row>
    <row r="176" spans="1:40" x14ac:dyDescent="0.3">
      <c r="A176">
        <v>174</v>
      </c>
      <c r="B176">
        <f t="shared" si="84"/>
        <v>4.1551246537396124E-3</v>
      </c>
      <c r="C176">
        <f t="shared" si="85"/>
        <v>4.3988269794721412E-3</v>
      </c>
      <c r="D176" s="1">
        <f t="shared" si="125"/>
        <v>6.4935064935064931E-3</v>
      </c>
      <c r="E176">
        <f t="shared" si="86"/>
        <v>1.7871784985883433E-3</v>
      </c>
      <c r="F176">
        <f t="shared" si="120"/>
        <v>6.024096385542169E-3</v>
      </c>
      <c r="G176">
        <f t="shared" si="87"/>
        <v>3.8461538461538464E-2</v>
      </c>
      <c r="H176">
        <f t="shared" si="124"/>
        <v>2.9211569713196717E-3</v>
      </c>
      <c r="I176">
        <f t="shared" si="88"/>
        <v>1.6263324337153925E-3</v>
      </c>
      <c r="J176" s="1">
        <f t="shared" si="122"/>
        <v>5.7803468208092491E-3</v>
      </c>
      <c r="K176" s="1">
        <f t="shared" si="123"/>
        <v>5.8139534883720929E-3</v>
      </c>
      <c r="L176">
        <f t="shared" si="89"/>
        <v>3.8961038961038965E-3</v>
      </c>
      <c r="M176">
        <f t="shared" si="90"/>
        <v>3.8481272447408931E-3</v>
      </c>
      <c r="N176">
        <f t="shared" si="91"/>
        <v>1.6103308322359656E-3</v>
      </c>
      <c r="O176">
        <f t="shared" si="92"/>
        <v>1.0008199592094723E-3</v>
      </c>
      <c r="P176">
        <f t="shared" si="93"/>
        <v>7.1487139943533741E-4</v>
      </c>
      <c r="Q176">
        <f t="shared" si="94"/>
        <v>3.8467971232647598E-3</v>
      </c>
      <c r="R176">
        <f t="shared" si="95"/>
        <v>2.9365088766695191E-3</v>
      </c>
      <c r="S176">
        <f t="shared" si="96"/>
        <v>3.740648379052369E-3</v>
      </c>
      <c r="T176">
        <f t="shared" si="97"/>
        <v>3.4294214119976463E-3</v>
      </c>
      <c r="U176">
        <f t="shared" si="98"/>
        <v>3.9577836411609493E-3</v>
      </c>
      <c r="V176">
        <f t="shared" si="99"/>
        <v>3.3424016356982111E-3</v>
      </c>
      <c r="W176">
        <f t="shared" si="100"/>
        <v>3.5808812081581814E-3</v>
      </c>
      <c r="X176">
        <f t="shared" si="101"/>
        <v>3.3480521479123393E-3</v>
      </c>
      <c r="Y176">
        <f t="shared" si="102"/>
        <v>3.9577836411609493E-3</v>
      </c>
      <c r="Z176">
        <f t="shared" si="103"/>
        <v>3.0602129867072225E-3</v>
      </c>
      <c r="AA176">
        <f t="shared" si="104"/>
        <v>2.8198353883410743E-3</v>
      </c>
      <c r="AB176">
        <f t="shared" si="105"/>
        <v>2.9565223883891711E-3</v>
      </c>
      <c r="AC176">
        <f t="shared" si="106"/>
        <v>3.4203096495601937E-3</v>
      </c>
      <c r="AD176">
        <f t="shared" si="107"/>
        <v>3.6621421971991808E-3</v>
      </c>
      <c r="AE176">
        <f t="shared" si="108"/>
        <v>4.1095890410958909E-3</v>
      </c>
      <c r="AF176">
        <f t="shared" si="109"/>
        <v>3.0612244897959186E-3</v>
      </c>
      <c r="AG176">
        <f t="shared" si="110"/>
        <v>3.4578146611341631E-3</v>
      </c>
      <c r="AH176">
        <f t="shared" si="111"/>
        <v>3.1008128794378642E-3</v>
      </c>
      <c r="AI176">
        <f t="shared" si="112"/>
        <v>1.9955831093845244E-3</v>
      </c>
      <c r="AJ176">
        <f t="shared" si="113"/>
        <v>3.1067378308746729E-3</v>
      </c>
      <c r="AK176">
        <f t="shared" si="114"/>
        <v>3.3259423503325942E-3</v>
      </c>
      <c r="AL176">
        <f t="shared" si="115"/>
        <v>3.2286833103887247E-3</v>
      </c>
      <c r="AM176">
        <f t="shared" si="116"/>
        <v>3.1424650496783002E-3</v>
      </c>
      <c r="AN176">
        <f t="shared" si="117"/>
        <v>2.1597712370304833E-3</v>
      </c>
    </row>
    <row r="177" spans="1:40" x14ac:dyDescent="0.3">
      <c r="A177">
        <v>175</v>
      </c>
      <c r="B177">
        <f t="shared" si="84"/>
        <v>4.1379310344827587E-3</v>
      </c>
      <c r="C177">
        <f t="shared" si="85"/>
        <v>4.3795620437956199E-3</v>
      </c>
      <c r="D177" s="1">
        <f t="shared" si="125"/>
        <v>6.4516129032258064E-3</v>
      </c>
      <c r="E177">
        <f t="shared" si="86"/>
        <v>1.7752707341085064E-3</v>
      </c>
      <c r="F177">
        <f t="shared" si="120"/>
        <v>5.9880239520958087E-3</v>
      </c>
      <c r="G177">
        <f t="shared" si="87"/>
        <v>0.04</v>
      </c>
      <c r="H177">
        <f t="shared" si="124"/>
        <v>2.9126486673598517E-3</v>
      </c>
      <c r="I177">
        <f t="shared" si="88"/>
        <v>1.6154963680387409E-3</v>
      </c>
      <c r="J177" s="1">
        <f t="shared" si="122"/>
        <v>5.7471264367816091E-3</v>
      </c>
      <c r="K177" s="1">
        <f t="shared" si="123"/>
        <v>5.7803468208092491E-3</v>
      </c>
      <c r="L177">
        <f t="shared" si="89"/>
        <v>3.8809831824062092E-3</v>
      </c>
      <c r="M177">
        <f t="shared" si="90"/>
        <v>3.8333759263991817E-3</v>
      </c>
      <c r="N177">
        <f t="shared" si="91"/>
        <v>1.6001790972633753E-3</v>
      </c>
      <c r="O177">
        <f t="shared" si="92"/>
        <v>9.9415161110076372E-4</v>
      </c>
      <c r="P177">
        <f t="shared" si="93"/>
        <v>7.1010829364340266E-4</v>
      </c>
      <c r="Q177">
        <f t="shared" si="94"/>
        <v>3.8320559813395535E-3</v>
      </c>
      <c r="R177">
        <f t="shared" si="95"/>
        <v>2.9279110399107466E-3</v>
      </c>
      <c r="S177">
        <f t="shared" si="96"/>
        <v>3.726708074534161E-3</v>
      </c>
      <c r="T177">
        <f t="shared" si="97"/>
        <v>3.4177006761189066E-3</v>
      </c>
      <c r="U177">
        <f t="shared" si="98"/>
        <v>3.9421813403416554E-3</v>
      </c>
      <c r="V177">
        <f t="shared" si="99"/>
        <v>3.3312672027507872E-3</v>
      </c>
      <c r="W177">
        <f t="shared" si="100"/>
        <v>3.5681042506981076E-3</v>
      </c>
      <c r="X177">
        <f t="shared" si="101"/>
        <v>3.3368800993285319E-3</v>
      </c>
      <c r="Y177">
        <f t="shared" si="102"/>
        <v>3.9421813403416554E-3</v>
      </c>
      <c r="Z177">
        <f t="shared" si="103"/>
        <v>3.0508766543488886E-3</v>
      </c>
      <c r="AA177">
        <f t="shared" si="104"/>
        <v>2.8119062755167512E-3</v>
      </c>
      <c r="AB177">
        <f t="shared" si="105"/>
        <v>2.9478071306106024E-3</v>
      </c>
      <c r="AC177">
        <f t="shared" si="106"/>
        <v>3.4086510076267729E-3</v>
      </c>
      <c r="AD177">
        <f t="shared" si="107"/>
        <v>3.6487798465556498E-3</v>
      </c>
      <c r="AE177">
        <f t="shared" si="108"/>
        <v>4.0927694406548429E-3</v>
      </c>
      <c r="AF177">
        <f t="shared" si="109"/>
        <v>3.0518819938962359E-3</v>
      </c>
      <c r="AG177">
        <f t="shared" si="110"/>
        <v>3.4458993797381117E-3</v>
      </c>
      <c r="AH177">
        <f t="shared" si="111"/>
        <v>3.0912275612029472E-3</v>
      </c>
      <c r="AI177">
        <f t="shared" si="112"/>
        <v>1.991608688724833E-3</v>
      </c>
      <c r="AJ177">
        <f t="shared" si="113"/>
        <v>3.0971159037298523E-3</v>
      </c>
      <c r="AK177">
        <f t="shared" si="114"/>
        <v>3.3149171270718228E-3</v>
      </c>
      <c r="AL177">
        <f t="shared" si="115"/>
        <v>3.2182924632246923E-3</v>
      </c>
      <c r="AM177">
        <f t="shared" si="116"/>
        <v>3.1326208979924886E-3</v>
      </c>
      <c r="AN177">
        <f t="shared" si="117"/>
        <v>2.1436227224009841E-3</v>
      </c>
    </row>
    <row r="178" spans="1:40" x14ac:dyDescent="0.3">
      <c r="A178">
        <v>176</v>
      </c>
      <c r="B178">
        <f t="shared" si="84"/>
        <v>4.120879120879121E-3</v>
      </c>
      <c r="C178">
        <f t="shared" si="85"/>
        <v>4.3604651162790697E-3</v>
      </c>
      <c r="D178" s="1">
        <f t="shared" si="125"/>
        <v>6.41025641025641E-3</v>
      </c>
      <c r="E178">
        <f t="shared" si="86"/>
        <v>1.7634843541299873E-3</v>
      </c>
      <c r="F178">
        <f t="shared" si="120"/>
        <v>5.9523809523809521E-3</v>
      </c>
      <c r="G178">
        <f t="shared" si="87"/>
        <v>4.1666666666666671E-2</v>
      </c>
      <c r="H178">
        <f t="shared" si="124"/>
        <v>2.9041897828590013E-3</v>
      </c>
      <c r="I178">
        <f t="shared" si="88"/>
        <v>1.6047707622582885E-3</v>
      </c>
      <c r="J178" s="1">
        <f t="shared" si="122"/>
        <v>5.7142857142857143E-3</v>
      </c>
      <c r="K178" s="1">
        <f t="shared" si="123"/>
        <v>5.7471264367816091E-3</v>
      </c>
      <c r="L178">
        <f t="shared" si="89"/>
        <v>3.8659793814432991E-3</v>
      </c>
      <c r="M178">
        <f t="shared" si="90"/>
        <v>3.8187372708757637E-3</v>
      </c>
      <c r="N178">
        <f t="shared" si="91"/>
        <v>1.5901250867895612E-3</v>
      </c>
      <c r="O178">
        <f t="shared" si="92"/>
        <v>9.8755123831279303E-4</v>
      </c>
      <c r="P178">
        <f t="shared" si="93"/>
        <v>7.0539374165199493E-4</v>
      </c>
      <c r="Q178">
        <f t="shared" si="94"/>
        <v>3.817427385892116E-3</v>
      </c>
      <c r="R178">
        <f t="shared" si="95"/>
        <v>2.9193634035717952E-3</v>
      </c>
      <c r="S178">
        <f t="shared" si="96"/>
        <v>3.7128712871287127E-3</v>
      </c>
      <c r="T178">
        <f t="shared" si="97"/>
        <v>3.4060597832947792E-3</v>
      </c>
      <c r="U178">
        <f t="shared" si="98"/>
        <v>3.9267015706806281E-3</v>
      </c>
      <c r="V178">
        <f t="shared" si="99"/>
        <v>3.3202067070412511E-3</v>
      </c>
      <c r="W178">
        <f t="shared" si="100"/>
        <v>3.5554181480908949E-3</v>
      </c>
      <c r="X178">
        <f t="shared" si="101"/>
        <v>3.3257823623487059E-3</v>
      </c>
      <c r="Y178">
        <f t="shared" si="102"/>
        <v>3.9267015706806281E-3</v>
      </c>
      <c r="Z178">
        <f t="shared" si="103"/>
        <v>3.0415971167134792E-3</v>
      </c>
      <c r="AA178">
        <f t="shared" si="104"/>
        <v>2.8040216294999976E-3</v>
      </c>
      <c r="AB178">
        <f t="shared" si="105"/>
        <v>2.9391431036118743E-3</v>
      </c>
      <c r="AC178">
        <f t="shared" si="106"/>
        <v>3.3970715761757475E-3</v>
      </c>
      <c r="AD178">
        <f t="shared" si="107"/>
        <v>3.6355146539541749E-3</v>
      </c>
      <c r="AE178">
        <f t="shared" si="108"/>
        <v>4.076086956521739E-3</v>
      </c>
      <c r="AF178">
        <f t="shared" si="109"/>
        <v>3.0425963488843813E-3</v>
      </c>
      <c r="AG178">
        <f t="shared" si="110"/>
        <v>3.4340659340659344E-3</v>
      </c>
      <c r="AH178">
        <f t="shared" si="111"/>
        <v>3.0817013211434929E-3</v>
      </c>
      <c r="AI178">
        <f t="shared" si="112"/>
        <v>1.9876500675801712E-3</v>
      </c>
      <c r="AJ178">
        <f t="shared" si="113"/>
        <v>3.0875533930128096E-3</v>
      </c>
      <c r="AK178">
        <f t="shared" si="114"/>
        <v>3.3039647577092508E-3</v>
      </c>
      <c r="AL178">
        <f t="shared" si="115"/>
        <v>3.2079682830770118E-3</v>
      </c>
      <c r="AM178">
        <f t="shared" si="116"/>
        <v>3.122838229693059E-3</v>
      </c>
      <c r="AN178">
        <f t="shared" si="117"/>
        <v>2.1276595744681437E-3</v>
      </c>
    </row>
    <row r="179" spans="1:40" x14ac:dyDescent="0.3">
      <c r="A179">
        <v>177</v>
      </c>
      <c r="B179">
        <f t="shared" si="84"/>
        <v>4.1039671682626538E-3</v>
      </c>
      <c r="C179">
        <f t="shared" si="85"/>
        <v>4.3415340086830683E-3</v>
      </c>
      <c r="D179" s="1">
        <f t="shared" si="125"/>
        <v>6.3694267515923561E-3</v>
      </c>
      <c r="E179">
        <f t="shared" si="86"/>
        <v>1.7518176788819048E-3</v>
      </c>
      <c r="F179">
        <f t="shared" si="120"/>
        <v>5.9171597633136093E-3</v>
      </c>
      <c r="G179">
        <f t="shared" si="87"/>
        <v>4.3478260869565223E-2</v>
      </c>
      <c r="H179">
        <f t="shared" si="124"/>
        <v>2.8957798884934327E-3</v>
      </c>
      <c r="I179">
        <f t="shared" si="88"/>
        <v>1.5941540877825334E-3</v>
      </c>
      <c r="J179" s="1">
        <f t="shared" si="122"/>
        <v>5.681818181818182E-3</v>
      </c>
      <c r="K179" s="1">
        <f t="shared" si="123"/>
        <v>5.7142857142857143E-3</v>
      </c>
      <c r="L179">
        <f t="shared" si="89"/>
        <v>3.8510911424903724E-3</v>
      </c>
      <c r="M179">
        <f t="shared" si="90"/>
        <v>3.8042099923915802E-3</v>
      </c>
      <c r="N179">
        <f t="shared" si="91"/>
        <v>1.580167525799077E-3</v>
      </c>
      <c r="O179">
        <f t="shared" si="92"/>
        <v>9.810179001738667E-4</v>
      </c>
      <c r="P179">
        <f t="shared" si="93"/>
        <v>7.0072707155276193E-4</v>
      </c>
      <c r="Q179">
        <f t="shared" si="94"/>
        <v>3.8029100529100527E-3</v>
      </c>
      <c r="R179">
        <f t="shared" si="95"/>
        <v>2.910865529272888E-3</v>
      </c>
      <c r="S179">
        <f t="shared" si="96"/>
        <v>3.6991368680641184E-3</v>
      </c>
      <c r="T179">
        <f t="shared" si="97"/>
        <v>3.394497920443218E-3</v>
      </c>
      <c r="U179">
        <f t="shared" si="98"/>
        <v>3.9113428943937422E-3</v>
      </c>
      <c r="V179">
        <f t="shared" si="99"/>
        <v>3.309219414545872E-3</v>
      </c>
      <c r="W179">
        <f t="shared" si="100"/>
        <v>3.5428219346888478E-3</v>
      </c>
      <c r="X179">
        <f t="shared" si="101"/>
        <v>3.3147581979984242E-3</v>
      </c>
      <c r="Y179">
        <f t="shared" si="102"/>
        <v>3.9113428943937422E-3</v>
      </c>
      <c r="Z179">
        <f t="shared" si="103"/>
        <v>3.0323738571329528E-3</v>
      </c>
      <c r="AA179">
        <f t="shared" si="104"/>
        <v>2.7961810772791917E-3</v>
      </c>
      <c r="AB179">
        <f t="shared" si="105"/>
        <v>2.9305298569930471E-3</v>
      </c>
      <c r="AC179">
        <f t="shared" si="106"/>
        <v>3.3855705506891098E-3</v>
      </c>
      <c r="AD179">
        <f t="shared" si="107"/>
        <v>3.6223455635759905E-3</v>
      </c>
      <c r="AE179">
        <f t="shared" si="108"/>
        <v>4.0595399188092024E-3</v>
      </c>
      <c r="AF179">
        <f t="shared" si="109"/>
        <v>3.0333670374115269E-3</v>
      </c>
      <c r="AG179">
        <f t="shared" si="110"/>
        <v>3.4223134839151265E-3</v>
      </c>
      <c r="AH179">
        <f t="shared" si="111"/>
        <v>3.0722336147541718E-3</v>
      </c>
      <c r="AI179">
        <f t="shared" si="112"/>
        <v>1.9837071519255289E-3</v>
      </c>
      <c r="AJ179">
        <f t="shared" si="113"/>
        <v>3.0780497500630943E-3</v>
      </c>
      <c r="AK179">
        <f t="shared" si="114"/>
        <v>3.2930845225027441E-3</v>
      </c>
      <c r="AL179">
        <f t="shared" si="115"/>
        <v>3.1977101304001554E-3</v>
      </c>
      <c r="AM179">
        <f t="shared" si="116"/>
        <v>3.1131164705653358E-3</v>
      </c>
      <c r="AN179">
        <f t="shared" si="117"/>
        <v>2.1118788964165081E-3</v>
      </c>
    </row>
    <row r="180" spans="1:40" x14ac:dyDescent="0.3">
      <c r="A180">
        <v>178</v>
      </c>
      <c r="B180">
        <f t="shared" si="84"/>
        <v>4.0871934604904629E-3</v>
      </c>
      <c r="C180">
        <f t="shared" si="85"/>
        <v>4.3227665706051868E-3</v>
      </c>
      <c r="D180" s="1">
        <f t="shared" si="125"/>
        <v>6.3291139240506328E-3</v>
      </c>
      <c r="E180">
        <f t="shared" si="86"/>
        <v>1.7402690581163061E-3</v>
      </c>
      <c r="F180">
        <f t="shared" si="120"/>
        <v>5.8823529411764705E-3</v>
      </c>
      <c r="G180">
        <f t="shared" si="87"/>
        <v>4.5454545454545463E-2</v>
      </c>
      <c r="H180">
        <f t="shared" si="124"/>
        <v>2.8874185598983804E-3</v>
      </c>
      <c r="I180">
        <f t="shared" si="88"/>
        <v>1.5836448428858385E-3</v>
      </c>
      <c r="J180" s="1">
        <f t="shared" si="122"/>
        <v>5.6497175141242938E-3</v>
      </c>
      <c r="K180" s="1">
        <f t="shared" si="123"/>
        <v>5.681818181818182E-3</v>
      </c>
      <c r="L180">
        <f t="shared" si="89"/>
        <v>3.8363171355498718E-3</v>
      </c>
      <c r="M180">
        <f t="shared" si="90"/>
        <v>3.7897928246589181E-3</v>
      </c>
      <c r="N180">
        <f t="shared" si="91"/>
        <v>1.5703051603767346E-3</v>
      </c>
      <c r="O180">
        <f t="shared" si="92"/>
        <v>9.7455067254513148E-4</v>
      </c>
      <c r="P180">
        <f t="shared" si="93"/>
        <v>6.9610762324652249E-4</v>
      </c>
      <c r="Q180">
        <f t="shared" si="94"/>
        <v>3.7885027178389064E-3</v>
      </c>
      <c r="R180">
        <f t="shared" si="95"/>
        <v>2.9024169837235103E-3</v>
      </c>
      <c r="S180">
        <f t="shared" si="96"/>
        <v>3.6855036855036852E-3</v>
      </c>
      <c r="T180">
        <f t="shared" si="97"/>
        <v>3.3830142854864853E-3</v>
      </c>
      <c r="U180">
        <f t="shared" si="98"/>
        <v>3.8961038961038957E-3</v>
      </c>
      <c r="V180">
        <f t="shared" si="99"/>
        <v>3.2983046009256167E-3</v>
      </c>
      <c r="W180">
        <f t="shared" si="100"/>
        <v>3.53031465848043E-3</v>
      </c>
      <c r="X180">
        <f t="shared" si="101"/>
        <v>3.303806877067883E-3</v>
      </c>
      <c r="Y180">
        <f t="shared" si="102"/>
        <v>3.8961038961038957E-3</v>
      </c>
      <c r="Z180">
        <f t="shared" si="103"/>
        <v>3.0232063651862706E-3</v>
      </c>
      <c r="AA180">
        <f t="shared" si="104"/>
        <v>2.7883842500031619E-3</v>
      </c>
      <c r="AB180">
        <f t="shared" si="105"/>
        <v>2.9219669456175268E-3</v>
      </c>
      <c r="AC180">
        <f t="shared" si="106"/>
        <v>3.3741471375066112E-3</v>
      </c>
      <c r="AD180">
        <f t="shared" si="107"/>
        <v>3.6092715348441384E-3</v>
      </c>
      <c r="AE180">
        <f t="shared" si="108"/>
        <v>4.0431266846361179E-3</v>
      </c>
      <c r="AF180">
        <f t="shared" si="109"/>
        <v>3.0241935483870967E-3</v>
      </c>
      <c r="AG180">
        <f t="shared" si="110"/>
        <v>3.4106412005457027E-3</v>
      </c>
      <c r="AH180">
        <f t="shared" si="111"/>
        <v>3.0628239041996519E-3</v>
      </c>
      <c r="AI180">
        <f t="shared" si="112"/>
        <v>1.979779848480856E-3</v>
      </c>
      <c r="AJ180">
        <f t="shared" si="113"/>
        <v>3.068604432955313E-3</v>
      </c>
      <c r="AK180">
        <f t="shared" si="114"/>
        <v>3.2822757111597373E-3</v>
      </c>
      <c r="AL180">
        <f t="shared" si="115"/>
        <v>3.1875173738031837E-3</v>
      </c>
      <c r="AM180">
        <f t="shared" si="116"/>
        <v>3.103455053522497E-3</v>
      </c>
      <c r="AN180">
        <f t="shared" si="117"/>
        <v>2.096277849051198E-3</v>
      </c>
    </row>
    <row r="181" spans="1:40" x14ac:dyDescent="0.3">
      <c r="A181">
        <v>179</v>
      </c>
      <c r="B181">
        <f t="shared" si="84"/>
        <v>4.0705563093622792E-3</v>
      </c>
      <c r="C181">
        <f t="shared" si="85"/>
        <v>4.3041606886657108E-3</v>
      </c>
      <c r="D181" s="1">
        <f t="shared" si="125"/>
        <v>6.2893081761006284E-3</v>
      </c>
      <c r="E181">
        <f t="shared" si="86"/>
        <v>1.72883687047691E-3</v>
      </c>
      <c r="F181">
        <f t="shared" si="120"/>
        <v>5.8479532163742687E-3</v>
      </c>
      <c r="G181">
        <f t="shared" si="87"/>
        <v>4.761904761904763E-2</v>
      </c>
      <c r="H181">
        <f t="shared" si="124"/>
        <v>2.8791053775947262E-3</v>
      </c>
      <c r="I181">
        <f t="shared" si="88"/>
        <v>1.5732415521339882E-3</v>
      </c>
      <c r="J181" s="1">
        <f t="shared" si="122"/>
        <v>5.6179775280898875E-3</v>
      </c>
      <c r="K181" s="1">
        <f t="shared" si="123"/>
        <v>5.6497175141242938E-3</v>
      </c>
      <c r="L181">
        <f t="shared" si="89"/>
        <v>3.821656050955414E-3</v>
      </c>
      <c r="M181">
        <f t="shared" si="90"/>
        <v>3.7754845205134661E-3</v>
      </c>
      <c r="N181">
        <f t="shared" si="91"/>
        <v>1.5605367572832064E-3</v>
      </c>
      <c r="O181">
        <f t="shared" si="92"/>
        <v>9.6814864746706971E-4</v>
      </c>
      <c r="P181">
        <f t="shared" si="93"/>
        <v>6.9153474819076406E-4</v>
      </c>
      <c r="Q181">
        <f t="shared" si="94"/>
        <v>3.7742041352149653E-3</v>
      </c>
      <c r="R181">
        <f t="shared" si="95"/>
        <v>2.8940173386484691E-3</v>
      </c>
      <c r="S181">
        <f t="shared" si="96"/>
        <v>3.6719706242350062E-3</v>
      </c>
      <c r="T181">
        <f t="shared" si="97"/>
        <v>3.3716080871626364E-3</v>
      </c>
      <c r="U181">
        <f t="shared" si="98"/>
        <v>3.8809831824062092E-3</v>
      </c>
      <c r="V181">
        <f t="shared" si="99"/>
        <v>3.2874615513651673E-3</v>
      </c>
      <c r="W181">
        <f t="shared" si="100"/>
        <v>3.5178953808504129E-3</v>
      </c>
      <c r="X181">
        <f t="shared" si="101"/>
        <v>3.2929276799531504E-3</v>
      </c>
      <c r="Y181">
        <f t="shared" si="102"/>
        <v>3.8809831824062092E-3</v>
      </c>
      <c r="Z181">
        <f t="shared" si="103"/>
        <v>3.0140941366072482E-3</v>
      </c>
      <c r="AA181">
        <f t="shared" si="104"/>
        <v>2.7806307829230104E-3</v>
      </c>
      <c r="AB181">
        <f t="shared" si="105"/>
        <v>2.9134539295381234E-3</v>
      </c>
      <c r="AC181">
        <f t="shared" si="106"/>
        <v>3.3628005536443517E-3</v>
      </c>
      <c r="AD181">
        <f t="shared" si="107"/>
        <v>3.5962915421499098E-3</v>
      </c>
      <c r="AE181">
        <f t="shared" si="108"/>
        <v>4.0268456375838931E-3</v>
      </c>
      <c r="AF181">
        <f t="shared" si="109"/>
        <v>3.0150753768844224E-3</v>
      </c>
      <c r="AG181">
        <f t="shared" si="110"/>
        <v>3.3990482664853837E-3</v>
      </c>
      <c r="AH181">
        <f t="shared" si="111"/>
        <v>3.0534716582137911E-3</v>
      </c>
      <c r="AI181">
        <f t="shared" si="112"/>
        <v>1.975868064703068E-3</v>
      </c>
      <c r="AJ181">
        <f t="shared" si="113"/>
        <v>3.0592169063947683E-3</v>
      </c>
      <c r="AK181">
        <f t="shared" si="114"/>
        <v>3.2715376226826608E-3</v>
      </c>
      <c r="AL181">
        <f t="shared" si="115"/>
        <v>3.177389389919405E-3</v>
      </c>
      <c r="AM181">
        <f t="shared" si="116"/>
        <v>3.0938534184958844E-3</v>
      </c>
      <c r="AN181">
        <f t="shared" si="117"/>
        <v>2.0808536494012486E-3</v>
      </c>
    </row>
    <row r="182" spans="1:40" x14ac:dyDescent="0.3">
      <c r="A182">
        <v>180</v>
      </c>
      <c r="B182">
        <f t="shared" si="84"/>
        <v>4.0540540540540543E-3</v>
      </c>
      <c r="C182">
        <f t="shared" si="85"/>
        <v>4.2857142857142859E-3</v>
      </c>
      <c r="D182" s="1">
        <f t="shared" si="125"/>
        <v>6.2499999999999995E-3</v>
      </c>
      <c r="E182">
        <f t="shared" si="86"/>
        <v>1.7175195228837853E-3</v>
      </c>
      <c r="F182">
        <f t="shared" si="120"/>
        <v>5.8139534883720929E-3</v>
      </c>
      <c r="G182">
        <f t="shared" si="87"/>
        <v>5.000000000000001E-2</v>
      </c>
      <c r="H182">
        <f t="shared" si="124"/>
        <v>2.8708399269230522E-3</v>
      </c>
      <c r="I182">
        <f t="shared" si="88"/>
        <v>1.5629427658242446E-3</v>
      </c>
      <c r="J182" s="1">
        <f t="shared" si="122"/>
        <v>5.5865921787709499E-3</v>
      </c>
      <c r="K182" s="1">
        <f t="shared" si="123"/>
        <v>5.6179775280898875E-3</v>
      </c>
      <c r="L182">
        <f t="shared" si="89"/>
        <v>3.8071065989847717E-3</v>
      </c>
      <c r="M182">
        <f t="shared" si="90"/>
        <v>3.7612838515546643E-3</v>
      </c>
      <c r="N182">
        <f t="shared" si="91"/>
        <v>1.550861103540694E-3</v>
      </c>
      <c r="O182">
        <f t="shared" si="92"/>
        <v>9.6181093281491993E-4</v>
      </c>
      <c r="P182">
        <f t="shared" si="93"/>
        <v>6.8700780915351416E-4</v>
      </c>
      <c r="Q182">
        <f t="shared" si="94"/>
        <v>3.7600130783063592E-3</v>
      </c>
      <c r="R182">
        <f t="shared" si="95"/>
        <v>2.8856661707168385E-3</v>
      </c>
      <c r="S182">
        <f t="shared" si="96"/>
        <v>3.6585365853658539E-3</v>
      </c>
      <c r="T182">
        <f t="shared" si="97"/>
        <v>3.3602785448454409E-3</v>
      </c>
      <c r="U182">
        <f t="shared" si="98"/>
        <v>3.8659793814432991E-3</v>
      </c>
      <c r="V182">
        <f t="shared" si="99"/>
        <v>3.2766895604197099E-3</v>
      </c>
      <c r="W182">
        <f t="shared" si="100"/>
        <v>3.5055631763450694E-3</v>
      </c>
      <c r="X182">
        <f t="shared" si="101"/>
        <v>3.2821198964971821E-3</v>
      </c>
      <c r="Y182">
        <f t="shared" si="102"/>
        <v>3.8659793814432991E-3</v>
      </c>
      <c r="Z182">
        <f t="shared" si="103"/>
        <v>3.0050366731904088E-3</v>
      </c>
      <c r="AA182">
        <f t="shared" si="104"/>
        <v>2.772920315335714E-3</v>
      </c>
      <c r="AB182">
        <f t="shared" si="105"/>
        <v>2.9049903739175598E-3</v>
      </c>
      <c r="AC182">
        <f t="shared" si="106"/>
        <v>3.351530026615368E-3</v>
      </c>
      <c r="AD182">
        <f t="shared" si="107"/>
        <v>3.5834045745863907E-3</v>
      </c>
      <c r="AE182">
        <f t="shared" si="108"/>
        <v>4.0106951871657758E-3</v>
      </c>
      <c r="AF182">
        <f t="shared" si="109"/>
        <v>3.0060120240480966E-3</v>
      </c>
      <c r="AG182">
        <f t="shared" si="110"/>
        <v>3.3875338753387532E-3</v>
      </c>
      <c r="AH182">
        <f t="shared" si="111"/>
        <v>3.0441763520006049E-3</v>
      </c>
      <c r="AI182">
        <f t="shared" si="112"/>
        <v>1.9719717087791633E-3</v>
      </c>
      <c r="AJ182">
        <f t="shared" si="113"/>
        <v>3.0498866416182047E-3</v>
      </c>
      <c r="AK182">
        <f t="shared" si="114"/>
        <v>3.2608695652173916E-3</v>
      </c>
      <c r="AL182">
        <f t="shared" si="115"/>
        <v>3.1673255632800323E-3</v>
      </c>
      <c r="AM182">
        <f t="shared" si="116"/>
        <v>3.084311012326868E-3</v>
      </c>
      <c r="AN182">
        <f t="shared" si="117"/>
        <v>2.0656035693629171E-3</v>
      </c>
    </row>
    <row r="183" spans="1:40" x14ac:dyDescent="0.3">
      <c r="A183">
        <v>181</v>
      </c>
      <c r="B183">
        <f t="shared" si="84"/>
        <v>4.0376850605652759E-3</v>
      </c>
      <c r="C183">
        <f t="shared" si="85"/>
        <v>4.2674253200568994E-3</v>
      </c>
      <c r="D183" s="1">
        <f t="shared" si="125"/>
        <v>6.2111801242236021E-3</v>
      </c>
      <c r="E183">
        <f t="shared" si="86"/>
        <v>1.7063154499334927E-3</v>
      </c>
      <c r="F183">
        <f t="shared" si="120"/>
        <v>5.7803468208092483E-3</v>
      </c>
      <c r="G183">
        <f t="shared" si="87"/>
        <v>5.2631578947368439E-2</v>
      </c>
      <c r="H183">
        <f t="shared" si="124"/>
        <v>2.862621797969922E-3</v>
      </c>
      <c r="I183">
        <f t="shared" si="88"/>
        <v>1.5527470594394785E-3</v>
      </c>
      <c r="J183" s="1">
        <f t="shared" si="122"/>
        <v>5.5555555555555558E-3</v>
      </c>
      <c r="K183" s="1">
        <f t="shared" si="123"/>
        <v>5.5865921787709499E-3</v>
      </c>
      <c r="L183">
        <f t="shared" si="89"/>
        <v>3.7926675094816687E-3</v>
      </c>
      <c r="M183">
        <f t="shared" si="90"/>
        <v>3.7471896077941541E-3</v>
      </c>
      <c r="N183">
        <f t="shared" si="91"/>
        <v>1.5412770060283889E-3</v>
      </c>
      <c r="O183">
        <f t="shared" si="92"/>
        <v>9.5553665196275602E-4</v>
      </c>
      <c r="P183">
        <f t="shared" si="93"/>
        <v>6.8252617997339711E-4</v>
      </c>
      <c r="Q183">
        <f t="shared" si="94"/>
        <v>3.7459283387622153E-3</v>
      </c>
      <c r="R183">
        <f t="shared" si="95"/>
        <v>2.8773630614695733E-3</v>
      </c>
      <c r="S183">
        <f t="shared" si="96"/>
        <v>3.6452004860267309E-3</v>
      </c>
      <c r="T183">
        <f t="shared" si="97"/>
        <v>3.3490248883671914E-3</v>
      </c>
      <c r="U183">
        <f t="shared" si="98"/>
        <v>3.851091142490372E-3</v>
      </c>
      <c r="V183">
        <f t="shared" si="99"/>
        <v>3.2659879318588381E-3</v>
      </c>
      <c r="W183">
        <f t="shared" si="100"/>
        <v>3.4933171324422843E-3</v>
      </c>
      <c r="X183">
        <f t="shared" si="101"/>
        <v>3.2713828258355004E-3</v>
      </c>
      <c r="Y183">
        <f t="shared" si="102"/>
        <v>3.851091142490372E-3</v>
      </c>
      <c r="Z183">
        <f t="shared" si="103"/>
        <v>2.9960334827006108E-3</v>
      </c>
      <c r="AA183">
        <f t="shared" si="104"/>
        <v>2.7652524905275033E-3</v>
      </c>
      <c r="AB183">
        <f t="shared" si="105"/>
        <v>2.8965758489594151E-3</v>
      </c>
      <c r="AC183">
        <f t="shared" si="106"/>
        <v>3.3403347942533301E-3</v>
      </c>
      <c r="AD183">
        <f t="shared" si="107"/>
        <v>3.5706096356835637E-3</v>
      </c>
      <c r="AE183">
        <f t="shared" si="108"/>
        <v>3.9946737683089215E-3</v>
      </c>
      <c r="AF183">
        <f t="shared" si="109"/>
        <v>2.997002997002997E-3</v>
      </c>
      <c r="AG183">
        <f t="shared" si="110"/>
        <v>3.3760972316002704E-3</v>
      </c>
      <c r="AH183">
        <f t="shared" si="111"/>
        <v>3.0349374671332363E-3</v>
      </c>
      <c r="AI183">
        <f t="shared" si="112"/>
        <v>1.9680906896188954E-3</v>
      </c>
      <c r="AJ183">
        <f t="shared" si="113"/>
        <v>3.0406131162927785E-3</v>
      </c>
      <c r="AK183">
        <f t="shared" si="114"/>
        <v>3.2502708559046583E-3</v>
      </c>
      <c r="AL183">
        <f t="shared" si="115"/>
        <v>3.1573252861898382E-3</v>
      </c>
      <c r="AM183">
        <f t="shared" si="116"/>
        <v>3.0748272886593764E-3</v>
      </c>
      <c r="AN183">
        <f t="shared" si="117"/>
        <v>2.05052493438318E-3</v>
      </c>
    </row>
    <row r="184" spans="1:40" x14ac:dyDescent="0.3">
      <c r="A184">
        <v>182</v>
      </c>
      <c r="B184">
        <f t="shared" si="84"/>
        <v>4.0214477211796247E-3</v>
      </c>
      <c r="C184">
        <f t="shared" si="85"/>
        <v>4.24929178470255E-3</v>
      </c>
      <c r="D184" s="1">
        <f t="shared" si="125"/>
        <v>6.1728395061728392E-3</v>
      </c>
      <c r="E184">
        <f t="shared" si="86"/>
        <v>1.6952231133142417E-3</v>
      </c>
      <c r="F184">
        <f t="shared" si="120"/>
        <v>5.7471264367816091E-3</v>
      </c>
      <c r="G184">
        <f t="shared" si="87"/>
        <v>5.5555555555555573E-2</v>
      </c>
      <c r="H184">
        <f t="shared" si="124"/>
        <v>2.8544505855025992E-3</v>
      </c>
      <c r="I184">
        <f t="shared" si="88"/>
        <v>1.54265303311596E-3</v>
      </c>
      <c r="J184" s="1">
        <f t="shared" si="122"/>
        <v>5.5248618784530384E-3</v>
      </c>
      <c r="K184" s="1">
        <f t="shared" si="123"/>
        <v>5.5555555555555558E-3</v>
      </c>
      <c r="L184">
        <f t="shared" si="89"/>
        <v>3.778337531486146E-3</v>
      </c>
      <c r="M184">
        <f t="shared" si="90"/>
        <v>3.7332005973120955E-3</v>
      </c>
      <c r="N184">
        <f t="shared" si="91"/>
        <v>1.5317832910874602E-3</v>
      </c>
      <c r="O184">
        <f t="shared" si="92"/>
        <v>9.4932494345597543E-4</v>
      </c>
      <c r="P184">
        <f t="shared" si="93"/>
        <v>6.7808924532569671E-4</v>
      </c>
      <c r="Q184">
        <f t="shared" si="94"/>
        <v>3.7319487262696734E-3</v>
      </c>
      <c r="R184">
        <f t="shared" si="95"/>
        <v>2.869107597249787E-3</v>
      </c>
      <c r="S184">
        <f t="shared" si="96"/>
        <v>3.6319612590799033E-3</v>
      </c>
      <c r="T184">
        <f t="shared" si="97"/>
        <v>3.3378463578412898E-3</v>
      </c>
      <c r="U184">
        <f t="shared" si="98"/>
        <v>3.8363171355498718E-3</v>
      </c>
      <c r="V184">
        <f t="shared" si="99"/>
        <v>3.2553559785188924E-3</v>
      </c>
      <c r="W184">
        <f t="shared" si="100"/>
        <v>3.4811563493264718E-3</v>
      </c>
      <c r="X184">
        <f t="shared" si="101"/>
        <v>3.2607157762452044E-3</v>
      </c>
      <c r="Y184">
        <f t="shared" si="102"/>
        <v>3.8363171355498718E-3</v>
      </c>
      <c r="Z184">
        <f t="shared" si="103"/>
        <v>2.9870840787848962E-3</v>
      </c>
      <c r="AA184">
        <f t="shared" si="104"/>
        <v>2.7576269557203492E-3</v>
      </c>
      <c r="AB184">
        <f t="shared" si="105"/>
        <v>2.8882099298297437E-3</v>
      </c>
      <c r="AC184">
        <f t="shared" si="106"/>
        <v>3.3292141045426771E-3</v>
      </c>
      <c r="AD184">
        <f t="shared" si="107"/>
        <v>3.5579057431542882E-3</v>
      </c>
      <c r="AE184">
        <f t="shared" si="108"/>
        <v>3.9787798408488064E-3</v>
      </c>
      <c r="AF184">
        <f t="shared" si="109"/>
        <v>2.9880478087649402E-3</v>
      </c>
      <c r="AG184">
        <f t="shared" si="110"/>
        <v>3.3647375504710629E-3</v>
      </c>
      <c r="AH184">
        <f t="shared" si="111"/>
        <v>3.0257544914606971E-3</v>
      </c>
      <c r="AI184">
        <f t="shared" si="112"/>
        <v>1.9642249168478898E-3</v>
      </c>
      <c r="AJ184">
        <f t="shared" si="113"/>
        <v>3.0313958144185804E-3</v>
      </c>
      <c r="AK184">
        <f t="shared" si="114"/>
        <v>3.2397408207343412E-3</v>
      </c>
      <c r="AL184">
        <f t="shared" si="115"/>
        <v>3.1473879586025877E-3</v>
      </c>
      <c r="AM184">
        <f t="shared" si="116"/>
        <v>3.065401707837534E-3</v>
      </c>
      <c r="AN184">
        <f t="shared" si="117"/>
        <v>2.0356151221776475E-3</v>
      </c>
    </row>
    <row r="185" spans="1:40" x14ac:dyDescent="0.3">
      <c r="A185">
        <v>183</v>
      </c>
      <c r="B185">
        <f t="shared" si="84"/>
        <v>4.0053404539385842E-3</v>
      </c>
      <c r="C185">
        <f t="shared" si="85"/>
        <v>4.2313117066290545E-3</v>
      </c>
      <c r="D185" s="1">
        <f t="shared" si="125"/>
        <v>6.1349693251533744E-3</v>
      </c>
      <c r="E185">
        <f t="shared" si="86"/>
        <v>1.6842410012356352E-3</v>
      </c>
      <c r="F185">
        <f t="shared" si="120"/>
        <v>5.7142857142857143E-3</v>
      </c>
      <c r="G185">
        <f t="shared" si="87"/>
        <v>5.8823529411764733E-2</v>
      </c>
      <c r="H185">
        <f t="shared" si="124"/>
        <v>2.8463258889024345E-3</v>
      </c>
      <c r="I185">
        <f t="shared" si="88"/>
        <v>1.5326593111244281E-3</v>
      </c>
      <c r="J185" s="1">
        <f t="shared" si="122"/>
        <v>5.4945054945054941E-3</v>
      </c>
      <c r="K185" s="1">
        <f t="shared" si="123"/>
        <v>5.5248618784530384E-3</v>
      </c>
      <c r="L185">
        <f t="shared" si="89"/>
        <v>3.7641154328732743E-3</v>
      </c>
      <c r="M185">
        <f t="shared" si="90"/>
        <v>3.7193156459211498E-3</v>
      </c>
      <c r="N185">
        <f t="shared" si="91"/>
        <v>1.5223788041353065E-3</v>
      </c>
      <c r="O185">
        <f t="shared" si="92"/>
        <v>9.4317496069195586E-4</v>
      </c>
      <c r="P185">
        <f t="shared" si="93"/>
        <v>6.7369640049425418E-4</v>
      </c>
      <c r="Q185">
        <f t="shared" si="94"/>
        <v>3.7180730682185581E-3</v>
      </c>
      <c r="R185">
        <f t="shared" si="95"/>
        <v>2.8608993691350282E-3</v>
      </c>
      <c r="S185">
        <f t="shared" si="96"/>
        <v>3.6188178528347402E-3</v>
      </c>
      <c r="T185">
        <f t="shared" si="97"/>
        <v>3.3267422034937155E-3</v>
      </c>
      <c r="U185">
        <f t="shared" si="98"/>
        <v>3.8216560509554136E-3</v>
      </c>
      <c r="V185">
        <f t="shared" si="99"/>
        <v>3.2447930221555232E-3</v>
      </c>
      <c r="W185">
        <f t="shared" si="100"/>
        <v>3.4690799396681748E-3</v>
      </c>
      <c r="X185">
        <f t="shared" si="101"/>
        <v>3.2501180649959771E-3</v>
      </c>
      <c r="Y185">
        <f t="shared" si="102"/>
        <v>3.8216560509554136E-3</v>
      </c>
      <c r="Z185">
        <f t="shared" si="103"/>
        <v>2.9781879808838951E-3</v>
      </c>
      <c r="AA185">
        <f t="shared" si="104"/>
        <v>2.7500433620160081E-3</v>
      </c>
      <c r="AB185">
        <f t="shared" si="105"/>
        <v>2.8798921965909052E-3</v>
      </c>
      <c r="AC185">
        <f t="shared" si="106"/>
        <v>3.3181672154476427E-3</v>
      </c>
      <c r="AD185">
        <f t="shared" si="107"/>
        <v>3.5452919286402818E-3</v>
      </c>
      <c r="AE185">
        <f t="shared" si="108"/>
        <v>3.9630118890356669E-3</v>
      </c>
      <c r="AF185">
        <f t="shared" si="109"/>
        <v>2.9791459781529292E-3</v>
      </c>
      <c r="AG185">
        <f t="shared" si="110"/>
        <v>3.3534540576794099E-3</v>
      </c>
      <c r="AH185">
        <f t="shared" si="111"/>
        <v>3.0166269190117223E-3</v>
      </c>
      <c r="AI185">
        <f t="shared" si="112"/>
        <v>1.960374300799872E-3</v>
      </c>
      <c r="AJ185">
        <f t="shared" si="113"/>
        <v>3.0222342262349322E-3</v>
      </c>
      <c r="AK185">
        <f t="shared" si="114"/>
        <v>3.2292787944025831E-3</v>
      </c>
      <c r="AL185">
        <f t="shared" si="115"/>
        <v>3.1375129880042429E-3</v>
      </c>
      <c r="AM185">
        <f t="shared" si="116"/>
        <v>3.0560337368015222E-3</v>
      </c>
      <c r="AN185">
        <f t="shared" si="117"/>
        <v>2.0208715614868922E-3</v>
      </c>
    </row>
    <row r="186" spans="1:40" x14ac:dyDescent="0.3">
      <c r="A186">
        <v>184</v>
      </c>
      <c r="B186">
        <f t="shared" si="84"/>
        <v>3.9893617021276593E-3</v>
      </c>
      <c r="C186">
        <f t="shared" si="85"/>
        <v>4.2134831460674165E-3</v>
      </c>
      <c r="D186" s="1">
        <f t="shared" si="125"/>
        <v>6.0975609756097554E-3</v>
      </c>
      <c r="E186">
        <f t="shared" si="86"/>
        <v>1.6733676278725743E-3</v>
      </c>
      <c r="F186">
        <f t="shared" si="120"/>
        <v>5.681818181818182E-3</v>
      </c>
      <c r="G186">
        <f t="shared" si="87"/>
        <v>6.2500000000000028E-2</v>
      </c>
      <c r="H186">
        <f t="shared" si="124"/>
        <v>2.8382473120986962E-3</v>
      </c>
      <c r="I186">
        <f t="shared" si="88"/>
        <v>1.5227645413640426E-3</v>
      </c>
      <c r="J186" s="1">
        <f t="shared" si="122"/>
        <v>5.4644808743169399E-3</v>
      </c>
      <c r="K186" s="1">
        <f t="shared" si="123"/>
        <v>5.4945054945054941E-3</v>
      </c>
      <c r="L186">
        <f t="shared" si="89"/>
        <v>3.7499999999999999E-3</v>
      </c>
      <c r="M186">
        <f t="shared" si="90"/>
        <v>3.7055335968379445E-3</v>
      </c>
      <c r="N186">
        <f t="shared" si="91"/>
        <v>1.5130624092888243E-3</v>
      </c>
      <c r="O186">
        <f t="shared" si="92"/>
        <v>9.3708587160864164E-4</v>
      </c>
      <c r="P186">
        <f t="shared" si="93"/>
        <v>6.6934705114902971E-4</v>
      </c>
      <c r="Q186">
        <f t="shared" si="94"/>
        <v>3.7043002093734901E-3</v>
      </c>
      <c r="R186">
        <f t="shared" si="95"/>
        <v>2.8527379728677804E-3</v>
      </c>
      <c r="S186">
        <f t="shared" si="96"/>
        <v>3.6057692307692305E-3</v>
      </c>
      <c r="T186">
        <f t="shared" si="97"/>
        <v>3.3157116854951596E-3</v>
      </c>
      <c r="U186">
        <f t="shared" si="98"/>
        <v>3.8071065989847713E-3</v>
      </c>
      <c r="V186">
        <f t="shared" si="99"/>
        <v>3.2342983932971414E-3</v>
      </c>
      <c r="W186">
        <f t="shared" si="100"/>
        <v>3.4570870284082369E-3</v>
      </c>
      <c r="X186">
        <f t="shared" si="101"/>
        <v>3.2395890182046472E-3</v>
      </c>
      <c r="Y186">
        <f t="shared" si="102"/>
        <v>3.8071065989847713E-3</v>
      </c>
      <c r="Z186">
        <f t="shared" si="103"/>
        <v>2.9693447141447837E-3</v>
      </c>
      <c r="AA186">
        <f t="shared" si="104"/>
        <v>2.7425013643433971E-3</v>
      </c>
      <c r="AB186">
        <f t="shared" si="105"/>
        <v>2.8716222341269582E-3</v>
      </c>
      <c r="AC186">
        <f t="shared" si="106"/>
        <v>3.307193394749941E-3</v>
      </c>
      <c r="AD186">
        <f t="shared" si="107"/>
        <v>3.5327672374674268E-3</v>
      </c>
      <c r="AE186">
        <f t="shared" si="108"/>
        <v>3.9473684210526326E-3</v>
      </c>
      <c r="AF186">
        <f t="shared" si="109"/>
        <v>2.9702970297029703E-3</v>
      </c>
      <c r="AG186">
        <f t="shared" si="110"/>
        <v>3.3422459893048132E-3</v>
      </c>
      <c r="AH186">
        <f t="shared" si="111"/>
        <v>3.0075542499008456E-3</v>
      </c>
      <c r="AI186">
        <f t="shared" si="112"/>
        <v>1.9565387525108946E-3</v>
      </c>
      <c r="AJ186">
        <f t="shared" si="113"/>
        <v>3.0131278481244639E-3</v>
      </c>
      <c r="AK186">
        <f t="shared" si="114"/>
        <v>3.2188841201716738E-3</v>
      </c>
      <c r="AL186">
        <f t="shared" si="115"/>
        <v>3.1276997892926151E-3</v>
      </c>
      <c r="AM186">
        <f t="shared" si="116"/>
        <v>3.0467228489881037E-3</v>
      </c>
      <c r="AN186">
        <f t="shared" si="117"/>
        <v>2.0062917308680817E-3</v>
      </c>
    </row>
    <row r="187" spans="1:40" x14ac:dyDescent="0.3">
      <c r="A187">
        <v>185</v>
      </c>
      <c r="B187">
        <f t="shared" si="84"/>
        <v>3.9735099337748344E-3</v>
      </c>
      <c r="C187">
        <f t="shared" si="85"/>
        <v>4.1958041958041958E-3</v>
      </c>
      <c r="D187" s="1">
        <f t="shared" si="125"/>
        <v>6.0606060606060615E-3</v>
      </c>
      <c r="E187">
        <f t="shared" si="86"/>
        <v>1.6626015328229239E-3</v>
      </c>
      <c r="F187">
        <f t="shared" si="120"/>
        <v>5.6497175141242938E-3</v>
      </c>
      <c r="G187">
        <f t="shared" si="87"/>
        <v>6.6666666666666707E-2</v>
      </c>
      <c r="H187">
        <f t="shared" si="124"/>
        <v>2.8302144635052873E-3</v>
      </c>
      <c r="I187">
        <f t="shared" si="88"/>
        <v>1.5129673948688607E-3</v>
      </c>
      <c r="J187" s="1">
        <f t="shared" ref="J187:J218" si="126">(100%*2%)/(1+100%*(200%+2%*(A187-151)))</f>
        <v>5.434782608695652E-3</v>
      </c>
      <c r="K187" s="1">
        <f t="shared" si="123"/>
        <v>5.4644808743169399E-3</v>
      </c>
      <c r="L187">
        <f t="shared" si="89"/>
        <v>3.7359900373599006E-3</v>
      </c>
      <c r="M187">
        <f t="shared" si="90"/>
        <v>3.6918533103618019E-3</v>
      </c>
      <c r="N187">
        <f t="shared" si="91"/>
        <v>1.5038329889964504E-3</v>
      </c>
      <c r="O187">
        <f t="shared" si="92"/>
        <v>9.3105685838083742E-4</v>
      </c>
      <c r="P187">
        <f t="shared" si="93"/>
        <v>6.650406131291696E-4</v>
      </c>
      <c r="Q187">
        <f t="shared" si="94"/>
        <v>3.6906290115532731E-3</v>
      </c>
      <c r="R187">
        <f t="shared" si="95"/>
        <v>2.8446230087924018E-3</v>
      </c>
      <c r="S187">
        <f t="shared" si="96"/>
        <v>3.592814371257485E-3</v>
      </c>
      <c r="T187">
        <f t="shared" si="97"/>
        <v>3.3047540737949355E-3</v>
      </c>
      <c r="U187">
        <f t="shared" si="98"/>
        <v>3.7926675094816687E-3</v>
      </c>
      <c r="V187">
        <f t="shared" si="99"/>
        <v>3.2238714311074723E-3</v>
      </c>
      <c r="W187">
        <f t="shared" si="100"/>
        <v>3.4451767525464348E-3</v>
      </c>
      <c r="X187">
        <f t="shared" si="101"/>
        <v>3.2291279706924136E-3</v>
      </c>
      <c r="Y187">
        <f t="shared" si="102"/>
        <v>3.7926675094816687E-3</v>
      </c>
      <c r="Z187">
        <f t="shared" si="103"/>
        <v>2.9605538093402384E-3</v>
      </c>
      <c r="AA187">
        <f t="shared" si="104"/>
        <v>2.7350006214079681E-3</v>
      </c>
      <c r="AB187">
        <f t="shared" si="105"/>
        <v>2.8633996320783783E-3</v>
      </c>
      <c r="AC187">
        <f t="shared" si="106"/>
        <v>3.2962919198853413E-3</v>
      </c>
      <c r="AD187">
        <f t="shared" si="107"/>
        <v>3.5203307284055185E-3</v>
      </c>
      <c r="AE187">
        <f t="shared" si="108"/>
        <v>3.9318479685452159E-3</v>
      </c>
      <c r="AF187">
        <f t="shared" si="109"/>
        <v>2.9615004935834156E-3</v>
      </c>
      <c r="AG187">
        <f t="shared" si="110"/>
        <v>3.3311125916055959E-3</v>
      </c>
      <c r="AH187">
        <f t="shared" si="111"/>
        <v>2.9985359902398034E-3</v>
      </c>
      <c r="AI187">
        <f t="shared" si="112"/>
        <v>1.952718183711788E-3</v>
      </c>
      <c r="AJ187">
        <f t="shared" si="113"/>
        <v>3.0040761825207429E-3</v>
      </c>
      <c r="AK187">
        <f t="shared" si="114"/>
        <v>3.2085561497326204E-3</v>
      </c>
      <c r="AL187">
        <f t="shared" si="115"/>
        <v>3.1179477846636772E-3</v>
      </c>
      <c r="AM187">
        <f t="shared" si="116"/>
        <v>3.0374685242324784E-3</v>
      </c>
      <c r="AN187">
        <f t="shared" si="117"/>
        <v>1.9918731575172544E-3</v>
      </c>
    </row>
    <row r="188" spans="1:40" x14ac:dyDescent="0.3">
      <c r="A188">
        <v>186</v>
      </c>
      <c r="B188">
        <f t="shared" si="84"/>
        <v>3.9577836411609493E-3</v>
      </c>
      <c r="C188">
        <f t="shared" si="85"/>
        <v>4.178272980501393E-3</v>
      </c>
      <c r="D188" s="1">
        <f t="shared" si="125"/>
        <v>6.024096385542169E-3</v>
      </c>
      <c r="E188">
        <f t="shared" si="86"/>
        <v>1.6519412805785423E-3</v>
      </c>
      <c r="F188">
        <f t="shared" si="120"/>
        <v>5.6179775280898875E-3</v>
      </c>
      <c r="G188">
        <f t="shared" si="87"/>
        <v>7.142857142857148E-2</v>
      </c>
      <c r="H188">
        <f t="shared" si="124"/>
        <v>2.8222269559552426E-3</v>
      </c>
      <c r="I188">
        <f t="shared" si="88"/>
        <v>1.5032665653264734E-3</v>
      </c>
      <c r="J188" s="1">
        <f t="shared" si="126"/>
        <v>5.4054054054054048E-3</v>
      </c>
      <c r="K188" s="1">
        <f t="shared" si="123"/>
        <v>5.434782608695652E-3</v>
      </c>
      <c r="L188">
        <f t="shared" si="89"/>
        <v>3.7220843672456571E-3</v>
      </c>
      <c r="M188">
        <f t="shared" si="90"/>
        <v>3.6782736635605686E-3</v>
      </c>
      <c r="N188">
        <f t="shared" si="91"/>
        <v>1.4946894436787398E-3</v>
      </c>
      <c r="O188">
        <f t="shared" si="92"/>
        <v>9.250871171239838E-4</v>
      </c>
      <c r="P188">
        <f t="shared" si="93"/>
        <v>6.6077651223141697E-4</v>
      </c>
      <c r="Q188">
        <f t="shared" si="94"/>
        <v>3.6770583533173463E-3</v>
      </c>
      <c r="R188">
        <f t="shared" si="95"/>
        <v>2.836554081785625E-3</v>
      </c>
      <c r="S188">
        <f t="shared" si="96"/>
        <v>3.5799522673031024E-3</v>
      </c>
      <c r="T188">
        <f t="shared" si="97"/>
        <v>3.293868647961995E-3</v>
      </c>
      <c r="U188">
        <f t="shared" si="98"/>
        <v>3.7783375314861456E-3</v>
      </c>
      <c r="V188">
        <f t="shared" si="99"/>
        <v>3.2135114832430034E-3</v>
      </c>
      <c r="W188">
        <f t="shared" si="100"/>
        <v>3.4333482609344677E-3</v>
      </c>
      <c r="X188">
        <f t="shared" si="101"/>
        <v>3.2187342658442919E-3</v>
      </c>
      <c r="Y188">
        <f t="shared" si="102"/>
        <v>3.7783375314861456E-3</v>
      </c>
      <c r="Z188">
        <f t="shared" si="103"/>
        <v>2.951814802781616E-3</v>
      </c>
      <c r="AA188">
        <f t="shared" si="104"/>
        <v>2.7275407956368625E-3</v>
      </c>
      <c r="AB188">
        <f t="shared" si="105"/>
        <v>2.8552239847710048E-3</v>
      </c>
      <c r="AC188">
        <f t="shared" si="106"/>
        <v>3.2854620777853505E-3</v>
      </c>
      <c r="AD188">
        <f t="shared" si="107"/>
        <v>3.5079814734295667E-3</v>
      </c>
      <c r="AE188">
        <f t="shared" si="108"/>
        <v>3.9164490861618804E-3</v>
      </c>
      <c r="AF188">
        <f t="shared" si="109"/>
        <v>2.952755905511811E-3</v>
      </c>
      <c r="AG188">
        <f t="shared" si="110"/>
        <v>3.3200531208499337E-3</v>
      </c>
      <c r="AH188">
        <f t="shared" si="111"/>
        <v>2.9895716520460525E-3</v>
      </c>
      <c r="AI188">
        <f t="shared" si="112"/>
        <v>1.9489125068212765E-3</v>
      </c>
      <c r="AJ188">
        <f t="shared" si="113"/>
        <v>2.9950787378201227E-3</v>
      </c>
      <c r="AK188">
        <f t="shared" si="114"/>
        <v>3.198294243070362E-3</v>
      </c>
      <c r="AL188">
        <f t="shared" si="115"/>
        <v>3.1082564034961013E-3</v>
      </c>
      <c r="AM188">
        <f t="shared" si="116"/>
        <v>3.0282702486690294E-3</v>
      </c>
      <c r="AN188">
        <f t="shared" si="117"/>
        <v>1.9776134161293424E-3</v>
      </c>
    </row>
    <row r="189" spans="1:40" x14ac:dyDescent="0.3">
      <c r="A189">
        <v>187</v>
      </c>
      <c r="B189">
        <f t="shared" si="84"/>
        <v>3.9421813403416562E-3</v>
      </c>
      <c r="C189">
        <f t="shared" si="85"/>
        <v>4.160887656033287E-3</v>
      </c>
      <c r="D189" s="1">
        <f t="shared" si="125"/>
        <v>5.9880239520958087E-3</v>
      </c>
      <c r="E189">
        <f t="shared" si="86"/>
        <v>1.6413854600092965E-3</v>
      </c>
      <c r="F189">
        <f t="shared" si="120"/>
        <v>5.5865921787709499E-3</v>
      </c>
      <c r="G189">
        <f t="shared" si="87"/>
        <v>7.6923076923076983E-2</v>
      </c>
      <c r="H189">
        <f t="shared" si="124"/>
        <v>2.8142844066407768E-3</v>
      </c>
      <c r="I189">
        <f t="shared" si="88"/>
        <v>1.4936607686084598E-3</v>
      </c>
      <c r="J189" s="1">
        <f t="shared" si="126"/>
        <v>5.3763440860215058E-3</v>
      </c>
      <c r="K189" s="1">
        <f t="shared" si="123"/>
        <v>5.4054054054054048E-3</v>
      </c>
      <c r="L189">
        <f t="shared" si="89"/>
        <v>3.708281829419036E-3</v>
      </c>
      <c r="M189">
        <f t="shared" si="90"/>
        <v>3.6647935499633522E-3</v>
      </c>
      <c r="N189">
        <f t="shared" si="91"/>
        <v>1.4856306913772533E-3</v>
      </c>
      <c r="O189">
        <f t="shared" si="92"/>
        <v>9.1917585760520608E-4</v>
      </c>
      <c r="P189">
        <f t="shared" si="93"/>
        <v>6.5655418400371868E-4</v>
      </c>
      <c r="Q189">
        <f t="shared" si="94"/>
        <v>3.6635871296591275E-3</v>
      </c>
      <c r="R189">
        <f t="shared" si="95"/>
        <v>2.8285308011961607E-3</v>
      </c>
      <c r="S189">
        <f t="shared" si="96"/>
        <v>3.5671819262782399E-3</v>
      </c>
      <c r="T189">
        <f t="shared" si="97"/>
        <v>3.2830546970259444E-3</v>
      </c>
      <c r="U189">
        <f t="shared" si="98"/>
        <v>3.7641154328732747E-3</v>
      </c>
      <c r="V189">
        <f t="shared" si="99"/>
        <v>3.2032179057195354E-3</v>
      </c>
      <c r="W189">
        <f t="shared" si="100"/>
        <v>3.4216007140731928E-3</v>
      </c>
      <c r="X189">
        <f t="shared" si="101"/>
        <v>3.2084072554723342E-3</v>
      </c>
      <c r="Y189">
        <f t="shared" si="102"/>
        <v>3.7641154328732747E-3</v>
      </c>
      <c r="Z189">
        <f t="shared" si="103"/>
        <v>2.9431272362387961E-3</v>
      </c>
      <c r="AA189">
        <f t="shared" si="104"/>
        <v>2.7201215531313938E-3</v>
      </c>
      <c r="AB189">
        <f t="shared" si="105"/>
        <v>2.8470948911507588E-3</v>
      </c>
      <c r="AC189">
        <f t="shared" si="106"/>
        <v>3.2747031647217817E-3</v>
      </c>
      <c r="AD189">
        <f t="shared" si="107"/>
        <v>3.4957185574935323E-3</v>
      </c>
      <c r="AE189">
        <f t="shared" si="108"/>
        <v>3.9011703511053317E-3</v>
      </c>
      <c r="AF189">
        <f t="shared" si="109"/>
        <v>2.944062806673209E-3</v>
      </c>
      <c r="AG189">
        <f t="shared" si="110"/>
        <v>3.3090668431502318E-3</v>
      </c>
      <c r="AH189">
        <f t="shared" si="111"/>
        <v>2.9806607531537299E-3</v>
      </c>
      <c r="AI189">
        <f t="shared" si="112"/>
        <v>1.9451216349395395E-3</v>
      </c>
      <c r="AJ189">
        <f t="shared" si="113"/>
        <v>2.9861350282882615E-3</v>
      </c>
      <c r="AK189">
        <f t="shared" si="114"/>
        <v>3.188097768331562E-3</v>
      </c>
      <c r="AL189">
        <f t="shared" si="115"/>
        <v>3.0986250822422345E-3</v>
      </c>
      <c r="AM189">
        <f t="shared" si="116"/>
        <v>3.0191275146398411E-3</v>
      </c>
      <c r="AN189">
        <f t="shared" si="117"/>
        <v>1.963510127785284E-3</v>
      </c>
    </row>
    <row r="190" spans="1:40" x14ac:dyDescent="0.3">
      <c r="A190">
        <v>188</v>
      </c>
      <c r="B190">
        <f t="shared" si="84"/>
        <v>3.9267015706806281E-3</v>
      </c>
      <c r="C190">
        <f t="shared" si="85"/>
        <v>4.1436464088397788E-3</v>
      </c>
      <c r="D190" s="1">
        <f t="shared" si="125"/>
        <v>5.9523809523809529E-3</v>
      </c>
      <c r="E190">
        <f t="shared" si="86"/>
        <v>1.6309326838596957E-3</v>
      </c>
      <c r="F190">
        <f t="shared" si="120"/>
        <v>5.5555555555555558E-3</v>
      </c>
      <c r="G190">
        <f t="shared" si="87"/>
        <v>8.3333333333333412E-2</v>
      </c>
      <c r="H190">
        <f t="shared" si="124"/>
        <v>2.8063864370524438E-3</v>
      </c>
      <c r="I190">
        <f t="shared" si="88"/>
        <v>1.4841487423123232E-3</v>
      </c>
      <c r="J190" s="1">
        <f t="shared" si="126"/>
        <v>5.3475935828877002E-3</v>
      </c>
      <c r="K190" s="1">
        <f t="shared" si="123"/>
        <v>5.3763440860215058E-3</v>
      </c>
      <c r="L190">
        <f t="shared" si="89"/>
        <v>3.6945812807881776E-3</v>
      </c>
      <c r="M190">
        <f t="shared" si="90"/>
        <v>3.6514118792599806E-3</v>
      </c>
      <c r="N190">
        <f t="shared" si="91"/>
        <v>1.4766556674115337E-3</v>
      </c>
      <c r="O190">
        <f t="shared" si="92"/>
        <v>9.1332230296142965E-4</v>
      </c>
      <c r="P190">
        <f t="shared" si="93"/>
        <v>6.5237307354387838E-4</v>
      </c>
      <c r="Q190">
        <f t="shared" si="94"/>
        <v>3.6502142517060784E-3</v>
      </c>
      <c r="R190">
        <f t="shared" si="95"/>
        <v>2.8205527807791952E-3</v>
      </c>
      <c r="S190">
        <f t="shared" si="96"/>
        <v>3.5545023696682467E-3</v>
      </c>
      <c r="T190">
        <f t="shared" si="97"/>
        <v>3.2723115193222796E-3</v>
      </c>
      <c r="U190">
        <f t="shared" si="98"/>
        <v>3.7499999999999999E-3</v>
      </c>
      <c r="V190">
        <f t="shared" si="99"/>
        <v>3.1929900627780672E-3</v>
      </c>
      <c r="W190">
        <f t="shared" si="100"/>
        <v>3.4099332839140103E-3</v>
      </c>
      <c r="X190">
        <f t="shared" si="101"/>
        <v>3.1981462996806265E-3</v>
      </c>
      <c r="Y190">
        <f t="shared" si="102"/>
        <v>3.7499999999999999E-3</v>
      </c>
      <c r="Z190">
        <f t="shared" si="103"/>
        <v>2.9344906568622431E-3</v>
      </c>
      <c r="AA190">
        <f t="shared" si="104"/>
        <v>2.7127425636161995E-3</v>
      </c>
      <c r="AB190">
        <f t="shared" si="105"/>
        <v>2.8390119547185844E-3</v>
      </c>
      <c r="AC190">
        <f t="shared" si="106"/>
        <v>3.2640144861542097E-3</v>
      </c>
      <c r="AD190">
        <f t="shared" si="107"/>
        <v>3.4835410783002896E-3</v>
      </c>
      <c r="AE190">
        <f t="shared" si="108"/>
        <v>3.8860103626943004E-3</v>
      </c>
      <c r="AF190">
        <f t="shared" si="109"/>
        <v>2.935420743639922E-3</v>
      </c>
      <c r="AG190">
        <f t="shared" si="110"/>
        <v>3.2981530343007912E-3</v>
      </c>
      <c r="AH190">
        <f t="shared" si="111"/>
        <v>2.9718028171306088E-3</v>
      </c>
      <c r="AI190">
        <f t="shared" si="112"/>
        <v>1.941345481841994E-3</v>
      </c>
      <c r="AJ190">
        <f t="shared" si="113"/>
        <v>2.9772445739779663E-3</v>
      </c>
      <c r="AK190">
        <f t="shared" si="114"/>
        <v>3.1779661016949155E-3</v>
      </c>
      <c r="AL190">
        <f t="shared" si="115"/>
        <v>3.0890532643170765E-3</v>
      </c>
      <c r="AM190">
        <f t="shared" si="116"/>
        <v>3.0100398205972212E-3</v>
      </c>
      <c r="AN190">
        <f t="shared" si="117"/>
        <v>1.9495609588719987E-3</v>
      </c>
    </row>
    <row r="191" spans="1:40" x14ac:dyDescent="0.3">
      <c r="A191">
        <v>189</v>
      </c>
      <c r="B191">
        <f t="shared" si="84"/>
        <v>3.9113428943937422E-3</v>
      </c>
      <c r="C191">
        <f t="shared" si="85"/>
        <v>4.1265474552957364E-3</v>
      </c>
      <c r="D191" s="1">
        <f t="shared" si="125"/>
        <v>5.9171597633136102E-3</v>
      </c>
      <c r="E191">
        <f t="shared" si="86"/>
        <v>1.6205815882577865E-3</v>
      </c>
      <c r="F191">
        <f t="shared" si="120"/>
        <v>5.5248618784530384E-3</v>
      </c>
      <c r="G191">
        <f t="shared" si="87"/>
        <v>9.0909090909091009E-2</v>
      </c>
      <c r="H191">
        <f t="shared" si="124"/>
        <v>2.7985326729151883E-3</v>
      </c>
      <c r="I191">
        <f t="shared" si="88"/>
        <v>1.4747292453145858E-3</v>
      </c>
      <c r="J191" s="1">
        <f t="shared" si="126"/>
        <v>5.3191489361702135E-3</v>
      </c>
      <c r="K191" s="1">
        <f t="shared" si="123"/>
        <v>5.3475935828877002E-3</v>
      </c>
      <c r="L191">
        <f t="shared" si="89"/>
        <v>3.6809815950920241E-3</v>
      </c>
      <c r="M191">
        <f t="shared" si="90"/>
        <v>3.6381275770070334E-3</v>
      </c>
      <c r="N191">
        <f t="shared" si="91"/>
        <v>1.467763324043952E-3</v>
      </c>
      <c r="O191">
        <f t="shared" si="92"/>
        <v>9.0752568942436055E-4</v>
      </c>
      <c r="P191">
        <f t="shared" si="93"/>
        <v>6.4823263530311469E-4</v>
      </c>
      <c r="Q191">
        <f t="shared" si="94"/>
        <v>3.6369386464263124E-3</v>
      </c>
      <c r="R191">
        <f t="shared" si="95"/>
        <v>2.8126196386362157E-3</v>
      </c>
      <c r="S191">
        <f t="shared" si="96"/>
        <v>3.5419126328217233E-3</v>
      </c>
      <c r="T191">
        <f t="shared" si="97"/>
        <v>3.2616384223409511E-3</v>
      </c>
      <c r="U191">
        <f t="shared" si="98"/>
        <v>3.7359900373599006E-3</v>
      </c>
      <c r="V191">
        <f t="shared" si="99"/>
        <v>3.1828273267517915E-3</v>
      </c>
      <c r="W191">
        <f t="shared" si="100"/>
        <v>3.3983451536643027E-3</v>
      </c>
      <c r="X191">
        <f t="shared" si="101"/>
        <v>3.1879507667325058E-3</v>
      </c>
      <c r="Y191">
        <f t="shared" si="102"/>
        <v>3.7359900373599006E-3</v>
      </c>
      <c r="Z191">
        <f t="shared" si="103"/>
        <v>2.9259046171006275E-3</v>
      </c>
      <c r="AA191">
        <f t="shared" si="104"/>
        <v>2.7054035003890586E-3</v>
      </c>
      <c r="AB191">
        <f t="shared" si="105"/>
        <v>2.8309747834647236E-3</v>
      </c>
      <c r="AC191">
        <f t="shared" si="106"/>
        <v>3.2533953565809792E-3</v>
      </c>
      <c r="AD191">
        <f t="shared" si="107"/>
        <v>3.4714481460820235E-3</v>
      </c>
      <c r="AE191">
        <f t="shared" si="108"/>
        <v>3.8709677419354843E-3</v>
      </c>
      <c r="AF191">
        <f t="shared" si="109"/>
        <v>2.9268292682926829E-3</v>
      </c>
      <c r="AG191">
        <f t="shared" si="110"/>
        <v>3.2873109796186721E-3</v>
      </c>
      <c r="AH191">
        <f t="shared" si="111"/>
        <v>2.9629973731901682E-3</v>
      </c>
      <c r="AI191">
        <f t="shared" si="112"/>
        <v>1.937583961971745E-3</v>
      </c>
      <c r="AJ191">
        <f t="shared" si="113"/>
        <v>2.9684069006401526E-3</v>
      </c>
      <c r="AK191">
        <f t="shared" si="114"/>
        <v>3.167898627243928E-3</v>
      </c>
      <c r="AL191">
        <f t="shared" si="115"/>
        <v>3.0795403999919202E-3</v>
      </c>
      <c r="AM191">
        <f t="shared" si="116"/>
        <v>3.0010066710155492E-3</v>
      </c>
      <c r="AN191">
        <f t="shared" si="117"/>
        <v>1.9357636200327821E-3</v>
      </c>
    </row>
    <row r="192" spans="1:40" x14ac:dyDescent="0.3">
      <c r="A192">
        <v>190</v>
      </c>
      <c r="B192">
        <f t="shared" si="84"/>
        <v>3.8961038961038957E-3</v>
      </c>
      <c r="C192">
        <f t="shared" si="85"/>
        <v>4.10958904109589E-3</v>
      </c>
      <c r="D192" s="1">
        <f t="shared" si="125"/>
        <v>5.8823529411764705E-3</v>
      </c>
      <c r="E192">
        <f t="shared" si="86"/>
        <v>1.6103308322359656E-3</v>
      </c>
      <c r="F192">
        <f t="shared" si="120"/>
        <v>5.4945054945054949E-3</v>
      </c>
      <c r="G192">
        <f t="shared" si="87"/>
        <v>0.10000000000000013</v>
      </c>
      <c r="H192">
        <f t="shared" si="124"/>
        <v>2.7907227441350546E-3</v>
      </c>
      <c r="I192">
        <f t="shared" si="88"/>
        <v>1.4654010573347286E-3</v>
      </c>
      <c r="J192" s="1">
        <f t="shared" si="126"/>
        <v>5.2910052910052907E-3</v>
      </c>
      <c r="K192" s="1">
        <f t="shared" si="123"/>
        <v>5.3191489361702135E-3</v>
      </c>
      <c r="L192">
        <f t="shared" si="89"/>
        <v>3.667481662591687E-3</v>
      </c>
      <c r="M192">
        <f t="shared" si="90"/>
        <v>3.6249395843402608E-3</v>
      </c>
      <c r="N192">
        <f t="shared" si="91"/>
        <v>1.4589526301522196E-3</v>
      </c>
      <c r="O192">
        <f t="shared" si="92"/>
        <v>9.0178526605214082E-4</v>
      </c>
      <c r="P192">
        <f t="shared" si="93"/>
        <v>6.4413233289438627E-4</v>
      </c>
      <c r="Q192">
        <f t="shared" si="94"/>
        <v>3.6237592563415789E-3</v>
      </c>
      <c r="R192">
        <f t="shared" si="95"/>
        <v>2.8047309971523937E-3</v>
      </c>
      <c r="S192">
        <f t="shared" si="96"/>
        <v>3.529411764705882E-3</v>
      </c>
      <c r="T192">
        <f t="shared" si="97"/>
        <v>3.2510347225773728E-3</v>
      </c>
      <c r="U192">
        <f t="shared" si="98"/>
        <v>3.7220843672456571E-3</v>
      </c>
      <c r="V192">
        <f t="shared" si="99"/>
        <v>3.1727290779421935E-3</v>
      </c>
      <c r="W192">
        <f t="shared" si="100"/>
        <v>3.3868355175968195E-3</v>
      </c>
      <c r="X192">
        <f t="shared" si="101"/>
        <v>3.1778200329217743E-3</v>
      </c>
      <c r="Y192">
        <f t="shared" si="102"/>
        <v>3.7220843672456571E-3</v>
      </c>
      <c r="Z192">
        <f t="shared" si="103"/>
        <v>2.9173686746257754E-3</v>
      </c>
      <c r="AA192">
        <f t="shared" si="104"/>
        <v>2.6981040402740408E-3</v>
      </c>
      <c r="AB192">
        <f t="shared" si="105"/>
        <v>2.8229829898065439E-3</v>
      </c>
      <c r="AC192">
        <f t="shared" si="106"/>
        <v>3.242845099392655E-3</v>
      </c>
      <c r="AD192">
        <f t="shared" si="107"/>
        <v>3.4594388833841805E-3</v>
      </c>
      <c r="AE192">
        <f t="shared" si="108"/>
        <v>3.8560411311053984E-3</v>
      </c>
      <c r="AF192">
        <f t="shared" si="109"/>
        <v>2.9182879377431907E-3</v>
      </c>
      <c r="AG192">
        <f t="shared" si="110"/>
        <v>3.27653997378768E-3</v>
      </c>
      <c r="AH192">
        <f t="shared" si="111"/>
        <v>2.9542439561081046E-3</v>
      </c>
      <c r="AI192">
        <f t="shared" si="112"/>
        <v>1.9338369904340347E-3</v>
      </c>
      <c r="AJ192">
        <f t="shared" si="113"/>
        <v>2.9596215396381353E-3</v>
      </c>
      <c r="AK192">
        <f t="shared" si="114"/>
        <v>3.1578947368421052E-3</v>
      </c>
      <c r="AL192">
        <f t="shared" si="115"/>
        <v>3.0700859462888808E-3</v>
      </c>
      <c r="AM192">
        <f t="shared" si="116"/>
        <v>2.9920275762993498E-3</v>
      </c>
      <c r="AN192">
        <f t="shared" si="117"/>
        <v>1.9221158651443471E-3</v>
      </c>
    </row>
    <row r="193" spans="1:40" x14ac:dyDescent="0.3">
      <c r="A193">
        <v>191</v>
      </c>
      <c r="B193">
        <f t="shared" si="84"/>
        <v>3.8809831824062097E-3</v>
      </c>
      <c r="C193">
        <f t="shared" si="85"/>
        <v>4.0927694406548429E-3</v>
      </c>
      <c r="D193" s="1">
        <f t="shared" si="125"/>
        <v>5.8479532163742695E-3</v>
      </c>
      <c r="E193">
        <f t="shared" si="86"/>
        <v>1.6001790972633753E-3</v>
      </c>
      <c r="F193">
        <f t="shared" si="120"/>
        <v>5.4644808743169399E-3</v>
      </c>
      <c r="G193">
        <f t="shared" si="87"/>
        <v>0.11111111111111129</v>
      </c>
      <c r="H193">
        <f t="shared" si="124"/>
        <v>2.7829562847347944E-3</v>
      </c>
      <c r="I193">
        <f t="shared" si="88"/>
        <v>1.4561629785096715E-3</v>
      </c>
      <c r="J193" s="1">
        <f t="shared" si="126"/>
        <v>5.2631578947368429E-3</v>
      </c>
      <c r="K193" s="1">
        <f t="shared" si="123"/>
        <v>5.2910052910052907E-3</v>
      </c>
      <c r="L193">
        <f t="shared" si="89"/>
        <v>3.6540803897685751E-3</v>
      </c>
      <c r="M193">
        <f t="shared" si="90"/>
        <v>3.6118468576932339E-3</v>
      </c>
      <c r="N193">
        <f t="shared" si="91"/>
        <v>1.4502225709093629E-3</v>
      </c>
      <c r="O193">
        <f t="shared" si="92"/>
        <v>8.9610029446749026E-4</v>
      </c>
      <c r="P193">
        <f t="shared" si="93"/>
        <v>6.4007163890535015E-4</v>
      </c>
      <c r="Q193">
        <f t="shared" si="94"/>
        <v>3.6106750392464679E-3</v>
      </c>
      <c r="R193">
        <f t="shared" si="95"/>
        <v>2.7968864829381879E-3</v>
      </c>
      <c r="S193">
        <f t="shared" si="96"/>
        <v>3.5169988276670576E-3</v>
      </c>
      <c r="T193">
        <f t="shared" si="97"/>
        <v>3.2404997453867601E-3</v>
      </c>
      <c r="U193">
        <f t="shared" si="98"/>
        <v>3.708281829419036E-3</v>
      </c>
      <c r="V193">
        <f t="shared" si="99"/>
        <v>3.162694704488711E-3</v>
      </c>
      <c r="W193">
        <f t="shared" si="100"/>
        <v>3.3754035808629293E-3</v>
      </c>
      <c r="X193">
        <f t="shared" si="101"/>
        <v>3.1677534824459119E-3</v>
      </c>
      <c r="Y193">
        <f t="shared" si="102"/>
        <v>3.708281829419036E-3</v>
      </c>
      <c r="Z193">
        <f t="shared" si="103"/>
        <v>2.9088823922560625E-3</v>
      </c>
      <c r="AA193">
        <f t="shared" si="104"/>
        <v>2.6908438635737664E-3</v>
      </c>
      <c r="AB193">
        <f t="shared" si="105"/>
        <v>2.8150361905250332E-3</v>
      </c>
      <c r="AC193">
        <f t="shared" si="106"/>
        <v>3.232363046727027E-3</v>
      </c>
      <c r="AD193">
        <f t="shared" si="107"/>
        <v>3.4475124248507516E-3</v>
      </c>
      <c r="AE193">
        <f t="shared" si="108"/>
        <v>3.8412291933418697E-3</v>
      </c>
      <c r="AF193">
        <f t="shared" si="109"/>
        <v>2.9097963142580021E-3</v>
      </c>
      <c r="AG193">
        <f t="shared" si="110"/>
        <v>3.2658393207054214E-3</v>
      </c>
      <c r="AH193">
        <f t="shared" si="111"/>
        <v>2.9455421061437281E-3</v>
      </c>
      <c r="AI193">
        <f t="shared" si="112"/>
        <v>1.9301044829893588E-3</v>
      </c>
      <c r="AJ193">
        <f t="shared" si="113"/>
        <v>2.9508880278701355E-3</v>
      </c>
      <c r="AK193">
        <f t="shared" si="114"/>
        <v>3.1479538300104933E-3</v>
      </c>
      <c r="AL193">
        <f t="shared" si="115"/>
        <v>3.0606893668774227E-3</v>
      </c>
      <c r="AM193">
        <f t="shared" si="116"/>
        <v>2.9831020526944751E-3</v>
      </c>
      <c r="AN193">
        <f t="shared" si="117"/>
        <v>1.9086154903233954E-3</v>
      </c>
    </row>
    <row r="194" spans="1:40" x14ac:dyDescent="0.3">
      <c r="A194">
        <v>192</v>
      </c>
      <c r="B194">
        <f t="shared" ref="B194:B257" si="127">1.5%/(1+1.5%*A194)</f>
        <v>3.8659793814432991E-3</v>
      </c>
      <c r="C194">
        <f t="shared" ref="C194:C257" si="128">1.875%/(1+1.875%*A194)</f>
        <v>4.076086956521739E-3</v>
      </c>
      <c r="D194" s="1">
        <f t="shared" si="125"/>
        <v>5.8139534883720929E-3</v>
      </c>
      <c r="E194">
        <f t="shared" ref="E194:E257" si="129">23352/((6*A194+1400)*(3.78*6*A194+1400))</f>
        <v>1.5901250867895612E-3</v>
      </c>
      <c r="F194">
        <f t="shared" si="120"/>
        <v>5.434782608695652E-3</v>
      </c>
      <c r="G194">
        <f t="shared" ref="G194:G257" si="130">0.01/(2-A194*0.01)</f>
        <v>0.12499999999999989</v>
      </c>
      <c r="H194">
        <f t="shared" si="124"/>
        <v>2.7752329328030179E-3</v>
      </c>
      <c r="I194">
        <f t="shared" si="88"/>
        <v>1.4470138289785007E-3</v>
      </c>
      <c r="J194" s="1">
        <f t="shared" si="126"/>
        <v>5.2356020942408371E-3</v>
      </c>
      <c r="K194" s="1">
        <f t="shared" si="123"/>
        <v>5.2631578947368429E-3</v>
      </c>
      <c r="L194">
        <f t="shared" si="89"/>
        <v>3.6407766990291259E-3</v>
      </c>
      <c r="M194">
        <f t="shared" si="90"/>
        <v>3.5988483685220726E-3</v>
      </c>
      <c r="N194">
        <f t="shared" si="91"/>
        <v>1.4415721474709639E-3</v>
      </c>
      <c r="O194">
        <f t="shared" si="92"/>
        <v>8.904700486021544E-4</v>
      </c>
      <c r="P194">
        <f t="shared" si="93"/>
        <v>6.3605003471582449E-4</v>
      </c>
      <c r="Q194">
        <f t="shared" si="94"/>
        <v>3.5976849679336775E-3</v>
      </c>
      <c r="R194">
        <f t="shared" si="95"/>
        <v>2.7890857267696134E-3</v>
      </c>
      <c r="S194">
        <f t="shared" si="96"/>
        <v>3.5046728971962612E-3</v>
      </c>
      <c r="T194">
        <f t="shared" si="97"/>
        <v>3.2300328248400234E-3</v>
      </c>
      <c r="U194">
        <f t="shared" si="98"/>
        <v>3.6945812807881776E-3</v>
      </c>
      <c r="V194">
        <f t="shared" si="99"/>
        <v>3.1527236022470539E-3</v>
      </c>
      <c r="W194">
        <f t="shared" si="100"/>
        <v>3.3640485593096387E-3</v>
      </c>
      <c r="X194">
        <f t="shared" si="101"/>
        <v>3.1577505072797329E-3</v>
      </c>
      <c r="Y194">
        <f t="shared" si="102"/>
        <v>3.6945812807881776E-3</v>
      </c>
      <c r="Z194">
        <f t="shared" si="103"/>
        <v>2.9004453378833617E-3</v>
      </c>
      <c r="AA194">
        <f t="shared" si="104"/>
        <v>2.6836226540232211E-3</v>
      </c>
      <c r="AB194">
        <f t="shared" si="105"/>
        <v>2.8071340067044037E-3</v>
      </c>
      <c r="AC194">
        <f t="shared" si="106"/>
        <v>3.2219485393298886E-3</v>
      </c>
      <c r="AD194">
        <f t="shared" si="107"/>
        <v>3.4356679170188809E-3</v>
      </c>
      <c r="AE194">
        <f t="shared" si="108"/>
        <v>3.8265306122448983E-3</v>
      </c>
      <c r="AF194">
        <f t="shared" si="109"/>
        <v>2.9013539651837525E-3</v>
      </c>
      <c r="AG194">
        <f t="shared" si="110"/>
        <v>3.2552083333333335E-3</v>
      </c>
      <c r="AH194">
        <f t="shared" si="111"/>
        <v>2.9368913689553633E-3</v>
      </c>
      <c r="AI194">
        <f t="shared" si="112"/>
        <v>1.9263863560474714E-3</v>
      </c>
      <c r="AJ194">
        <f t="shared" si="113"/>
        <v>2.9422059076815721E-3</v>
      </c>
      <c r="AK194">
        <f t="shared" si="114"/>
        <v>3.1380753138075309E-3</v>
      </c>
      <c r="AL194">
        <f t="shared" si="115"/>
        <v>3.0513501319742176E-3</v>
      </c>
      <c r="AM194">
        <f t="shared" si="116"/>
        <v>2.9742296222035058E-3</v>
      </c>
      <c r="AN194">
        <f t="shared" si="117"/>
        <v>1.895260332959392E-3</v>
      </c>
    </row>
    <row r="195" spans="1:40" x14ac:dyDescent="0.3">
      <c r="A195">
        <v>193</v>
      </c>
      <c r="B195">
        <f t="shared" si="127"/>
        <v>3.851091142490372E-3</v>
      </c>
      <c r="C195">
        <f t="shared" si="128"/>
        <v>4.0595399188092015E-3</v>
      </c>
      <c r="D195" s="1">
        <f t="shared" si="125"/>
        <v>5.7803468208092491E-3</v>
      </c>
      <c r="E195">
        <f t="shared" si="129"/>
        <v>1.580167525799077E-3</v>
      </c>
      <c r="F195">
        <f t="shared" si="120"/>
        <v>5.4054054054054057E-3</v>
      </c>
      <c r="G195">
        <f t="shared" si="130"/>
        <v>0.14285714285714274</v>
      </c>
      <c r="H195">
        <f t="shared" si="124"/>
        <v>2.7675523304324656E-3</v>
      </c>
      <c r="I195">
        <f t="shared" ref="I195:I258" si="131">23352/((6*A195+1400)*(3.78*6*A195+1400))*0.91</f>
        <v>1.4379524484771601E-3</v>
      </c>
      <c r="J195" s="1">
        <f t="shared" si="126"/>
        <v>5.2083333333333339E-3</v>
      </c>
      <c r="K195" s="1">
        <f t="shared" si="123"/>
        <v>5.2356020942408371E-3</v>
      </c>
      <c r="L195">
        <f t="shared" ref="L195:L258" si="132">1.5%/(1+1.5%*A195+24%)</f>
        <v>3.6275695284159614E-3</v>
      </c>
      <c r="M195">
        <f t="shared" ref="M195:M258" si="133">1.5%/(1+1.5%*A195+28.8%)</f>
        <v>3.5859431030360986E-3</v>
      </c>
      <c r="N195">
        <f t="shared" ref="N195:N258" si="134">23352/((6*(A195+16)+1400)*(3.78*6*(A195+16)+1400))</f>
        <v>1.4330003766694754E-3</v>
      </c>
      <c r="O195">
        <f t="shared" ref="O195:O258" si="135">23352/((6*A195+1400)*(3.78*6*A195+1400))*0.56</f>
        <v>8.8489381444748318E-4</v>
      </c>
      <c r="P195">
        <f t="shared" ref="P195:P258" si="136">23352/((6*A195+1400)*(3.78*6*A195+1400))*0.4</f>
        <v>6.3206701031963083E-4</v>
      </c>
      <c r="Q195">
        <f t="shared" ref="Q195:Q258" si="137">1.15%/(1+(A195-1)*1.15%)</f>
        <v>3.5847880299251867E-3</v>
      </c>
      <c r="R195">
        <f t="shared" ref="R195:R258" si="138">(4660+37.4%*9787*(1.24+1.5%*A195))/(4660+37.4%*9787*(1.24+1.5%*(A195-1)))-1</f>
        <v>2.7813283635289565E-3</v>
      </c>
      <c r="S195">
        <f t="shared" ref="S195:S258" si="139">1.5%/(1+1.5%*A195+40%)</f>
        <v>3.4924330616996507E-3</v>
      </c>
      <c r="T195">
        <f t="shared" ref="T195:T258" si="140">((234+608)*1.0256+(13471*8.23%*(1+A195*1.5%)))/((234+608)*1.0256+(13471*8.23%*(1+A195*1.5%-1.5%)))-1</f>
        <v>3.2196333035856561E-3</v>
      </c>
      <c r="U195">
        <f t="shared" ref="U195:U258" si="141">1.5%/(1+1.5%*A195+18%)</f>
        <v>3.6809815950920241E-3</v>
      </c>
      <c r="V195">
        <f t="shared" ref="V195:V258" si="142">(1.1645*(299+608)*(1+1.5%*A195)+(13715*1.2+4780)*1.11%*4)/(1.1645*(299+608)*(1+1.5%*(A195-1))+(13715*1.2+4780)*1.11%*4)-1</f>
        <v>3.1428151746684119E-3</v>
      </c>
      <c r="W195">
        <f t="shared" ref="W195:W258" si="143">1.15%/(1+(A195-1)*1.15%+22.2%)</f>
        <v>3.3527696793002912E-3</v>
      </c>
      <c r="X195">
        <f t="shared" ref="X195:X258" si="144">(3389+452%*(239+608)*(1+1.5%*A195))/(3389+452%*(239+608)*(1+1.5%*(A195-1)))-1</f>
        <v>3.1478105070543716E-3</v>
      </c>
      <c r="Y195">
        <f t="shared" ref="Y195:Y258" si="145">1.5%/(1+1.5%*A195+18%)</f>
        <v>3.6809815950920241E-3</v>
      </c>
      <c r="Z195">
        <f t="shared" ref="Z195:Z258" si="146">(1270+162%*837*(1.37+1.5%*A195))/(1270+162%*837*(1.37+1.5%*(A195-1)))-1</f>
        <v>2.8920570843959936E-3</v>
      </c>
      <c r="AA195">
        <f t="shared" ref="AA195:AA258" si="147">(1524+13%*(9570*(1+A195*1.5%)+4780))/(1524+13%*(9570*(1+(A195-1)*1.5%)+4780))-1</f>
        <v>2.6764400987420167E-3</v>
      </c>
      <c r="AB195">
        <f t="shared" ref="AB195:AB258" si="148">(8.3468*(251+608)+14695*(1+1.5%*A195)*33%)/(8.3468*(251+608)+14695*(1+1.5%*(A195-1))*33%)-1</f>
        <v>2.7992760636721403E-3</v>
      </c>
      <c r="AC195">
        <f t="shared" ref="AC195:AC258" si="149">(799*(1.3+1.875%*A195)*135%+311+191+510)/(799*(1.3+1.875%*(A195-1))*135%+311+191+510)-1</f>
        <v>3.2116009264164802E-3</v>
      </c>
      <c r="AD195">
        <f t="shared" ref="AD195:AD258" si="150">((959*(1+1.875%*A195)*103.68%+(542+227)*1.2+311)*180.2%+0.75*(959*(1+1.875%*A195)*103.68%))/((959*(1+1.875%*(A195-1))*103.68%+(542+227)*1.2+311)*180.2%+0.75*(959*(1+1.875%*(A195-1))*103.68%))-1</f>
        <v>3.4239045181154726E-3</v>
      </c>
      <c r="AE195">
        <f t="shared" ref="AE195:AE258" si="151">1.875%/(1+1.875%*A195+0.3)</f>
        <v>3.8119440914866579E-3</v>
      </c>
      <c r="AF195">
        <f t="shared" ref="AF195:AF258" si="152">1.5%/(1+1.5%*A195+260%*0.25+0.4%*160)</f>
        <v>2.8929604628736743E-3</v>
      </c>
      <c r="AG195">
        <f t="shared" ref="AG195:AG258" si="153">1.5%/(1+1.5%*A195+260*0.28%)</f>
        <v>3.2446463335496427E-3</v>
      </c>
      <c r="AH195">
        <f t="shared" ref="AH195:AH258" si="154">(739.14+6%*12289*(1+1.5%*A195+0.24))/(739.14+6%*12289*(1+1.5%*(A195-1)+0.24))-1</f>
        <v>2.9282912955235219E-3</v>
      </c>
      <c r="AI195">
        <f t="shared" ref="AI195:AI258" si="155">(739.14+6%*12289+0.75*6*A195)/(739.14+6%*12289+0.75*6*(A195-1))-1</f>
        <v>1.922682526661168E-3</v>
      </c>
      <c r="AJ195">
        <f t="shared" ref="AJ195:AJ258" si="156">(1642.54+13.34%*12397*(1+0.24+1.5%*A195))/(1642.54+13.34%*12397*(1+0.24+1.5%*(A195-1)))-1</f>
        <v>2.9335747267897894E-3</v>
      </c>
      <c r="AK195">
        <f t="shared" ref="AK195:AK258" si="157">1.5%/(1+1.5%*A195+90%)</f>
        <v>3.1282586027111575E-3</v>
      </c>
      <c r="AL195">
        <f t="shared" ref="AL195:AL258" si="158">(1280.2+1.5974*(244+608)*(1+1.5%*A195)+150)/(1280.2+1.5974*(244+608)*(1+1.5%*(A195-1))+150)-1</f>
        <v>3.0420677182405598E-3</v>
      </c>
      <c r="AM195">
        <f t="shared" ref="AM195:AM258" si="159">(1280.2+1.5974*(244+608)*(1)+6*(A195+16)*3.6+150)/(1280.2+1.5974*(244+608)*(1)+6*(A195+15)*3.6+150)-1</f>
        <v>2.9654098124971551E-3</v>
      </c>
      <c r="AN195">
        <f t="shared" ref="AN195:AN258" si="160">(1+(5*A195*6)/(1200+A195*6))/(1+(5*(A195-1)*6)/(1200+(A195-1)*6))-1</f>
        <v>1.8820482707739838E-3</v>
      </c>
    </row>
    <row r="196" spans="1:40" x14ac:dyDescent="0.3">
      <c r="A196">
        <v>194</v>
      </c>
      <c r="B196">
        <f t="shared" si="127"/>
        <v>3.8363171355498722E-3</v>
      </c>
      <c r="C196">
        <f t="shared" si="128"/>
        <v>4.0431266846361188E-3</v>
      </c>
      <c r="D196" s="1">
        <f t="shared" si="125"/>
        <v>5.7471264367816091E-3</v>
      </c>
      <c r="E196">
        <f t="shared" si="129"/>
        <v>1.5703051603767346E-3</v>
      </c>
      <c r="F196">
        <f t="shared" si="120"/>
        <v>5.3763440860215058E-3</v>
      </c>
      <c r="G196">
        <f t="shared" si="130"/>
        <v>0.16666666666666652</v>
      </c>
      <c r="H196">
        <f t="shared" si="124"/>
        <v>2.7599141236676061E-3</v>
      </c>
      <c r="I196">
        <f t="shared" si="131"/>
        <v>1.4289776959428284E-3</v>
      </c>
      <c r="J196" s="1">
        <f t="shared" si="126"/>
        <v>5.1813471502590676E-3</v>
      </c>
      <c r="K196" s="1">
        <f t="shared" si="123"/>
        <v>5.2083333333333339E-3</v>
      </c>
      <c r="L196">
        <f t="shared" si="132"/>
        <v>3.6144578313253017E-3</v>
      </c>
      <c r="M196">
        <f t="shared" si="133"/>
        <v>3.5731300619342545E-3</v>
      </c>
      <c r="N196">
        <f t="shared" si="134"/>
        <v>1.4245062907154301E-3</v>
      </c>
      <c r="O196">
        <f t="shared" si="135"/>
        <v>8.7937088981097141E-4</v>
      </c>
      <c r="P196">
        <f t="shared" si="136"/>
        <v>6.2812206415069393E-4</v>
      </c>
      <c r="Q196">
        <f t="shared" si="137"/>
        <v>3.5719832272091941E-3</v>
      </c>
      <c r="R196">
        <f t="shared" si="138"/>
        <v>2.7736140321521496E-3</v>
      </c>
      <c r="S196">
        <f t="shared" si="139"/>
        <v>3.4802784222737822E-3</v>
      </c>
      <c r="T196">
        <f t="shared" si="140"/>
        <v>3.2093005327094026E-3</v>
      </c>
      <c r="U196">
        <f t="shared" si="141"/>
        <v>3.667481662591687E-3</v>
      </c>
      <c r="V196">
        <f t="shared" si="142"/>
        <v>3.1329688326793281E-3</v>
      </c>
      <c r="W196">
        <f t="shared" si="143"/>
        <v>3.3415661775388636E-3</v>
      </c>
      <c r="X196">
        <f t="shared" si="144"/>
        <v>3.1379328889360458E-3</v>
      </c>
      <c r="Y196">
        <f t="shared" si="145"/>
        <v>3.667481662591687E-3</v>
      </c>
      <c r="Z196">
        <f t="shared" si="146"/>
        <v>2.883717209610337E-3</v>
      </c>
      <c r="AA196">
        <f t="shared" si="147"/>
        <v>2.6692958881915363E-3</v>
      </c>
      <c r="AB196">
        <f t="shared" si="148"/>
        <v>2.7914619909381599E-3</v>
      </c>
      <c r="AC196">
        <f t="shared" si="149"/>
        <v>3.2013195655338222E-3</v>
      </c>
      <c r="AD196">
        <f t="shared" si="150"/>
        <v>3.4122213978540206E-3</v>
      </c>
      <c r="AE196">
        <f t="shared" si="151"/>
        <v>3.7974683544303805E-3</v>
      </c>
      <c r="AF196">
        <f t="shared" si="152"/>
        <v>2.8846153846153848E-3</v>
      </c>
      <c r="AG196">
        <f t="shared" si="153"/>
        <v>3.2341526520051748E-3</v>
      </c>
      <c r="AH196">
        <f t="shared" si="154"/>
        <v>2.9197414420736312E-3</v>
      </c>
      <c r="AI196">
        <f t="shared" si="155"/>
        <v>1.9189929125194016E-3</v>
      </c>
      <c r="AJ196">
        <f t="shared" si="156"/>
        <v>2.9249940382032324E-3</v>
      </c>
      <c r="AK196">
        <f t="shared" si="157"/>
        <v>3.1185031185031187E-3</v>
      </c>
      <c r="AL196">
        <f t="shared" si="158"/>
        <v>3.0328416086879972E-3</v>
      </c>
      <c r="AM196">
        <f t="shared" si="159"/>
        <v>2.9566421568332224E-3</v>
      </c>
      <c r="AN196">
        <f t="shared" si="160"/>
        <v>1.868977220905732E-3</v>
      </c>
    </row>
    <row r="197" spans="1:40" x14ac:dyDescent="0.3">
      <c r="A197">
        <v>195</v>
      </c>
      <c r="B197">
        <f t="shared" si="127"/>
        <v>3.821656050955414E-3</v>
      </c>
      <c r="C197">
        <f t="shared" si="128"/>
        <v>4.0268456375838922E-3</v>
      </c>
      <c r="D197" s="1">
        <f>(100%*2%)/(1+100%*(200%+2%*(A197-170)))</f>
        <v>5.7142857142857143E-3</v>
      </c>
      <c r="E197">
        <f t="shared" si="129"/>
        <v>1.5605367572832064E-3</v>
      </c>
      <c r="F197">
        <f t="shared" si="120"/>
        <v>5.3475935828877002E-3</v>
      </c>
      <c r="G197">
        <f t="shared" si="130"/>
        <v>0.19999999999999982</v>
      </c>
      <c r="H197">
        <f t="shared" si="124"/>
        <v>2.7523179624502347E-3</v>
      </c>
      <c r="I197">
        <f t="shared" si="131"/>
        <v>1.4200884491277178E-3</v>
      </c>
      <c r="J197" s="1">
        <f t="shared" si="126"/>
        <v>5.1546391752577319E-3</v>
      </c>
      <c r="K197" s="1">
        <f t="shared" si="123"/>
        <v>5.1813471502590676E-3</v>
      </c>
      <c r="L197">
        <f t="shared" si="132"/>
        <v>3.6014405762304922E-3</v>
      </c>
      <c r="M197">
        <f t="shared" si="133"/>
        <v>3.5604082601471635E-3</v>
      </c>
      <c r="N197">
        <f t="shared" si="134"/>
        <v>1.4160889369053593E-3</v>
      </c>
      <c r="O197">
        <f t="shared" si="135"/>
        <v>8.7390058407859565E-4</v>
      </c>
      <c r="P197">
        <f t="shared" si="136"/>
        <v>6.2421470291328259E-4</v>
      </c>
      <c r="Q197">
        <f t="shared" si="137"/>
        <v>3.5592695759826681E-3</v>
      </c>
      <c r="R197">
        <f t="shared" si="138"/>
        <v>2.7659423755670431E-3</v>
      </c>
      <c r="S197">
        <f t="shared" si="139"/>
        <v>3.4682080924855487E-3</v>
      </c>
      <c r="T197">
        <f t="shared" si="140"/>
        <v>3.1990338716008093E-3</v>
      </c>
      <c r="U197">
        <f t="shared" si="141"/>
        <v>3.6540803897685751E-3</v>
      </c>
      <c r="V197">
        <f t="shared" si="142"/>
        <v>3.1231839945655704E-3</v>
      </c>
      <c r="W197">
        <f t="shared" si="143"/>
        <v>3.3304373008977701E-3</v>
      </c>
      <c r="X197">
        <f t="shared" si="144"/>
        <v>3.1281170675097059E-3</v>
      </c>
      <c r="Y197">
        <f t="shared" si="145"/>
        <v>3.6540803897685751E-3</v>
      </c>
      <c r="Z197">
        <f t="shared" si="146"/>
        <v>2.8754252961991078E-3</v>
      </c>
      <c r="AA197">
        <f t="shared" si="147"/>
        <v>2.6621897161287489E-3</v>
      </c>
      <c r="AB197">
        <f t="shared" si="148"/>
        <v>2.7836914221386344E-3</v>
      </c>
      <c r="AC197">
        <f t="shared" si="149"/>
        <v>3.1911038224314847E-3</v>
      </c>
      <c r="AD197">
        <f t="shared" si="150"/>
        <v>3.400617737245426E-3</v>
      </c>
      <c r="AE197">
        <f t="shared" si="151"/>
        <v>3.7831021437578815E-3</v>
      </c>
      <c r="AF197">
        <f t="shared" si="152"/>
        <v>2.8763183125599234E-3</v>
      </c>
      <c r="AG197">
        <f t="shared" si="153"/>
        <v>3.2237266279819474E-3</v>
      </c>
      <c r="AH197">
        <f t="shared" si="154"/>
        <v>2.9112413699978745E-3</v>
      </c>
      <c r="AI197">
        <f t="shared" si="155"/>
        <v>1.9153174319423982E-3</v>
      </c>
      <c r="AJ197">
        <f t="shared" si="156"/>
        <v>2.916463400145286E-3</v>
      </c>
      <c r="AK197">
        <f t="shared" si="157"/>
        <v>3.1088082901554403E-3</v>
      </c>
      <c r="AL197">
        <f t="shared" si="158"/>
        <v>3.023671292581076E-3</v>
      </c>
      <c r="AM197">
        <f t="shared" si="159"/>
        <v>2.9479261939728829E-3</v>
      </c>
      <c r="AN197">
        <f t="shared" si="160"/>
        <v>1.8560451390177146E-3</v>
      </c>
    </row>
    <row r="198" spans="1:40" x14ac:dyDescent="0.3">
      <c r="A198">
        <v>196</v>
      </c>
      <c r="B198">
        <f t="shared" si="127"/>
        <v>3.8071065989847713E-3</v>
      </c>
      <c r="C198">
        <f t="shared" si="128"/>
        <v>4.0106951871657758E-3</v>
      </c>
      <c r="D198" s="1">
        <f t="shared" si="125"/>
        <v>5.681818181818182E-3</v>
      </c>
      <c r="E198">
        <f t="shared" si="129"/>
        <v>1.550861103540694E-3</v>
      </c>
      <c r="F198">
        <f t="shared" si="120"/>
        <v>5.3191489361702126E-3</v>
      </c>
      <c r="G198">
        <f t="shared" si="130"/>
        <v>0.24999999999999978</v>
      </c>
      <c r="H198">
        <f t="shared" si="124"/>
        <v>2.7447635005650728E-3</v>
      </c>
      <c r="I198">
        <f t="shared" si="131"/>
        <v>1.4112836042220315E-3</v>
      </c>
      <c r="J198" s="1">
        <f t="shared" si="126"/>
        <v>5.1282051282051282E-3</v>
      </c>
      <c r="K198" s="1">
        <f t="shared" si="123"/>
        <v>5.1546391752577319E-3</v>
      </c>
      <c r="L198">
        <f t="shared" si="132"/>
        <v>3.5885167464114833E-3</v>
      </c>
      <c r="M198">
        <f t="shared" si="133"/>
        <v>3.5477767265846738E-3</v>
      </c>
      <c r="N198">
        <f t="shared" si="134"/>
        <v>1.4077473773362529E-3</v>
      </c>
      <c r="O198">
        <f t="shared" si="135"/>
        <v>8.6848221798278868E-4</v>
      </c>
      <c r="P198">
        <f t="shared" si="136"/>
        <v>6.2034444141627766E-4</v>
      </c>
      <c r="Q198">
        <f t="shared" si="137"/>
        <v>3.5466461063993829E-3</v>
      </c>
      <c r="R198">
        <f t="shared" si="138"/>
        <v>2.7583130406427792E-3</v>
      </c>
      <c r="S198">
        <f t="shared" si="139"/>
        <v>3.4562211981566818E-3</v>
      </c>
      <c r="T198">
        <f t="shared" si="140"/>
        <v>3.1888326878217743E-3</v>
      </c>
      <c r="U198">
        <f t="shared" si="141"/>
        <v>3.6407766990291259E-3</v>
      </c>
      <c r="V198">
        <f t="shared" si="142"/>
        <v>3.1134600858577777E-3</v>
      </c>
      <c r="W198">
        <f t="shared" si="143"/>
        <v>3.3193823062490978E-3</v>
      </c>
      <c r="X198">
        <f t="shared" si="144"/>
        <v>3.1183624646611285E-3</v>
      </c>
      <c r="Y198">
        <f t="shared" si="145"/>
        <v>3.6407766990291259E-3</v>
      </c>
      <c r="Z198">
        <f t="shared" si="146"/>
        <v>2.8671809316194174E-3</v>
      </c>
      <c r="AA198">
        <f t="shared" si="147"/>
        <v>2.6551212795631329E-3</v>
      </c>
      <c r="AB198">
        <f t="shared" si="148"/>
        <v>2.7759639949775927E-3</v>
      </c>
      <c r="AC198">
        <f t="shared" si="149"/>
        <v>3.1809530709276945E-3</v>
      </c>
      <c r="AD198">
        <f t="shared" si="150"/>
        <v>3.3890927283999339E-3</v>
      </c>
      <c r="AE198">
        <f t="shared" si="151"/>
        <v>3.7688442211055279E-3</v>
      </c>
      <c r="AF198">
        <f t="shared" si="152"/>
        <v>2.8680688336520078E-3</v>
      </c>
      <c r="AG198">
        <f t="shared" si="153"/>
        <v>3.2133676092544984E-3</v>
      </c>
      <c r="AH198">
        <f t="shared" si="154"/>
        <v>2.9027906457814723E-3</v>
      </c>
      <c r="AI198">
        <f t="shared" si="155"/>
        <v>1.9116560038743291E-3</v>
      </c>
      <c r="AJ198">
        <f t="shared" si="156"/>
        <v>2.907982375977447E-3</v>
      </c>
      <c r="AK198">
        <f t="shared" si="157"/>
        <v>3.0991735537190084E-3</v>
      </c>
      <c r="AL198">
        <f t="shared" si="158"/>
        <v>3.0145562653416391E-3</v>
      </c>
      <c r="AM198">
        <f t="shared" si="159"/>
        <v>2.939261468100085E-3</v>
      </c>
      <c r="AN198">
        <f t="shared" si="160"/>
        <v>1.8432500184326628E-3</v>
      </c>
    </row>
    <row r="199" spans="1:40" x14ac:dyDescent="0.3">
      <c r="A199">
        <v>197</v>
      </c>
      <c r="B199">
        <f t="shared" si="127"/>
        <v>3.7926675094816687E-3</v>
      </c>
      <c r="C199">
        <f t="shared" si="128"/>
        <v>3.9946737683089215E-3</v>
      </c>
      <c r="D199" s="1">
        <f t="shared" si="125"/>
        <v>5.6497175141242938E-3</v>
      </c>
      <c r="E199">
        <f t="shared" si="129"/>
        <v>1.5412770060283889E-3</v>
      </c>
      <c r="F199">
        <f t="shared" si="120"/>
        <v>5.2910052910052907E-3</v>
      </c>
      <c r="G199">
        <f t="shared" si="130"/>
        <v>0.33333333333333304</v>
      </c>
      <c r="H199">
        <f t="shared" si="124"/>
        <v>2.737250395587365E-3</v>
      </c>
      <c r="I199">
        <f t="shared" si="131"/>
        <v>1.4025620754858339E-3</v>
      </c>
      <c r="J199" s="1">
        <f t="shared" si="126"/>
        <v>5.1020408163265311E-3</v>
      </c>
      <c r="K199" s="1">
        <f t="shared" si="123"/>
        <v>5.1282051282051282E-3</v>
      </c>
      <c r="L199">
        <f t="shared" si="132"/>
        <v>3.5756853396901071E-3</v>
      </c>
      <c r="M199">
        <f t="shared" si="133"/>
        <v>3.5352345038887575E-3</v>
      </c>
      <c r="N199">
        <f t="shared" si="134"/>
        <v>1.3994806886263869E-3</v>
      </c>
      <c r="O199">
        <f t="shared" si="135"/>
        <v>8.6311512337589784E-4</v>
      </c>
      <c r="P199">
        <f t="shared" si="136"/>
        <v>6.1651080241135559E-4</v>
      </c>
      <c r="Q199">
        <f t="shared" si="137"/>
        <v>3.5341118623232943E-3</v>
      </c>
      <c r="R199">
        <f t="shared" si="138"/>
        <v>2.7507256781336142E-3</v>
      </c>
      <c r="S199">
        <f t="shared" si="139"/>
        <v>3.4443168771526975E-3</v>
      </c>
      <c r="T199">
        <f t="shared" si="140"/>
        <v>3.1786963569739868E-3</v>
      </c>
      <c r="U199">
        <f t="shared" si="141"/>
        <v>3.6275695284159614E-3</v>
      </c>
      <c r="V199">
        <f t="shared" si="142"/>
        <v>3.1037965392182176E-3</v>
      </c>
      <c r="W199">
        <f t="shared" si="143"/>
        <v>3.3084004602991946E-3</v>
      </c>
      <c r="X199">
        <f t="shared" si="144"/>
        <v>3.1086685094661171E-3</v>
      </c>
      <c r="Y199">
        <f t="shared" si="145"/>
        <v>3.6275695284159614E-3</v>
      </c>
      <c r="Z199">
        <f t="shared" si="146"/>
        <v>2.8589837080477132E-3</v>
      </c>
      <c r="AA199">
        <f t="shared" si="147"/>
        <v>2.6480902787138216E-3</v>
      </c>
      <c r="AB199">
        <f t="shared" si="148"/>
        <v>2.7682793511709658E-3</v>
      </c>
      <c r="AC199">
        <f t="shared" si="149"/>
        <v>3.1708666927838802E-3</v>
      </c>
      <c r="AD199">
        <f t="shared" si="150"/>
        <v>3.3776455743448341E-3</v>
      </c>
      <c r="AE199">
        <f t="shared" si="151"/>
        <v>3.7546933667083858E-3</v>
      </c>
      <c r="AF199">
        <f t="shared" si="152"/>
        <v>2.859866539561487E-3</v>
      </c>
      <c r="AG199">
        <f t="shared" si="153"/>
        <v>3.2030749519538757E-3</v>
      </c>
      <c r="AH199">
        <f t="shared" si="154"/>
        <v>2.894388840928741E-3</v>
      </c>
      <c r="AI199">
        <f t="shared" si="155"/>
        <v>1.9080085478782038E-3</v>
      </c>
      <c r="AJ199">
        <f t="shared" si="156"/>
        <v>2.8995505341258276E-3</v>
      </c>
      <c r="AK199">
        <f t="shared" si="157"/>
        <v>3.0895983522142116E-3</v>
      </c>
      <c r="AL199">
        <f t="shared" si="158"/>
        <v>3.0054960284586762E-3</v>
      </c>
      <c r="AM199">
        <f t="shared" si="159"/>
        <v>2.9306475287422806E-3</v>
      </c>
      <c r="AN199">
        <f t="shared" si="160"/>
        <v>1.8305898892858607E-3</v>
      </c>
    </row>
    <row r="200" spans="1:40" x14ac:dyDescent="0.3">
      <c r="A200">
        <v>198</v>
      </c>
      <c r="B200">
        <f t="shared" si="127"/>
        <v>3.778337531486146E-3</v>
      </c>
      <c r="C200">
        <f t="shared" si="128"/>
        <v>3.9787798408488055E-3</v>
      </c>
      <c r="D200" s="1">
        <f t="shared" si="125"/>
        <v>5.6179775280898875E-3</v>
      </c>
      <c r="E200">
        <f t="shared" si="129"/>
        <v>1.5317832910874602E-3</v>
      </c>
      <c r="F200">
        <f t="shared" si="120"/>
        <v>5.263157894736842E-3</v>
      </c>
      <c r="G200">
        <f t="shared" si="130"/>
        <v>0.49999999999999956</v>
      </c>
      <c r="H200">
        <f t="shared" si="124"/>
        <v>2.7297783088315875E-3</v>
      </c>
      <c r="I200">
        <f t="shared" si="131"/>
        <v>1.393922794889589E-3</v>
      </c>
      <c r="J200" s="1">
        <f t="shared" si="126"/>
        <v>5.0761421319796959E-3</v>
      </c>
      <c r="K200" s="1">
        <f t="shared" si="123"/>
        <v>5.1020408163265311E-3</v>
      </c>
      <c r="L200">
        <f t="shared" si="132"/>
        <v>3.5629453681710211E-3</v>
      </c>
      <c r="M200">
        <f t="shared" si="133"/>
        <v>3.5227806481916393E-3</v>
      </c>
      <c r="N200">
        <f t="shared" si="134"/>
        <v>1.3912879616423577E-3</v>
      </c>
      <c r="O200">
        <f t="shared" si="135"/>
        <v>8.5779864300897777E-4</v>
      </c>
      <c r="P200">
        <f t="shared" si="136"/>
        <v>6.1271331643498409E-4</v>
      </c>
      <c r="Q200">
        <f t="shared" si="137"/>
        <v>3.5216659010871231E-3</v>
      </c>
      <c r="R200">
        <f t="shared" si="138"/>
        <v>2.7431799426256287E-3</v>
      </c>
      <c r="S200">
        <f t="shared" si="139"/>
        <v>3.4324942791762012E-3</v>
      </c>
      <c r="T200">
        <f t="shared" si="140"/>
        <v>3.1686242625739158E-3</v>
      </c>
      <c r="U200">
        <f t="shared" si="141"/>
        <v>3.6144578313253017E-3</v>
      </c>
      <c r="V200">
        <f t="shared" si="142"/>
        <v>3.0941927943313186E-3</v>
      </c>
      <c r="W200">
        <f t="shared" si="143"/>
        <v>3.2974910394265233E-3</v>
      </c>
      <c r="X200">
        <f t="shared" si="144"/>
        <v>3.0990346380770362E-3</v>
      </c>
      <c r="Y200">
        <f t="shared" si="145"/>
        <v>3.6144578313253017E-3</v>
      </c>
      <c r="Z200">
        <f t="shared" si="146"/>
        <v>2.8508332223107224E-3</v>
      </c>
      <c r="AA200">
        <f t="shared" si="147"/>
        <v>2.6410964169669704E-3</v>
      </c>
      <c r="AB200">
        <f t="shared" si="148"/>
        <v>2.7606371363899651E-3</v>
      </c>
      <c r="AC200">
        <f t="shared" si="149"/>
        <v>3.1608440775774405E-3</v>
      </c>
      <c r="AD200">
        <f t="shared" si="150"/>
        <v>3.3662754888379443E-3</v>
      </c>
      <c r="AE200">
        <f t="shared" si="151"/>
        <v>3.740648379052369E-3</v>
      </c>
      <c r="AF200">
        <f t="shared" si="152"/>
        <v>2.8517110266159697E-3</v>
      </c>
      <c r="AG200">
        <f t="shared" si="153"/>
        <v>3.1928480204342275E-3</v>
      </c>
      <c r="AH200">
        <f t="shared" si="154"/>
        <v>2.8860355318904851E-3</v>
      </c>
      <c r="AI200">
        <f t="shared" si="155"/>
        <v>1.9043749841303192E-3</v>
      </c>
      <c r="AJ200">
        <f t="shared" si="156"/>
        <v>2.8911674480076588E-3</v>
      </c>
      <c r="AK200">
        <f t="shared" si="157"/>
        <v>3.0800821355236136E-3</v>
      </c>
      <c r="AL200">
        <f t="shared" si="158"/>
        <v>2.9964900893955093E-3</v>
      </c>
      <c r="AM200">
        <f t="shared" si="159"/>
        <v>2.9220839306920432E-3</v>
      </c>
      <c r="AN200">
        <f t="shared" si="160"/>
        <v>1.8180628177064673E-3</v>
      </c>
    </row>
    <row r="201" spans="1:40" x14ac:dyDescent="0.3">
      <c r="A201">
        <v>199</v>
      </c>
      <c r="B201">
        <f t="shared" si="127"/>
        <v>3.7641154328732747E-3</v>
      </c>
      <c r="C201">
        <f t="shared" si="128"/>
        <v>3.9630118890356678E-3</v>
      </c>
      <c r="D201" s="1">
        <f t="shared" si="125"/>
        <v>5.5865921787709499E-3</v>
      </c>
      <c r="E201">
        <f t="shared" si="129"/>
        <v>1.5223788041353065E-3</v>
      </c>
      <c r="F201">
        <f t="shared" si="120"/>
        <v>5.235602094240838E-3</v>
      </c>
      <c r="G201">
        <f t="shared" si="130"/>
        <v>0.99999999999999911</v>
      </c>
      <c r="H201">
        <f t="shared" si="124"/>
        <v>2.7223469053001548E-3</v>
      </c>
      <c r="I201">
        <f t="shared" si="131"/>
        <v>1.3853647117631289E-3</v>
      </c>
      <c r="J201" s="1">
        <f t="shared" si="126"/>
        <v>5.0505050505050509E-3</v>
      </c>
      <c r="K201" s="1">
        <f t="shared" si="123"/>
        <v>5.0761421319796959E-3</v>
      </c>
      <c r="L201">
        <f t="shared" si="132"/>
        <v>3.5502958579881659E-3</v>
      </c>
      <c r="M201">
        <f t="shared" si="133"/>
        <v>3.5104142288790077E-3</v>
      </c>
      <c r="N201">
        <f t="shared" si="134"/>
        <v>1.3831683012321642E-3</v>
      </c>
      <c r="O201">
        <f t="shared" si="135"/>
        <v>8.5253213031577177E-4</v>
      </c>
      <c r="P201">
        <f t="shared" si="136"/>
        <v>6.0895152165412261E-4</v>
      </c>
      <c r="Q201">
        <f t="shared" si="137"/>
        <v>3.5093072932560268E-3</v>
      </c>
      <c r="R201">
        <f t="shared" si="138"/>
        <v>2.7356754924849902E-3</v>
      </c>
      <c r="S201">
        <f t="shared" si="139"/>
        <v>3.4207525655644243E-3</v>
      </c>
      <c r="T201">
        <f t="shared" si="140"/>
        <v>3.1586157959269112E-3</v>
      </c>
      <c r="U201">
        <f t="shared" si="141"/>
        <v>3.6014405762304922E-3</v>
      </c>
      <c r="V201">
        <f t="shared" si="142"/>
        <v>3.0846482977955336E-3</v>
      </c>
      <c r="W201">
        <f t="shared" si="143"/>
        <v>3.2866533295227208E-3</v>
      </c>
      <c r="X201">
        <f t="shared" si="144"/>
        <v>3.0894602936140103E-3</v>
      </c>
      <c r="Y201">
        <f t="shared" si="145"/>
        <v>3.6014405762304922E-3</v>
      </c>
      <c r="Z201">
        <f t="shared" si="146"/>
        <v>2.8427290758197277E-3</v>
      </c>
      <c r="AA201">
        <f t="shared" si="147"/>
        <v>2.6341394008337904E-3</v>
      </c>
      <c r="AB201">
        <f t="shared" si="148"/>
        <v>2.7530370002093463E-3</v>
      </c>
      <c r="AC201">
        <f t="shared" si="149"/>
        <v>3.1508846225789533E-3</v>
      </c>
      <c r="AD201">
        <f t="shared" si="150"/>
        <v>3.3549816961884193E-3</v>
      </c>
      <c r="AE201">
        <f t="shared" si="151"/>
        <v>3.7267080745341618E-3</v>
      </c>
      <c r="AF201">
        <f t="shared" si="152"/>
        <v>2.8436018957345975E-3</v>
      </c>
      <c r="AG201">
        <f t="shared" si="153"/>
        <v>3.1826861871419474E-3</v>
      </c>
      <c r="AH201">
        <f t="shared" si="154"/>
        <v>2.8777302999936083E-3</v>
      </c>
      <c r="AI201">
        <f t="shared" si="155"/>
        <v>1.9007552334127098E-3</v>
      </c>
      <c r="AJ201">
        <f t="shared" si="156"/>
        <v>2.8828326959591255E-3</v>
      </c>
      <c r="AK201">
        <f t="shared" si="157"/>
        <v>3.0706243602865915E-3</v>
      </c>
      <c r="AL201">
        <f t="shared" si="158"/>
        <v>2.9875379615023068E-3</v>
      </c>
      <c r="AM201">
        <f t="shared" si="159"/>
        <v>2.9135702339304625E-3</v>
      </c>
      <c r="AN201">
        <f t="shared" si="160"/>
        <v>1.8056669050148244E-3</v>
      </c>
    </row>
    <row r="202" spans="1:40" x14ac:dyDescent="0.3">
      <c r="A202">
        <v>200</v>
      </c>
      <c r="B202">
        <f t="shared" si="127"/>
        <v>3.7499999999999999E-3</v>
      </c>
      <c r="C202">
        <f t="shared" si="128"/>
        <v>3.9473684210526317E-3</v>
      </c>
      <c r="D202" s="1">
        <f t="shared" si="125"/>
        <v>5.5555555555555558E-3</v>
      </c>
      <c r="E202">
        <f t="shared" si="129"/>
        <v>1.5130624092888243E-3</v>
      </c>
      <c r="F202">
        <f t="shared" si="120"/>
        <v>5.208333333333333E-3</v>
      </c>
      <c r="G202" t="e">
        <f t="shared" si="130"/>
        <v>#DIV/0!</v>
      </c>
      <c r="H202">
        <f t="shared" si="124"/>
        <v>2.7149558536341267E-3</v>
      </c>
      <c r="I202">
        <f t="shared" si="131"/>
        <v>1.3768867924528303E-3</v>
      </c>
      <c r="J202" s="1">
        <f t="shared" si="126"/>
        <v>5.0251256281407036E-3</v>
      </c>
      <c r="K202" s="1">
        <f t="shared" si="123"/>
        <v>5.0505050505050509E-3</v>
      </c>
      <c r="L202">
        <f t="shared" si="132"/>
        <v>3.5377358490566034E-3</v>
      </c>
      <c r="M202">
        <f t="shared" si="133"/>
        <v>3.4981343283582086E-3</v>
      </c>
      <c r="N202">
        <f t="shared" si="134"/>
        <v>1.3751208259641806E-3</v>
      </c>
      <c r="O202">
        <f t="shared" si="135"/>
        <v>8.4731494920174167E-4</v>
      </c>
      <c r="P202">
        <f t="shared" si="136"/>
        <v>6.0522496371552981E-4</v>
      </c>
      <c r="Q202">
        <f t="shared" si="137"/>
        <v>3.4970351223962293E-3</v>
      </c>
      <c r="R202">
        <f t="shared" si="138"/>
        <v>2.7282119898066615E-3</v>
      </c>
      <c r="S202">
        <f t="shared" si="139"/>
        <v>3.4090909090909085E-3</v>
      </c>
      <c r="T202">
        <f t="shared" si="140"/>
        <v>3.1486703560041907E-3</v>
      </c>
      <c r="U202">
        <f t="shared" si="141"/>
        <v>3.5885167464114833E-3</v>
      </c>
      <c r="V202">
        <f t="shared" si="142"/>
        <v>3.0751625030152052E-3</v>
      </c>
      <c r="W202">
        <f t="shared" si="143"/>
        <v>3.2758866258367752E-3</v>
      </c>
      <c r="X202">
        <f t="shared" si="144"/>
        <v>3.0799449260587863E-3</v>
      </c>
      <c r="Y202">
        <f t="shared" si="145"/>
        <v>3.5885167464114833E-3</v>
      </c>
      <c r="Z202">
        <f t="shared" si="146"/>
        <v>2.8346708745039528E-3</v>
      </c>
      <c r="AA202">
        <f t="shared" si="147"/>
        <v>2.6272189399094703E-3</v>
      </c>
      <c r="AB202">
        <f t="shared" si="148"/>
        <v>2.7454785960512318E-3</v>
      </c>
      <c r="AC202">
        <f t="shared" si="149"/>
        <v>3.1409877326322722E-3</v>
      </c>
      <c r="AD202">
        <f t="shared" si="150"/>
        <v>3.3437634310811148E-3</v>
      </c>
      <c r="AE202">
        <f t="shared" si="151"/>
        <v>3.7128712871287127E-3</v>
      </c>
      <c r="AF202">
        <f t="shared" si="152"/>
        <v>2.8355387523629487E-3</v>
      </c>
      <c r="AG202">
        <f t="shared" si="153"/>
        <v>3.1725888324873096E-3</v>
      </c>
      <c r="AH202">
        <f t="shared" si="154"/>
        <v>2.8694727313696156E-3</v>
      </c>
      <c r="AI202">
        <f t="shared" si="155"/>
        <v>1.897149217109817E-3</v>
      </c>
      <c r="AJ202">
        <f t="shared" si="156"/>
        <v>2.8745458611645347E-3</v>
      </c>
      <c r="AK202">
        <f t="shared" si="157"/>
        <v>3.0612244897959182E-3</v>
      </c>
      <c r="AL202">
        <f t="shared" si="158"/>
        <v>2.9786391639263776E-3</v>
      </c>
      <c r="AM202">
        <f t="shared" si="159"/>
        <v>2.9051060035523157E-3</v>
      </c>
      <c r="AN202">
        <f t="shared" si="160"/>
        <v>1.7934002869439691E-3</v>
      </c>
    </row>
    <row r="203" spans="1:40" x14ac:dyDescent="0.3">
      <c r="A203">
        <v>201</v>
      </c>
      <c r="B203">
        <f t="shared" si="127"/>
        <v>3.7359900373599006E-3</v>
      </c>
      <c r="C203">
        <f t="shared" si="128"/>
        <v>3.9318479685452159E-3</v>
      </c>
      <c r="D203" s="1">
        <f t="shared" si="125"/>
        <v>5.5248618784530384E-3</v>
      </c>
      <c r="E203">
        <f t="shared" si="129"/>
        <v>1.5038329889964504E-3</v>
      </c>
      <c r="F203">
        <f t="shared" si="120"/>
        <v>5.1813471502590676E-3</v>
      </c>
      <c r="G203">
        <f t="shared" si="130"/>
        <v>-0.99999999999997691</v>
      </c>
      <c r="H203">
        <f t="shared" si="124"/>
        <v>2.7076048260623597E-3</v>
      </c>
      <c r="I203">
        <f t="shared" si="131"/>
        <v>1.3684880199867698E-3</v>
      </c>
      <c r="J203" s="1">
        <f t="shared" si="126"/>
        <v>5.0000000000000001E-3</v>
      </c>
      <c r="K203" s="1">
        <f t="shared" si="123"/>
        <v>5.0251256281407036E-3</v>
      </c>
      <c r="L203">
        <f t="shared" si="132"/>
        <v>3.5252643948296123E-3</v>
      </c>
      <c r="M203">
        <f t="shared" si="133"/>
        <v>3.4859400418312805E-3</v>
      </c>
      <c r="N203">
        <f t="shared" si="134"/>
        <v>1.3671446678718744E-3</v>
      </c>
      <c r="O203">
        <f t="shared" si="135"/>
        <v>8.4214647383801223E-4</v>
      </c>
      <c r="P203">
        <f t="shared" si="136"/>
        <v>6.0153319559858021E-4</v>
      </c>
      <c r="Q203">
        <f t="shared" si="137"/>
        <v>3.4848484848484852E-3</v>
      </c>
      <c r="R203">
        <f t="shared" si="138"/>
        <v>2.7207891003608875E-3</v>
      </c>
      <c r="S203">
        <f t="shared" si="139"/>
        <v>3.3975084937712344E-3</v>
      </c>
      <c r="T203">
        <f t="shared" si="140"/>
        <v>3.1387873493236018E-3</v>
      </c>
      <c r="U203">
        <f t="shared" si="141"/>
        <v>3.5756853396901075E-3</v>
      </c>
      <c r="V203">
        <f t="shared" si="142"/>
        <v>3.0657348700982023E-3</v>
      </c>
      <c r="W203">
        <f t="shared" si="143"/>
        <v>3.26519023282226E-3</v>
      </c>
      <c r="X203">
        <f t="shared" si="144"/>
        <v>3.0704879921465977E-3</v>
      </c>
      <c r="Y203">
        <f t="shared" si="145"/>
        <v>3.5756853396901075E-3</v>
      </c>
      <c r="Z203">
        <f t="shared" si="146"/>
        <v>2.8266582287508335E-3</v>
      </c>
      <c r="AA203">
        <f t="shared" si="147"/>
        <v>2.6203347468336524E-3</v>
      </c>
      <c r="AB203">
        <f t="shared" si="148"/>
        <v>2.7379615811333746E-3</v>
      </c>
      <c r="AC203">
        <f t="shared" si="149"/>
        <v>3.1311528200357319E-3</v>
      </c>
      <c r="AD203">
        <f t="shared" si="150"/>
        <v>3.3326199384009492E-3</v>
      </c>
      <c r="AE203">
        <f t="shared" si="151"/>
        <v>3.6991368680641184E-3</v>
      </c>
      <c r="AF203">
        <f t="shared" si="152"/>
        <v>2.8275212064090482E-3</v>
      </c>
      <c r="AG203">
        <f t="shared" si="153"/>
        <v>3.1625553447185329E-3</v>
      </c>
      <c r="AH203">
        <f t="shared" si="154"/>
        <v>2.8612624168868894E-3</v>
      </c>
      <c r="AI203">
        <f t="shared" si="155"/>
        <v>1.8935568572004957E-3</v>
      </c>
      <c r="AJ203">
        <f t="shared" si="156"/>
        <v>2.8663065315872593E-3</v>
      </c>
      <c r="AK203">
        <f t="shared" si="157"/>
        <v>3.0518819938962359E-3</v>
      </c>
      <c r="AL203">
        <f t="shared" si="158"/>
        <v>2.9697932215277945E-3</v>
      </c>
      <c r="AM203">
        <f t="shared" si="159"/>
        <v>2.8966908096903499E-3</v>
      </c>
      <c r="AN203">
        <f t="shared" si="160"/>
        <v>1.7812611328820172E-3</v>
      </c>
    </row>
    <row r="204" spans="1:40" x14ac:dyDescent="0.3">
      <c r="A204">
        <v>202</v>
      </c>
      <c r="B204">
        <f t="shared" si="127"/>
        <v>3.722084367245658E-3</v>
      </c>
      <c r="C204">
        <f t="shared" si="128"/>
        <v>3.9164490861618804E-3</v>
      </c>
      <c r="D204" s="1">
        <f t="shared" si="125"/>
        <v>5.4945054945054941E-3</v>
      </c>
      <c r="E204">
        <f t="shared" si="129"/>
        <v>1.4946894436787398E-3</v>
      </c>
      <c r="F204">
        <f t="shared" si="120"/>
        <v>5.1546391752577319E-3</v>
      </c>
      <c r="G204">
        <f t="shared" si="130"/>
        <v>-0.49999999999999956</v>
      </c>
      <c r="H204">
        <f t="shared" si="124"/>
        <v>2.7002934983544336E-3</v>
      </c>
      <c r="I204">
        <f t="shared" si="131"/>
        <v>1.3601673937476532E-3</v>
      </c>
      <c r="J204" s="1">
        <f t="shared" si="126"/>
        <v>4.9751243781094535E-3</v>
      </c>
      <c r="K204" s="1">
        <f t="shared" si="123"/>
        <v>5.0000000000000001E-3</v>
      </c>
      <c r="L204">
        <f t="shared" si="132"/>
        <v>3.5128805620608904E-3</v>
      </c>
      <c r="M204">
        <f t="shared" si="133"/>
        <v>3.4738304770727192E-3</v>
      </c>
      <c r="N204">
        <f t="shared" si="134"/>
        <v>1.3592389722041174E-3</v>
      </c>
      <c r="O204">
        <f t="shared" si="135"/>
        <v>8.3702608846009433E-4</v>
      </c>
      <c r="P204">
        <f t="shared" si="136"/>
        <v>5.9787577747149592E-4</v>
      </c>
      <c r="Q204">
        <f t="shared" si="137"/>
        <v>3.4727464895062659E-3</v>
      </c>
      <c r="R204">
        <f t="shared" si="138"/>
        <v>2.7134064935483426E-3</v>
      </c>
      <c r="S204">
        <f t="shared" si="139"/>
        <v>3.3860045146726862E-3</v>
      </c>
      <c r="T204">
        <f t="shared" si="140"/>
        <v>3.1289661898306065E-3</v>
      </c>
      <c r="U204">
        <f t="shared" si="141"/>
        <v>3.562945368171022E-3</v>
      </c>
      <c r="V204">
        <f t="shared" si="142"/>
        <v>3.0563648657537801E-3</v>
      </c>
      <c r="W204">
        <f t="shared" si="143"/>
        <v>3.2545634639875474E-3</v>
      </c>
      <c r="X204">
        <f t="shared" si="144"/>
        <v>3.0610889552664666E-3</v>
      </c>
      <c r="Y204">
        <f t="shared" si="145"/>
        <v>3.562945368171022E-3</v>
      </c>
      <c r="Z204">
        <f t="shared" si="146"/>
        <v>2.8186907533387373E-3</v>
      </c>
      <c r="AA204">
        <f t="shared" si="147"/>
        <v>2.6134865372495764E-3</v>
      </c>
      <c r="AB204">
        <f t="shared" si="148"/>
        <v>2.7304856164178659E-3</v>
      </c>
      <c r="AC204">
        <f t="shared" si="149"/>
        <v>3.1213793044242433E-3</v>
      </c>
      <c r="AD204">
        <f t="shared" si="150"/>
        <v>3.3215504730683687E-3</v>
      </c>
      <c r="AE204">
        <f t="shared" si="151"/>
        <v>3.6855036855036856E-3</v>
      </c>
      <c r="AF204">
        <f t="shared" si="152"/>
        <v>2.8195488721804514E-3</v>
      </c>
      <c r="AG204">
        <f t="shared" si="153"/>
        <v>3.152585119798235E-3</v>
      </c>
      <c r="AH204">
        <f t="shared" si="154"/>
        <v>2.8530989520836325E-3</v>
      </c>
      <c r="AI204">
        <f t="shared" si="155"/>
        <v>1.8899780762542395E-3</v>
      </c>
      <c r="AJ204">
        <f t="shared" si="156"/>
        <v>2.8581142999015707E-3</v>
      </c>
      <c r="AK204">
        <f t="shared" si="157"/>
        <v>3.0425963488843813E-3</v>
      </c>
      <c r="AL204">
        <f t="shared" si="158"/>
        <v>2.9609996647945724E-3</v>
      </c>
      <c r="AM204">
        <f t="shared" si="159"/>
        <v>2.8883242274455601E-3</v>
      </c>
      <c r="AN204">
        <f t="shared" si="160"/>
        <v>1.7692476451314221E-3</v>
      </c>
    </row>
    <row r="205" spans="1:40" x14ac:dyDescent="0.3">
      <c r="A205">
        <v>203</v>
      </c>
      <c r="B205">
        <f t="shared" si="127"/>
        <v>3.708281829419036E-3</v>
      </c>
      <c r="C205">
        <f t="shared" si="128"/>
        <v>3.9011703511053313E-3</v>
      </c>
      <c r="D205" s="1">
        <f t="shared" si="125"/>
        <v>5.4644808743169399E-3</v>
      </c>
      <c r="E205">
        <f t="shared" si="129"/>
        <v>1.4856306913772533E-3</v>
      </c>
      <c r="F205">
        <f t="shared" ref="F205:F268" si="161">(0.5)/(1+(A205-10)/2)</f>
        <v>5.1282051282051282E-3</v>
      </c>
      <c r="G205">
        <f t="shared" si="130"/>
        <v>-0.33333333333333059</v>
      </c>
      <c r="H205">
        <f t="shared" si="124"/>
        <v>2.6930215497724674E-3</v>
      </c>
      <c r="I205">
        <f t="shared" si="131"/>
        <v>1.3519239291533006E-3</v>
      </c>
      <c r="J205" s="1">
        <f t="shared" si="126"/>
        <v>4.9504950495049506E-3</v>
      </c>
      <c r="K205" s="1">
        <f t="shared" si="123"/>
        <v>4.9751243781094535E-3</v>
      </c>
      <c r="L205">
        <f t="shared" si="132"/>
        <v>3.5005834305717617E-3</v>
      </c>
      <c r="M205">
        <f t="shared" si="133"/>
        <v>3.461804754211862E-3</v>
      </c>
      <c r="N205">
        <f t="shared" si="134"/>
        <v>1.3514028971809574E-3</v>
      </c>
      <c r="O205">
        <f t="shared" si="135"/>
        <v>8.3195318717126196E-4</v>
      </c>
      <c r="P205">
        <f t="shared" si="136"/>
        <v>5.942522765509014E-4</v>
      </c>
      <c r="Q205">
        <f t="shared" si="137"/>
        <v>3.4607282575985555E-3</v>
      </c>
      <c r="R205">
        <f t="shared" si="138"/>
        <v>2.7060638423468397E-3</v>
      </c>
      <c r="S205">
        <f t="shared" si="139"/>
        <v>3.3745781777277835E-3</v>
      </c>
      <c r="T205">
        <f t="shared" si="140"/>
        <v>3.1192062987823732E-3</v>
      </c>
      <c r="U205">
        <f t="shared" si="141"/>
        <v>3.5502958579881659E-3</v>
      </c>
      <c r="V205">
        <f t="shared" si="142"/>
        <v>3.0470519631893289E-3</v>
      </c>
      <c r="W205">
        <f t="shared" si="143"/>
        <v>3.2440056417489421E-3</v>
      </c>
      <c r="X205">
        <f t="shared" si="144"/>
        <v>3.0517472853572869E-3</v>
      </c>
      <c r="Y205">
        <f t="shared" si="145"/>
        <v>3.5502958579881659E-3</v>
      </c>
      <c r="Z205">
        <f t="shared" si="146"/>
        <v>2.810768067377456E-3</v>
      </c>
      <c r="AA205">
        <f t="shared" si="147"/>
        <v>2.6066740297661095E-3</v>
      </c>
      <c r="AB205">
        <f t="shared" si="148"/>
        <v>2.7230503665591765E-3</v>
      </c>
      <c r="AC205">
        <f t="shared" si="149"/>
        <v>3.1116666126573822E-3</v>
      </c>
      <c r="AD205">
        <f t="shared" si="150"/>
        <v>3.3105542998674853E-3</v>
      </c>
      <c r="AE205">
        <f t="shared" si="151"/>
        <v>3.6719706242350058E-3</v>
      </c>
      <c r="AF205">
        <f t="shared" si="152"/>
        <v>2.8116213683223993E-3</v>
      </c>
      <c r="AG205">
        <f t="shared" si="153"/>
        <v>3.1426775612822125E-3</v>
      </c>
      <c r="AH205">
        <f t="shared" si="154"/>
        <v>2.844981937100588E-3</v>
      </c>
      <c r="AI205">
        <f t="shared" si="155"/>
        <v>1.8864127974245193E-3</v>
      </c>
      <c r="AJ205">
        <f t="shared" si="156"/>
        <v>2.8499687634244708E-3</v>
      </c>
      <c r="AK205">
        <f t="shared" si="157"/>
        <v>3.0333670374115265E-3</v>
      </c>
      <c r="AL205">
        <f t="shared" si="158"/>
        <v>2.9522580297582923E-3</v>
      </c>
      <c r="AM205">
        <f t="shared" si="159"/>
        <v>2.8800058368119164E-3</v>
      </c>
      <c r="AN205">
        <f t="shared" si="160"/>
        <v>1.7573580581895509E-3</v>
      </c>
    </row>
    <row r="206" spans="1:40" x14ac:dyDescent="0.3">
      <c r="A206">
        <v>204</v>
      </c>
      <c r="B206">
        <f t="shared" si="127"/>
        <v>3.6945812807881767E-3</v>
      </c>
      <c r="C206">
        <f t="shared" si="128"/>
        <v>3.8860103626943009E-3</v>
      </c>
      <c r="D206" s="1">
        <f t="shared" si="125"/>
        <v>5.434782608695652E-3</v>
      </c>
      <c r="E206">
        <f t="shared" si="129"/>
        <v>1.4766556674115337E-3</v>
      </c>
      <c r="F206">
        <f t="shared" si="161"/>
        <v>5.1020408163265302E-3</v>
      </c>
      <c r="G206">
        <f t="shared" si="130"/>
        <v>-0.24999999999999978</v>
      </c>
      <c r="H206">
        <f t="shared" si="124"/>
        <v>2.6857886630251571E-3</v>
      </c>
      <c r="I206">
        <f t="shared" si="131"/>
        <v>1.3437566573444957E-3</v>
      </c>
      <c r="J206" s="1">
        <f t="shared" si="126"/>
        <v>4.9261083743842356E-3</v>
      </c>
      <c r="K206" s="1">
        <f t="shared" si="123"/>
        <v>4.9504950495049506E-3</v>
      </c>
      <c r="L206">
        <f t="shared" si="132"/>
        <v>3.4883720930232549E-3</v>
      </c>
      <c r="M206">
        <f t="shared" si="133"/>
        <v>3.4498620055197784E-3</v>
      </c>
      <c r="N206">
        <f t="shared" si="134"/>
        <v>1.3436356137547043E-3</v>
      </c>
      <c r="O206">
        <f t="shared" si="135"/>
        <v>8.2692717375045899E-4</v>
      </c>
      <c r="P206">
        <f t="shared" si="136"/>
        <v>5.9066226696461355E-4</v>
      </c>
      <c r="Q206">
        <f t="shared" si="137"/>
        <v>3.4487929224771333E-3</v>
      </c>
      <c r="R206">
        <f t="shared" si="138"/>
        <v>2.6987608232635907E-3</v>
      </c>
      <c r="S206">
        <f t="shared" si="139"/>
        <v>3.3632286995515688E-3</v>
      </c>
      <c r="T206">
        <f t="shared" si="140"/>
        <v>3.1095071046354228E-3</v>
      </c>
      <c r="U206">
        <f t="shared" si="141"/>
        <v>3.5377358490566034E-3</v>
      </c>
      <c r="V206">
        <f t="shared" si="142"/>
        <v>3.0377956420146734E-3</v>
      </c>
      <c r="W206">
        <f t="shared" si="143"/>
        <v>3.2335160972866584E-3</v>
      </c>
      <c r="X206">
        <f t="shared" si="144"/>
        <v>3.0424624588076821E-3</v>
      </c>
      <c r="Y206">
        <f t="shared" si="145"/>
        <v>3.5377358490566034E-3</v>
      </c>
      <c r="Z206">
        <f t="shared" si="146"/>
        <v>2.8028897942471431E-3</v>
      </c>
      <c r="AA206">
        <f t="shared" si="147"/>
        <v>2.5998969459168908E-3</v>
      </c>
      <c r="AB206">
        <f t="shared" si="148"/>
        <v>2.7156554998548632E-3</v>
      </c>
      <c r="AC206">
        <f t="shared" si="149"/>
        <v>3.1020141787052591E-3</v>
      </c>
      <c r="AD206">
        <f t="shared" si="150"/>
        <v>3.2996306932875363E-3</v>
      </c>
      <c r="AE206">
        <f t="shared" si="151"/>
        <v>3.6585365853658543E-3</v>
      </c>
      <c r="AF206">
        <f t="shared" si="152"/>
        <v>2.8037383177570091E-3</v>
      </c>
      <c r="AG206">
        <f t="shared" si="153"/>
        <v>3.1328320802005011E-3</v>
      </c>
      <c r="AH206">
        <f t="shared" si="154"/>
        <v>2.8369109766148703E-3</v>
      </c>
      <c r="AI206">
        <f t="shared" si="155"/>
        <v>1.88286094444301E-3</v>
      </c>
      <c r="AJ206">
        <f t="shared" si="156"/>
        <v>2.8418695240512992E-3</v>
      </c>
      <c r="AK206">
        <f t="shared" si="157"/>
        <v>3.0241935483870963E-3</v>
      </c>
      <c r="AL206">
        <f t="shared" si="158"/>
        <v>2.9435678579134983E-3</v>
      </c>
      <c r="AM206">
        <f t="shared" si="159"/>
        <v>2.8717352226088622E-3</v>
      </c>
      <c r="AN206">
        <f t="shared" si="160"/>
        <v>1.7455906380483555E-3</v>
      </c>
    </row>
    <row r="207" spans="1:40" x14ac:dyDescent="0.3">
      <c r="A207">
        <v>205</v>
      </c>
      <c r="B207">
        <f t="shared" si="127"/>
        <v>3.680981595092025E-3</v>
      </c>
      <c r="C207">
        <f t="shared" si="128"/>
        <v>3.8709677419354839E-3</v>
      </c>
      <c r="D207" s="1">
        <f t="shared" si="125"/>
        <v>5.4054054054054048E-3</v>
      </c>
      <c r="E207">
        <f t="shared" si="129"/>
        <v>1.467763324043952E-3</v>
      </c>
      <c r="F207">
        <f t="shared" si="161"/>
        <v>5.076142131979695E-3</v>
      </c>
      <c r="G207">
        <f t="shared" si="130"/>
        <v>-0.2000000000000007</v>
      </c>
      <c r="H207">
        <f t="shared" si="124"/>
        <v>2.6785945242189246E-3</v>
      </c>
      <c r="I207">
        <f t="shared" si="131"/>
        <v>1.3356646248799964E-3</v>
      </c>
      <c r="J207" s="1">
        <f t="shared" si="126"/>
        <v>4.9019607843137254E-3</v>
      </c>
      <c r="K207" s="1">
        <f t="shared" si="123"/>
        <v>4.9261083743842356E-3</v>
      </c>
      <c r="L207">
        <f t="shared" si="132"/>
        <v>3.476245654692932E-3</v>
      </c>
      <c r="M207">
        <f t="shared" si="133"/>
        <v>3.4380013752005503E-3</v>
      </c>
      <c r="N207">
        <f t="shared" si="134"/>
        <v>1.335936305376202E-3</v>
      </c>
      <c r="O207">
        <f t="shared" si="135"/>
        <v>8.2194746146461322E-4</v>
      </c>
      <c r="P207">
        <f t="shared" si="136"/>
        <v>5.8710532961758083E-4</v>
      </c>
      <c r="Q207">
        <f t="shared" si="137"/>
        <v>3.4369396294082486E-3</v>
      </c>
      <c r="R207">
        <f t="shared" si="138"/>
        <v>2.6914971162903534E-3</v>
      </c>
      <c r="S207">
        <f t="shared" si="139"/>
        <v>3.3519553072625698E-3</v>
      </c>
      <c r="T207">
        <f t="shared" si="140"/>
        <v>3.0998680429328296E-3</v>
      </c>
      <c r="U207">
        <f t="shared" si="141"/>
        <v>3.5252643948296128E-3</v>
      </c>
      <c r="V207">
        <f t="shared" si="142"/>
        <v>3.0285953881425964E-3</v>
      </c>
      <c r="W207">
        <f t="shared" si="143"/>
        <v>3.2230941704035872E-3</v>
      </c>
      <c r="X207">
        <f t="shared" si="144"/>
        <v>3.0332339583603041E-3</v>
      </c>
      <c r="Y207">
        <f t="shared" si="145"/>
        <v>3.5252643948296128E-3</v>
      </c>
      <c r="Z207">
        <f t="shared" si="146"/>
        <v>2.7950555615396944E-3</v>
      </c>
      <c r="AA207">
        <f t="shared" si="147"/>
        <v>2.5931550101256917E-3</v>
      </c>
      <c r="AB207">
        <f t="shared" si="148"/>
        <v>2.7083006881956084E-3</v>
      </c>
      <c r="AC207">
        <f t="shared" si="149"/>
        <v>3.0924214435410491E-3</v>
      </c>
      <c r="AD207">
        <f t="shared" si="150"/>
        <v>3.2887789373625687E-3</v>
      </c>
      <c r="AE207">
        <f t="shared" si="151"/>
        <v>3.6452004860267314E-3</v>
      </c>
      <c r="AF207">
        <f t="shared" si="152"/>
        <v>2.7958993476234857E-3</v>
      </c>
      <c r="AG207">
        <f t="shared" si="153"/>
        <v>3.1230480949406628E-3</v>
      </c>
      <c r="AH207">
        <f t="shared" si="154"/>
        <v>2.8288856797777928E-3</v>
      </c>
      <c r="AI207">
        <f t="shared" si="155"/>
        <v>1.8793224416158161E-3</v>
      </c>
      <c r="AJ207">
        <f t="shared" si="156"/>
        <v>2.833816188189342E-3</v>
      </c>
      <c r="AK207">
        <f t="shared" si="157"/>
        <v>3.0150753768844224E-3</v>
      </c>
      <c r="AL207">
        <f t="shared" si="158"/>
        <v>2.9349286961379839E-3</v>
      </c>
      <c r="AM207">
        <f t="shared" si="159"/>
        <v>2.8635119744118143E-3</v>
      </c>
      <c r="AN207">
        <f t="shared" si="160"/>
        <v>1.7339436815093645E-3</v>
      </c>
    </row>
    <row r="208" spans="1:40" x14ac:dyDescent="0.3">
      <c r="A208">
        <v>206</v>
      </c>
      <c r="B208">
        <f t="shared" si="127"/>
        <v>3.667481662591687E-3</v>
      </c>
      <c r="C208">
        <f t="shared" si="128"/>
        <v>3.8560411311053984E-3</v>
      </c>
      <c r="D208" s="1">
        <f t="shared" si="125"/>
        <v>5.3763440860215058E-3</v>
      </c>
      <c r="E208">
        <f t="shared" si="129"/>
        <v>1.4589526301522196E-3</v>
      </c>
      <c r="F208">
        <f t="shared" si="161"/>
        <v>5.0505050505050509E-3</v>
      </c>
      <c r="G208">
        <f t="shared" si="130"/>
        <v>-0.16666666666666652</v>
      </c>
      <c r="H208">
        <f t="shared" si="124"/>
        <v>2.6714388228163966E-3</v>
      </c>
      <c r="I208">
        <f t="shared" si="131"/>
        <v>1.3276468934385198E-3</v>
      </c>
      <c r="J208" s="1">
        <f t="shared" si="126"/>
        <v>4.8780487804878057E-3</v>
      </c>
      <c r="K208" s="1">
        <f t="shared" si="123"/>
        <v>4.9019607843137254E-3</v>
      </c>
      <c r="L208">
        <f t="shared" si="132"/>
        <v>3.4642032332563508E-3</v>
      </c>
      <c r="M208">
        <f t="shared" si="133"/>
        <v>3.4262220191868431E-3</v>
      </c>
      <c r="N208">
        <f t="shared" si="134"/>
        <v>1.3283041677661543E-3</v>
      </c>
      <c r="O208">
        <f t="shared" si="135"/>
        <v>8.1701347288524301E-4</v>
      </c>
      <c r="P208">
        <f t="shared" si="136"/>
        <v>5.8358105206088784E-4</v>
      </c>
      <c r="Q208">
        <f t="shared" si="137"/>
        <v>3.4251675353685778E-3</v>
      </c>
      <c r="R208">
        <f t="shared" si="138"/>
        <v>2.6842724048534716E-3</v>
      </c>
      <c r="S208">
        <f t="shared" si="139"/>
        <v>3.3407572383073493E-3</v>
      </c>
      <c r="T208">
        <f t="shared" si="140"/>
        <v>3.0902885561938653E-3</v>
      </c>
      <c r="U208">
        <f t="shared" si="141"/>
        <v>3.5128805620608904E-3</v>
      </c>
      <c r="V208">
        <f t="shared" si="142"/>
        <v>3.0194506936975785E-3</v>
      </c>
      <c r="W208">
        <f t="shared" si="143"/>
        <v>3.2127392093867857E-3</v>
      </c>
      <c r="X208">
        <f t="shared" si="144"/>
        <v>3.0240612730150218E-3</v>
      </c>
      <c r="Y208">
        <f t="shared" si="145"/>
        <v>3.5128805620608904E-3</v>
      </c>
      <c r="Z208">
        <f t="shared" si="146"/>
        <v>2.787265000997019E-3</v>
      </c>
      <c r="AA208">
        <f t="shared" si="147"/>
        <v>2.5864479496666704E-3</v>
      </c>
      <c r="AB208">
        <f t="shared" si="148"/>
        <v>2.7009856070172589E-3</v>
      </c>
      <c r="AC208">
        <f t="shared" si="149"/>
        <v>3.0828878550299699E-3</v>
      </c>
      <c r="AD208">
        <f t="shared" si="150"/>
        <v>3.2779983255128986E-3</v>
      </c>
      <c r="AE208">
        <f t="shared" si="151"/>
        <v>3.6319612590799033E-3</v>
      </c>
      <c r="AF208">
        <f t="shared" si="152"/>
        <v>2.7881040892193307E-3</v>
      </c>
      <c r="AG208">
        <f t="shared" si="153"/>
        <v>3.1133250311332506E-3</v>
      </c>
      <c r="AH208">
        <f t="shared" si="154"/>
        <v>2.8209056601522509E-3</v>
      </c>
      <c r="AI208">
        <f t="shared" si="155"/>
        <v>1.8757972138159218E-3</v>
      </c>
      <c r="AJ208">
        <f t="shared" si="156"/>
        <v>2.8258083666949929E-3</v>
      </c>
      <c r="AK208">
        <f t="shared" si="157"/>
        <v>3.0060120240480962E-3</v>
      </c>
      <c r="AL208">
        <f t="shared" si="158"/>
        <v>2.9263400966141884E-3</v>
      </c>
      <c r="AM208">
        <f t="shared" si="159"/>
        <v>2.8553356864824408E-3</v>
      </c>
      <c r="AN208">
        <f t="shared" si="160"/>
        <v>1.7224155155188825E-3</v>
      </c>
    </row>
    <row r="209" spans="1:40" x14ac:dyDescent="0.3">
      <c r="A209">
        <v>207</v>
      </c>
      <c r="B209">
        <f t="shared" si="127"/>
        <v>3.6540803897685743E-3</v>
      </c>
      <c r="C209">
        <f t="shared" si="128"/>
        <v>3.8412291933418697E-3</v>
      </c>
      <c r="D209" s="1">
        <f t="shared" si="125"/>
        <v>5.3475935828877002E-3</v>
      </c>
      <c r="E209">
        <f t="shared" si="129"/>
        <v>1.4502225709093629E-3</v>
      </c>
      <c r="F209">
        <f t="shared" si="161"/>
        <v>5.0251256281407036E-3</v>
      </c>
      <c r="G209">
        <f t="shared" si="130"/>
        <v>-0.14285714285714318</v>
      </c>
      <c r="H209">
        <f t="shared" si="124"/>
        <v>2.6643212515884418E-3</v>
      </c>
      <c r="I209">
        <f t="shared" si="131"/>
        <v>1.3197025395275204E-3</v>
      </c>
      <c r="J209" s="1">
        <f t="shared" si="126"/>
        <v>4.8543689320388345E-3</v>
      </c>
      <c r="K209" s="1">
        <f t="shared" si="123"/>
        <v>4.8780487804878057E-3</v>
      </c>
      <c r="L209">
        <f t="shared" si="132"/>
        <v>3.4522439585730719E-3</v>
      </c>
      <c r="M209">
        <f t="shared" si="133"/>
        <v>3.4145231049396759E-3</v>
      </c>
      <c r="N209">
        <f t="shared" si="134"/>
        <v>1.3207384086913836E-3</v>
      </c>
      <c r="O209">
        <f t="shared" si="135"/>
        <v>8.1212463970924327E-4</v>
      </c>
      <c r="P209">
        <f t="shared" si="136"/>
        <v>5.8008902836374516E-4</v>
      </c>
      <c r="Q209">
        <f t="shared" si="137"/>
        <v>3.4134758088453549E-3</v>
      </c>
      <c r="R209">
        <f t="shared" si="138"/>
        <v>2.6770863757694663E-3</v>
      </c>
      <c r="S209">
        <f t="shared" si="139"/>
        <v>3.3296337402885677E-3</v>
      </c>
      <c r="T209">
        <f t="shared" si="140"/>
        <v>3.0807680938091941E-3</v>
      </c>
      <c r="U209">
        <f t="shared" si="141"/>
        <v>3.5005834305717617E-3</v>
      </c>
      <c r="V209">
        <f t="shared" si="142"/>
        <v>3.0103610569158779E-3</v>
      </c>
      <c r="W209">
        <f t="shared" si="143"/>
        <v>3.2024505708716238E-3</v>
      </c>
      <c r="X209">
        <f t="shared" si="144"/>
        <v>3.014943897933442E-3</v>
      </c>
      <c r="Y209">
        <f t="shared" si="145"/>
        <v>3.5005834305717617E-3</v>
      </c>
      <c r="Z209">
        <f t="shared" si="146"/>
        <v>2.7795177484570832E-3</v>
      </c>
      <c r="AA209">
        <f t="shared" si="147"/>
        <v>2.5797754946284002E-3</v>
      </c>
      <c r="AB209">
        <f t="shared" si="148"/>
        <v>2.6937099352528637E-3</v>
      </c>
      <c r="AC209">
        <f t="shared" si="149"/>
        <v>3.0734128678262529E-3</v>
      </c>
      <c r="AD209">
        <f t="shared" si="150"/>
        <v>3.2672881603941217E-3</v>
      </c>
      <c r="AE209">
        <f t="shared" si="151"/>
        <v>3.6188178528347411E-3</v>
      </c>
      <c r="AF209">
        <f t="shared" si="152"/>
        <v>2.780352177942539E-3</v>
      </c>
      <c r="AG209">
        <f t="shared" si="153"/>
        <v>3.1036623215394163E-3</v>
      </c>
      <c r="AH209">
        <f t="shared" si="154"/>
        <v>2.8129705356465529E-3</v>
      </c>
      <c r="AI209">
        <f t="shared" si="155"/>
        <v>1.8722851864796386E-3</v>
      </c>
      <c r="AJ209">
        <f t="shared" si="156"/>
        <v>2.8178456748111369E-3</v>
      </c>
      <c r="AK209">
        <f t="shared" si="157"/>
        <v>2.9970029970029966E-3</v>
      </c>
      <c r="AL209">
        <f t="shared" si="158"/>
        <v>2.9178016167490384E-3</v>
      </c>
      <c r="AM209">
        <f t="shared" si="159"/>
        <v>2.8472059577047126E-3</v>
      </c>
      <c r="AN209">
        <f t="shared" si="160"/>
        <v>1.7110044965198412E-3</v>
      </c>
    </row>
    <row r="210" spans="1:40" x14ac:dyDescent="0.3">
      <c r="A210">
        <v>208</v>
      </c>
      <c r="B210">
        <f t="shared" si="127"/>
        <v>3.6407766990291259E-3</v>
      </c>
      <c r="C210">
        <f t="shared" si="128"/>
        <v>3.8265306122448974E-3</v>
      </c>
      <c r="D210" s="1">
        <f t="shared" si="125"/>
        <v>5.3191489361702135E-3</v>
      </c>
      <c r="E210">
        <f t="shared" si="129"/>
        <v>1.4415721474709639E-3</v>
      </c>
      <c r="F210">
        <f t="shared" si="161"/>
        <v>5.0000000000000001E-3</v>
      </c>
      <c r="G210">
        <f t="shared" si="130"/>
        <v>-0.12499999999999989</v>
      </c>
      <c r="H210">
        <f t="shared" si="124"/>
        <v>2.6572415065719834E-3</v>
      </c>
      <c r="I210">
        <f t="shared" si="131"/>
        <v>1.3118306541985772E-3</v>
      </c>
      <c r="J210" s="1">
        <f t="shared" si="126"/>
        <v>4.830917874396135E-3</v>
      </c>
      <c r="K210" s="1">
        <f t="shared" si="123"/>
        <v>4.8543689320388345E-3</v>
      </c>
      <c r="L210">
        <f t="shared" si="132"/>
        <v>3.440366972477064E-3</v>
      </c>
      <c r="M210">
        <f t="shared" si="133"/>
        <v>3.4029038112522681E-3</v>
      </c>
      <c r="N210">
        <f t="shared" si="134"/>
        <v>1.3132382477458913E-3</v>
      </c>
      <c r="O210">
        <f t="shared" si="135"/>
        <v>8.0728040258373985E-4</v>
      </c>
      <c r="P210">
        <f t="shared" si="136"/>
        <v>5.7662885898838556E-4</v>
      </c>
      <c r="Q210">
        <f t="shared" si="137"/>
        <v>3.4018636296405855E-3</v>
      </c>
      <c r="R210">
        <f t="shared" si="138"/>
        <v>2.6699387192001822E-3</v>
      </c>
      <c r="S210">
        <f t="shared" si="139"/>
        <v>3.3185840707964597E-3</v>
      </c>
      <c r="T210">
        <f t="shared" si="140"/>
        <v>3.0713061119334029E-3</v>
      </c>
      <c r="U210">
        <f t="shared" si="141"/>
        <v>3.4883720930232558E-3</v>
      </c>
      <c r="V210">
        <f t="shared" si="142"/>
        <v>3.0013259820600435E-3</v>
      </c>
      <c r="W210">
        <f t="shared" si="143"/>
        <v>3.1922276197085355E-3</v>
      </c>
      <c r="X210">
        <f t="shared" si="144"/>
        <v>3.0058813343460944E-3</v>
      </c>
      <c r="Y210">
        <f t="shared" si="145"/>
        <v>3.4883720930232558E-3</v>
      </c>
      <c r="Z210">
        <f t="shared" si="146"/>
        <v>2.7718134437948461E-3</v>
      </c>
      <c r="AA210">
        <f t="shared" si="147"/>
        <v>2.5731373778761224E-3</v>
      </c>
      <c r="AB210">
        <f t="shared" si="148"/>
        <v>2.6864733552849351E-3</v>
      </c>
      <c r="AC210">
        <f t="shared" si="149"/>
        <v>3.0639959432674502E-3</v>
      </c>
      <c r="AD210">
        <f t="shared" si="150"/>
        <v>3.2566477537459004E-3</v>
      </c>
      <c r="AE210">
        <f t="shared" si="151"/>
        <v>3.6057692307692305E-3</v>
      </c>
      <c r="AF210">
        <f t="shared" si="152"/>
        <v>2.7726432532347504E-3</v>
      </c>
      <c r="AG210">
        <f t="shared" si="153"/>
        <v>3.0940594059405942E-3</v>
      </c>
      <c r="AH210">
        <f t="shared" si="154"/>
        <v>2.8050799284573547E-3</v>
      </c>
      <c r="AI210">
        <f t="shared" si="155"/>
        <v>1.8687862856003878E-3</v>
      </c>
      <c r="AJ210">
        <f t="shared" si="156"/>
        <v>2.8099277321047555E-3</v>
      </c>
      <c r="AK210">
        <f t="shared" si="157"/>
        <v>2.9880478087649398E-3</v>
      </c>
      <c r="AL210">
        <f t="shared" si="158"/>
        <v>2.9093128191015616E-3</v>
      </c>
      <c r="AM210">
        <f t="shared" si="159"/>
        <v>2.8391223915169572E-3</v>
      </c>
      <c r="AN210">
        <f t="shared" si="160"/>
        <v>1.6997090098174183E-3</v>
      </c>
    </row>
    <row r="211" spans="1:40" x14ac:dyDescent="0.3">
      <c r="A211">
        <v>209</v>
      </c>
      <c r="B211">
        <f t="shared" si="127"/>
        <v>3.6275695284159614E-3</v>
      </c>
      <c r="C211">
        <f t="shared" si="128"/>
        <v>3.8119440914866588E-3</v>
      </c>
      <c r="D211" s="1">
        <f t="shared" si="125"/>
        <v>5.2910052910052907E-3</v>
      </c>
      <c r="E211">
        <f t="shared" si="129"/>
        <v>1.4330003766694754E-3</v>
      </c>
      <c r="F211">
        <f t="shared" si="161"/>
        <v>4.9751243781094526E-3</v>
      </c>
      <c r="G211">
        <f t="shared" si="130"/>
        <v>-0.11111111111111129</v>
      </c>
      <c r="H211">
        <f t="shared" si="124"/>
        <v>2.6501992870255897E-3</v>
      </c>
      <c r="I211">
        <f t="shared" si="131"/>
        <v>1.3040303427692226E-3</v>
      </c>
      <c r="J211" s="1">
        <f t="shared" si="126"/>
        <v>4.807692307692308E-3</v>
      </c>
      <c r="K211" s="1">
        <f t="shared" si="123"/>
        <v>4.830917874396135E-3</v>
      </c>
      <c r="L211">
        <f t="shared" si="132"/>
        <v>3.4285714285714284E-3</v>
      </c>
      <c r="M211">
        <f t="shared" si="133"/>
        <v>3.3913633280578791E-3</v>
      </c>
      <c r="N211">
        <f t="shared" si="134"/>
        <v>1.3058029161366082E-3</v>
      </c>
      <c r="O211">
        <f t="shared" si="135"/>
        <v>8.0248021093490632E-4</v>
      </c>
      <c r="P211">
        <f t="shared" si="136"/>
        <v>5.7320015066779015E-4</v>
      </c>
      <c r="Q211">
        <f t="shared" si="137"/>
        <v>3.3903301886792454E-3</v>
      </c>
      <c r="R211">
        <f t="shared" si="138"/>
        <v>2.6628291286070471E-3</v>
      </c>
      <c r="S211">
        <f t="shared" si="139"/>
        <v>3.30760749724366E-3</v>
      </c>
      <c r="T211">
        <f t="shared" si="140"/>
        <v>3.0619020733810842E-3</v>
      </c>
      <c r="U211">
        <f t="shared" si="141"/>
        <v>3.476245654692932E-3</v>
      </c>
      <c r="V211">
        <f t="shared" si="142"/>
        <v>2.9923449793265444E-3</v>
      </c>
      <c r="W211">
        <f t="shared" si="143"/>
        <v>3.1820697288323188E-3</v>
      </c>
      <c r="X211">
        <f t="shared" si="144"/>
        <v>2.9968730894649465E-3</v>
      </c>
      <c r="Y211">
        <f t="shared" si="145"/>
        <v>3.476245654692932E-3</v>
      </c>
      <c r="Z211">
        <f t="shared" si="146"/>
        <v>2.7641517308663044E-3</v>
      </c>
      <c r="AA211">
        <f t="shared" si="147"/>
        <v>2.5665333350202157E-3</v>
      </c>
      <c r="AB211">
        <f t="shared" si="148"/>
        <v>2.6792755529005952E-3</v>
      </c>
      <c r="AC211">
        <f t="shared" si="149"/>
        <v>3.0546365492720717E-3</v>
      </c>
      <c r="AD211">
        <f t="shared" si="150"/>
        <v>3.2460764262436381E-3</v>
      </c>
      <c r="AE211">
        <f t="shared" si="151"/>
        <v>3.5928143712574854E-3</v>
      </c>
      <c r="AF211">
        <f t="shared" si="152"/>
        <v>2.7649769585253456E-3</v>
      </c>
      <c r="AG211">
        <f t="shared" si="153"/>
        <v>3.0845157310302285E-3</v>
      </c>
      <c r="AH211">
        <f t="shared" si="154"/>
        <v>2.7972334650094854E-3</v>
      </c>
      <c r="AI211">
        <f t="shared" si="155"/>
        <v>1.8653004377238158E-3</v>
      </c>
      <c r="AJ211">
        <f t="shared" si="156"/>
        <v>2.802054162406753E-3</v>
      </c>
      <c r="AK211">
        <f t="shared" si="157"/>
        <v>2.9791459781529292E-3</v>
      </c>
      <c r="AL211">
        <f t="shared" si="158"/>
        <v>2.9008732713069474E-3</v>
      </c>
      <c r="AM211">
        <f t="shared" si="159"/>
        <v>2.8310845958483544E-3</v>
      </c>
      <c r="AN211">
        <f t="shared" si="160"/>
        <v>1.6885274689648622E-3</v>
      </c>
    </row>
    <row r="212" spans="1:40" x14ac:dyDescent="0.3">
      <c r="A212">
        <v>210</v>
      </c>
      <c r="B212">
        <f t="shared" si="127"/>
        <v>3.6144578313253009E-3</v>
      </c>
      <c r="C212">
        <f t="shared" si="128"/>
        <v>3.7974683544303796E-3</v>
      </c>
      <c r="D212" s="1">
        <f t="shared" si="125"/>
        <v>5.2631578947368429E-3</v>
      </c>
      <c r="E212">
        <f t="shared" si="129"/>
        <v>1.4245062907154301E-3</v>
      </c>
      <c r="F212">
        <f t="shared" si="161"/>
        <v>4.9504950495049506E-3</v>
      </c>
      <c r="G212">
        <f t="shared" si="130"/>
        <v>-9.9999999999999908E-2</v>
      </c>
      <c r="H212">
        <f t="shared" si="124"/>
        <v>2.6431942953888399E-3</v>
      </c>
      <c r="I212">
        <f t="shared" si="131"/>
        <v>1.2963007245510414E-3</v>
      </c>
      <c r="J212" s="1">
        <f t="shared" si="126"/>
        <v>4.7846889952153117E-3</v>
      </c>
      <c r="K212" s="1">
        <f t="shared" si="123"/>
        <v>4.807692307692308E-3</v>
      </c>
      <c r="L212">
        <f t="shared" si="132"/>
        <v>3.4168564920273345E-3</v>
      </c>
      <c r="M212">
        <f t="shared" si="133"/>
        <v>3.3799008562415498E-3</v>
      </c>
      <c r="N212">
        <f t="shared" si="134"/>
        <v>1.2984316564737185E-3</v>
      </c>
      <c r="O212">
        <f t="shared" si="135"/>
        <v>7.9772352280064096E-4</v>
      </c>
      <c r="P212">
        <f t="shared" si="136"/>
        <v>5.6980251628617202E-4</v>
      </c>
      <c r="Q212">
        <f t="shared" si="137"/>
        <v>3.3788746878213607E-3</v>
      </c>
      <c r="R212">
        <f t="shared" si="138"/>
        <v>2.6557573007082169E-3</v>
      </c>
      <c r="S212">
        <f t="shared" si="139"/>
        <v>3.2967032967032963E-3</v>
      </c>
      <c r="T212">
        <f t="shared" si="140"/>
        <v>3.0525554475271388E-3</v>
      </c>
      <c r="U212">
        <f t="shared" si="141"/>
        <v>3.4642032332563508E-3</v>
      </c>
      <c r="V212">
        <f t="shared" si="142"/>
        <v>2.9834175647553973E-3</v>
      </c>
      <c r="W212">
        <f t="shared" si="143"/>
        <v>3.1719762791339126E-3</v>
      </c>
      <c r="X212">
        <f t="shared" si="144"/>
        <v>2.9879186763901444E-3</v>
      </c>
      <c r="Y212">
        <f t="shared" si="145"/>
        <v>3.4642032332563508E-3</v>
      </c>
      <c r="Z212">
        <f t="shared" si="146"/>
        <v>2.7565322574556461E-3</v>
      </c>
      <c r="AA212">
        <f t="shared" si="147"/>
        <v>2.5599631043766724E-3</v>
      </c>
      <c r="AB212">
        <f t="shared" si="148"/>
        <v>2.6721162172451685E-3</v>
      </c>
      <c r="AC212">
        <f t="shared" si="149"/>
        <v>3.0453341602414419E-3</v>
      </c>
      <c r="AD212">
        <f t="shared" si="150"/>
        <v>3.2355735073563707E-3</v>
      </c>
      <c r="AE212">
        <f t="shared" si="151"/>
        <v>3.5799522673031028E-3</v>
      </c>
      <c r="AF212">
        <f t="shared" si="152"/>
        <v>2.7573529411764703E-3</v>
      </c>
      <c r="AG212">
        <f t="shared" si="153"/>
        <v>3.0750307503075031E-3</v>
      </c>
      <c r="AH212">
        <f t="shared" si="154"/>
        <v>2.7894307758948855E-3</v>
      </c>
      <c r="AI212">
        <f t="shared" si="155"/>
        <v>1.8618275699426867E-3</v>
      </c>
      <c r="AJ212">
        <f t="shared" si="156"/>
        <v>2.794224593753114E-3</v>
      </c>
      <c r="AK212">
        <f t="shared" si="157"/>
        <v>2.9702970297029699E-3</v>
      </c>
      <c r="AL212">
        <f t="shared" si="158"/>
        <v>2.8924825460017178E-3</v>
      </c>
      <c r="AM212">
        <f t="shared" si="159"/>
        <v>2.8230921830565414E-3</v>
      </c>
      <c r="AN212">
        <f t="shared" si="160"/>
        <v>1.6774583151608624E-3</v>
      </c>
    </row>
    <row r="213" spans="1:40" x14ac:dyDescent="0.3">
      <c r="A213">
        <v>211</v>
      </c>
      <c r="B213">
        <f t="shared" si="127"/>
        <v>3.6014405762304922E-3</v>
      </c>
      <c r="C213">
        <f t="shared" si="128"/>
        <v>3.7831021437578815E-3</v>
      </c>
      <c r="D213" s="1">
        <f t="shared" si="125"/>
        <v>5.2356020942408371E-3</v>
      </c>
      <c r="E213">
        <f t="shared" si="129"/>
        <v>1.4160889369053593E-3</v>
      </c>
      <c r="F213">
        <f t="shared" si="161"/>
        <v>4.9261083743842365E-3</v>
      </c>
      <c r="G213">
        <f t="shared" si="130"/>
        <v>-9.0909090909091009E-2</v>
      </c>
      <c r="H213">
        <f t="shared" si="124"/>
        <v>2.636226237236805E-3</v>
      </c>
      <c r="I213">
        <f t="shared" si="131"/>
        <v>1.2886409325838771E-3</v>
      </c>
      <c r="J213" s="1">
        <f t="shared" si="126"/>
        <v>4.7619047619047615E-3</v>
      </c>
      <c r="K213" s="1">
        <f t="shared" si="123"/>
        <v>4.7846889952153117E-3</v>
      </c>
      <c r="L213">
        <f t="shared" si="132"/>
        <v>3.4052213393870596E-3</v>
      </c>
      <c r="M213">
        <f t="shared" si="133"/>
        <v>3.3685156074556477E-3</v>
      </c>
      <c r="N213">
        <f t="shared" si="134"/>
        <v>1.2911237225654399E-3</v>
      </c>
      <c r="O213">
        <f t="shared" si="135"/>
        <v>7.9300980466700133E-4</v>
      </c>
      <c r="P213">
        <f t="shared" si="136"/>
        <v>5.664355747621437E-4</v>
      </c>
      <c r="Q213">
        <f t="shared" si="137"/>
        <v>3.3674963396778915E-3</v>
      </c>
      <c r="R213">
        <f t="shared" si="138"/>
        <v>2.648722935435055E-3</v>
      </c>
      <c r="S213">
        <f t="shared" si="139"/>
        <v>3.2858707557502733E-3</v>
      </c>
      <c r="T213">
        <f t="shared" si="140"/>
        <v>3.0432657102053007E-3</v>
      </c>
      <c r="U213">
        <f t="shared" si="141"/>
        <v>3.4522439585730727E-3</v>
      </c>
      <c r="V213">
        <f t="shared" si="142"/>
        <v>2.974543260146012E-3</v>
      </c>
      <c r="W213">
        <f t="shared" si="143"/>
        <v>3.1619466593346165E-3</v>
      </c>
      <c r="X213">
        <f t="shared" si="144"/>
        <v>2.9790176140240821E-3</v>
      </c>
      <c r="Y213">
        <f t="shared" si="145"/>
        <v>3.4522439585730727E-3</v>
      </c>
      <c r="Z213">
        <f t="shared" si="146"/>
        <v>2.748954675219295E-3</v>
      </c>
      <c r="AA213">
        <f t="shared" si="147"/>
        <v>2.5534264269340134E-3</v>
      </c>
      <c r="AB213">
        <f t="shared" si="148"/>
        <v>2.6649950407777734E-3</v>
      </c>
      <c r="AC213">
        <f t="shared" si="149"/>
        <v>3.036088256959113E-3</v>
      </c>
      <c r="AD213">
        <f t="shared" si="150"/>
        <v>3.2251383352013274E-3</v>
      </c>
      <c r="AE213">
        <f t="shared" si="151"/>
        <v>3.5671819262782403E-3</v>
      </c>
      <c r="AF213">
        <f t="shared" si="152"/>
        <v>2.7497708524289641E-3</v>
      </c>
      <c r="AG213">
        <f t="shared" si="153"/>
        <v>3.0656039239730227E-3</v>
      </c>
      <c r="AH213">
        <f t="shared" si="154"/>
        <v>2.7816714958159849E-3</v>
      </c>
      <c r="AI213">
        <f t="shared" si="155"/>
        <v>1.8583676098915536E-3</v>
      </c>
      <c r="AJ213">
        <f t="shared" si="156"/>
        <v>2.7864386583253964E-3</v>
      </c>
      <c r="AK213">
        <f t="shared" si="157"/>
        <v>2.9615004935834152E-3</v>
      </c>
      <c r="AL213">
        <f t="shared" si="158"/>
        <v>2.8841402207526734E-3</v>
      </c>
      <c r="AM213">
        <f t="shared" si="159"/>
        <v>2.8151447698623322E-3</v>
      </c>
      <c r="AN213">
        <f t="shared" si="160"/>
        <v>1.6665000166649069E-3</v>
      </c>
    </row>
    <row r="214" spans="1:40" x14ac:dyDescent="0.3">
      <c r="A214">
        <v>212</v>
      </c>
      <c r="B214">
        <f t="shared" si="127"/>
        <v>3.5885167464114833E-3</v>
      </c>
      <c r="C214">
        <f t="shared" si="128"/>
        <v>3.7688442211055279E-3</v>
      </c>
      <c r="D214" s="1">
        <f t="shared" si="125"/>
        <v>5.2083333333333339E-3</v>
      </c>
      <c r="E214">
        <f t="shared" si="129"/>
        <v>1.4077473773362529E-3</v>
      </c>
      <c r="F214">
        <f t="shared" si="161"/>
        <v>4.9019607843137254E-3</v>
      </c>
      <c r="G214">
        <f t="shared" si="130"/>
        <v>-8.3333333333333259E-2</v>
      </c>
      <c r="H214">
        <f t="shared" si="124"/>
        <v>2.6292948212436329E-3</v>
      </c>
      <c r="I214">
        <f t="shared" si="131"/>
        <v>1.2810501133759902E-3</v>
      </c>
      <c r="J214" s="1">
        <f t="shared" si="126"/>
        <v>4.7393364928909956E-3</v>
      </c>
      <c r="K214" s="1">
        <f t="shared" si="123"/>
        <v>4.7619047619047615E-3</v>
      </c>
      <c r="L214">
        <f t="shared" si="132"/>
        <v>3.3936651583710408E-3</v>
      </c>
      <c r="M214">
        <f t="shared" si="133"/>
        <v>3.3572068039391225E-3</v>
      </c>
      <c r="N214">
        <f t="shared" si="134"/>
        <v>1.2838783792171557E-3</v>
      </c>
      <c r="O214">
        <f t="shared" si="135"/>
        <v>7.8833853130830169E-4</v>
      </c>
      <c r="P214">
        <f t="shared" si="136"/>
        <v>5.6309895093450122E-4</v>
      </c>
      <c r="Q214">
        <f t="shared" si="137"/>
        <v>3.3561943674303226E-3</v>
      </c>
      <c r="R214">
        <f t="shared" si="138"/>
        <v>2.6417257358890556E-3</v>
      </c>
      <c r="S214">
        <f t="shared" si="139"/>
        <v>3.2751091703056767E-3</v>
      </c>
      <c r="T214">
        <f t="shared" si="140"/>
        <v>3.0340323436104377E-3</v>
      </c>
      <c r="U214">
        <f t="shared" si="141"/>
        <v>3.4403669724770644E-3</v>
      </c>
      <c r="V214">
        <f t="shared" si="142"/>
        <v>2.9657215929699277E-3</v>
      </c>
      <c r="W214">
        <f t="shared" si="143"/>
        <v>3.1519802658626834E-3</v>
      </c>
      <c r="X214">
        <f t="shared" si="144"/>
        <v>2.9701694269843593E-3</v>
      </c>
      <c r="Y214">
        <f t="shared" si="145"/>
        <v>3.4403669724770644E-3</v>
      </c>
      <c r="Z214">
        <f t="shared" si="146"/>
        <v>2.7414186396328422E-3</v>
      </c>
      <c r="AA214">
        <f t="shared" si="147"/>
        <v>2.5469230463199821E-3</v>
      </c>
      <c r="AB214">
        <f t="shared" si="148"/>
        <v>2.6579117192271351E-3</v>
      </c>
      <c r="AC214">
        <f t="shared" si="149"/>
        <v>3.0268983264949423E-3</v>
      </c>
      <c r="AD214">
        <f t="shared" si="150"/>
        <v>3.2147702564084835E-3</v>
      </c>
      <c r="AE214">
        <f t="shared" si="151"/>
        <v>3.5545023696682467E-3</v>
      </c>
      <c r="AF214">
        <f t="shared" si="152"/>
        <v>2.7422303473491772E-3</v>
      </c>
      <c r="AG214">
        <f t="shared" si="153"/>
        <v>3.0562347188264061E-3</v>
      </c>
      <c r="AH214">
        <f t="shared" si="154"/>
        <v>2.773955263528638E-3</v>
      </c>
      <c r="AI214">
        <f t="shared" si="155"/>
        <v>1.8549204857418733E-3</v>
      </c>
      <c r="AJ214">
        <f t="shared" si="156"/>
        <v>2.7786959923921106E-3</v>
      </c>
      <c r="AK214">
        <f t="shared" si="157"/>
        <v>2.952755905511811E-3</v>
      </c>
      <c r="AL214">
        <f t="shared" si="158"/>
        <v>2.875845877987171E-3</v>
      </c>
      <c r="AM214">
        <f t="shared" si="159"/>
        <v>2.8072419772924295E-3</v>
      </c>
      <c r="AN214">
        <f t="shared" si="160"/>
        <v>1.6556510682261827E-3</v>
      </c>
    </row>
    <row r="215" spans="1:40" x14ac:dyDescent="0.3">
      <c r="A215">
        <v>213</v>
      </c>
      <c r="B215">
        <f t="shared" si="127"/>
        <v>3.5756853396901071E-3</v>
      </c>
      <c r="C215">
        <f t="shared" si="128"/>
        <v>3.7546933667083849E-3</v>
      </c>
      <c r="D215" s="1">
        <f t="shared" si="125"/>
        <v>5.1813471502590676E-3</v>
      </c>
      <c r="E215">
        <f t="shared" si="129"/>
        <v>1.3994806886263869E-3</v>
      </c>
      <c r="F215">
        <f t="shared" si="161"/>
        <v>4.8780487804878049E-3</v>
      </c>
      <c r="G215">
        <f t="shared" si="130"/>
        <v>-7.6923076923076983E-2</v>
      </c>
      <c r="H215">
        <f t="shared" si="124"/>
        <v>2.6223997591381387E-3</v>
      </c>
      <c r="I215">
        <f t="shared" si="131"/>
        <v>1.2735274266500122E-3</v>
      </c>
      <c r="J215" s="1">
        <f t="shared" si="126"/>
        <v>4.7169811320754715E-3</v>
      </c>
      <c r="K215" s="1">
        <f t="shared" si="123"/>
        <v>4.7393364928909956E-3</v>
      </c>
      <c r="L215">
        <f t="shared" si="132"/>
        <v>3.3821871476888382E-3</v>
      </c>
      <c r="M215">
        <f t="shared" si="133"/>
        <v>3.3459736783403964E-3</v>
      </c>
      <c r="N215">
        <f t="shared" si="134"/>
        <v>1.2766949020347914E-3</v>
      </c>
      <c r="O215">
        <f t="shared" si="135"/>
        <v>7.8370918563077676E-4</v>
      </c>
      <c r="P215">
        <f t="shared" si="136"/>
        <v>5.5979227545055476E-4</v>
      </c>
      <c r="Q215">
        <f t="shared" si="137"/>
        <v>3.3449680046538682E-3</v>
      </c>
      <c r="R215">
        <f t="shared" si="138"/>
        <v>2.6347654083018757E-3</v>
      </c>
      <c r="S215">
        <f t="shared" si="139"/>
        <v>3.2644178454842212E-3</v>
      </c>
      <c r="T215">
        <f t="shared" si="140"/>
        <v>3.0248548362026284E-3</v>
      </c>
      <c r="U215">
        <f t="shared" si="141"/>
        <v>3.4285714285714284E-3</v>
      </c>
      <c r="V215">
        <f t="shared" si="142"/>
        <v>2.9569520962888785E-3</v>
      </c>
      <c r="W215">
        <f t="shared" si="143"/>
        <v>3.1420765027322401E-3</v>
      </c>
      <c r="X215">
        <f t="shared" si="144"/>
        <v>2.9613736455209594E-3</v>
      </c>
      <c r="Y215">
        <f t="shared" si="145"/>
        <v>3.4285714285714284E-3</v>
      </c>
      <c r="Z215">
        <f t="shared" si="146"/>
        <v>2.7339238099410856E-3</v>
      </c>
      <c r="AA215">
        <f t="shared" si="147"/>
        <v>2.5404527087680151E-3</v>
      </c>
      <c r="AB215">
        <f t="shared" si="148"/>
        <v>2.6508659515487309E-3</v>
      </c>
      <c r="AC215">
        <f t="shared" si="149"/>
        <v>3.0177638621111669E-3</v>
      </c>
      <c r="AD215">
        <f t="shared" si="150"/>
        <v>3.2044686259820043E-3</v>
      </c>
      <c r="AE215">
        <f t="shared" si="151"/>
        <v>3.5419126328217233E-3</v>
      </c>
      <c r="AF215">
        <f t="shared" si="152"/>
        <v>2.7347310847766633E-3</v>
      </c>
      <c r="AG215">
        <f t="shared" si="153"/>
        <v>3.0469226081657527E-3</v>
      </c>
      <c r="AH215">
        <f t="shared" si="154"/>
        <v>2.7662817217861679E-3</v>
      </c>
      <c r="AI215">
        <f t="shared" si="155"/>
        <v>1.8514861261973437E-3</v>
      </c>
      <c r="AJ215">
        <f t="shared" si="156"/>
        <v>2.7709962362554297E-3</v>
      </c>
      <c r="AK215">
        <f t="shared" si="157"/>
        <v>2.9440628066732086E-3</v>
      </c>
      <c r="AL215">
        <f t="shared" si="158"/>
        <v>2.8675991049218474E-3</v>
      </c>
      <c r="AM215">
        <f t="shared" si="159"/>
        <v>2.7993834306154763E-3</v>
      </c>
      <c r="AN215">
        <f t="shared" si="160"/>
        <v>1.6449099905253561E-3</v>
      </c>
    </row>
    <row r="216" spans="1:40" x14ac:dyDescent="0.3">
      <c r="A216">
        <v>214</v>
      </c>
      <c r="B216">
        <f t="shared" si="127"/>
        <v>3.5629453681710211E-3</v>
      </c>
      <c r="C216">
        <f t="shared" si="128"/>
        <v>3.740648379052369E-3</v>
      </c>
      <c r="D216" s="1">
        <f t="shared" si="125"/>
        <v>5.1546391752577319E-3</v>
      </c>
      <c r="E216">
        <f t="shared" si="129"/>
        <v>1.3912879616423577E-3</v>
      </c>
      <c r="F216">
        <f t="shared" si="161"/>
        <v>4.8543689320388345E-3</v>
      </c>
      <c r="G216">
        <f t="shared" si="130"/>
        <v>-7.1428571428571369E-2</v>
      </c>
      <c r="H216">
        <f t="shared" si="124"/>
        <v>2.6155407656638374E-3</v>
      </c>
      <c r="I216">
        <f t="shared" si="131"/>
        <v>1.2660720450945455E-3</v>
      </c>
      <c r="J216" s="1">
        <f t="shared" si="126"/>
        <v>4.6948356807511738E-3</v>
      </c>
      <c r="K216" s="1">
        <f t="shared" si="123"/>
        <v>4.7169811320754715E-3</v>
      </c>
      <c r="L216">
        <f t="shared" si="132"/>
        <v>3.3707865168539322E-3</v>
      </c>
      <c r="M216">
        <f t="shared" si="133"/>
        <v>3.3348154735437971E-3</v>
      </c>
      <c r="N216">
        <f t="shared" si="134"/>
        <v>1.2695725772323319E-3</v>
      </c>
      <c r="O216">
        <f t="shared" si="135"/>
        <v>7.7912125851972041E-4</v>
      </c>
      <c r="P216">
        <f t="shared" si="136"/>
        <v>5.565151846569431E-4</v>
      </c>
      <c r="Q216">
        <f t="shared" si="137"/>
        <v>3.3338164951442237E-3</v>
      </c>
      <c r="R216">
        <f t="shared" si="138"/>
        <v>2.6278416619927025E-3</v>
      </c>
      <c r="S216">
        <f t="shared" si="139"/>
        <v>3.2537960954446849E-3</v>
      </c>
      <c r="T216">
        <f t="shared" si="140"/>
        <v>3.0157326826127928E-3</v>
      </c>
      <c r="U216">
        <f t="shared" si="141"/>
        <v>3.4168564920273349E-3</v>
      </c>
      <c r="V216">
        <f t="shared" si="142"/>
        <v>2.9482343086693064E-3</v>
      </c>
      <c r="W216">
        <f t="shared" si="143"/>
        <v>3.1322347814244857E-3</v>
      </c>
      <c r="X216">
        <f t="shared" si="144"/>
        <v>2.9526298054298739E-3</v>
      </c>
      <c r="Y216">
        <f t="shared" si="145"/>
        <v>3.4168564920273349E-3</v>
      </c>
      <c r="Z216">
        <f t="shared" si="146"/>
        <v>2.7264698491036299E-3</v>
      </c>
      <c r="AA216">
        <f t="shared" si="147"/>
        <v>2.5340151630828256E-3</v>
      </c>
      <c r="AB216">
        <f t="shared" si="148"/>
        <v>2.6438574398803816E-3</v>
      </c>
      <c r="AC216">
        <f t="shared" si="149"/>
        <v>3.0086843631673688E-3</v>
      </c>
      <c r="AD216">
        <f t="shared" si="150"/>
        <v>3.1942328071674631E-3</v>
      </c>
      <c r="AE216">
        <f t="shared" si="151"/>
        <v>3.529411764705882E-3</v>
      </c>
      <c r="AF216">
        <f t="shared" si="152"/>
        <v>2.7272727272727271E-3</v>
      </c>
      <c r="AG216">
        <f t="shared" si="153"/>
        <v>3.0376670716889429E-3</v>
      </c>
      <c r="AH216">
        <f t="shared" si="154"/>
        <v>2.7586505172834119E-3</v>
      </c>
      <c r="AI216">
        <f t="shared" si="155"/>
        <v>1.8480644604883523E-3</v>
      </c>
      <c r="AJ216">
        <f t="shared" si="156"/>
        <v>2.763339034192569E-3</v>
      </c>
      <c r="AK216">
        <f t="shared" si="157"/>
        <v>2.9354207436399216E-3</v>
      </c>
      <c r="AL216">
        <f t="shared" si="158"/>
        <v>2.859399493493564E-3</v>
      </c>
      <c r="AM216">
        <f t="shared" si="159"/>
        <v>2.7915687592852123E-3</v>
      </c>
      <c r="AN216">
        <f t="shared" si="160"/>
        <v>1.634275329633228E-3</v>
      </c>
    </row>
    <row r="217" spans="1:40" x14ac:dyDescent="0.3">
      <c r="A217">
        <v>215</v>
      </c>
      <c r="B217">
        <f t="shared" si="127"/>
        <v>3.5502958579881659E-3</v>
      </c>
      <c r="C217">
        <f t="shared" si="128"/>
        <v>3.7267080745341614E-3</v>
      </c>
      <c r="D217" s="1">
        <f t="shared" si="125"/>
        <v>5.1282051282051282E-3</v>
      </c>
      <c r="E217">
        <f t="shared" si="129"/>
        <v>1.3831683012321642E-3</v>
      </c>
      <c r="F217">
        <f t="shared" si="161"/>
        <v>4.830917874396135E-3</v>
      </c>
      <c r="G217">
        <f t="shared" si="130"/>
        <v>-6.6666666666666707E-2</v>
      </c>
      <c r="H217">
        <f t="shared" si="124"/>
        <v>2.6087175585434164E-3</v>
      </c>
      <c r="I217">
        <f t="shared" si="131"/>
        <v>1.2586831541212694E-3</v>
      </c>
      <c r="J217" s="1">
        <f t="shared" si="126"/>
        <v>4.6728971962616819E-3</v>
      </c>
      <c r="K217" s="1">
        <f t="shared" si="123"/>
        <v>4.6948356807511738E-3</v>
      </c>
      <c r="L217">
        <f t="shared" si="132"/>
        <v>3.3594624860022394E-3</v>
      </c>
      <c r="M217">
        <f t="shared" si="133"/>
        <v>3.3237314424994458E-3</v>
      </c>
      <c r="N217">
        <f t="shared" si="134"/>
        <v>1.2625107014433768E-3</v>
      </c>
      <c r="O217">
        <f t="shared" si="135"/>
        <v>7.7457424869001204E-4</v>
      </c>
      <c r="P217">
        <f t="shared" si="136"/>
        <v>5.5326732049286573E-4</v>
      </c>
      <c r="Q217">
        <f t="shared" si="137"/>
        <v>3.3227390927477608E-3</v>
      </c>
      <c r="R217">
        <f t="shared" si="138"/>
        <v>2.6209542093269533E-3</v>
      </c>
      <c r="S217">
        <f t="shared" si="139"/>
        <v>3.2432432432432431E-3</v>
      </c>
      <c r="T217">
        <f t="shared" si="140"/>
        <v>3.0066653835501E-3</v>
      </c>
      <c r="U217">
        <f t="shared" si="141"/>
        <v>3.4052213393870605E-3</v>
      </c>
      <c r="V217">
        <f t="shared" si="142"/>
        <v>2.9395677741050896E-3</v>
      </c>
      <c r="W217">
        <f t="shared" si="143"/>
        <v>3.1224545207711105E-3</v>
      </c>
      <c r="X217">
        <f t="shared" si="144"/>
        <v>2.9439374479756086E-3</v>
      </c>
      <c r="Y217">
        <f t="shared" si="145"/>
        <v>3.4052213393870605E-3</v>
      </c>
      <c r="Z217">
        <f t="shared" si="146"/>
        <v>2.7190564237464798E-3</v>
      </c>
      <c r="AA217">
        <f t="shared" si="147"/>
        <v>2.5276101606095391E-3</v>
      </c>
      <c r="AB217">
        <f t="shared" si="148"/>
        <v>2.6368858895033931E-3</v>
      </c>
      <c r="AC217">
        <f t="shared" si="149"/>
        <v>2.9996593350312128E-3</v>
      </c>
      <c r="AD217">
        <f t="shared" si="150"/>
        <v>3.1840621713195016E-3</v>
      </c>
      <c r="AE217">
        <f t="shared" si="151"/>
        <v>3.5169988276670576E-3</v>
      </c>
      <c r="AF217">
        <f t="shared" si="152"/>
        <v>2.7198549410698096E-3</v>
      </c>
      <c r="AG217">
        <f t="shared" si="153"/>
        <v>3.0284675953967297E-3</v>
      </c>
      <c r="AH217">
        <f t="shared" si="154"/>
        <v>2.7510613006034301E-3</v>
      </c>
      <c r="AI217">
        <f t="shared" si="155"/>
        <v>1.8446554183677577E-3</v>
      </c>
      <c r="AJ217">
        <f t="shared" si="156"/>
        <v>2.7557240344004974E-3</v>
      </c>
      <c r="AK217">
        <f t="shared" si="157"/>
        <v>2.9268292682926829E-3</v>
      </c>
      <c r="AL217">
        <f t="shared" si="158"/>
        <v>2.851246640294347E-3</v>
      </c>
      <c r="AM217">
        <f t="shared" si="159"/>
        <v>2.783797596881632E-3</v>
      </c>
      <c r="AN217">
        <f t="shared" si="160"/>
        <v>1.6237456564802688E-3</v>
      </c>
    </row>
    <row r="218" spans="1:40" x14ac:dyDescent="0.3">
      <c r="A218">
        <v>216</v>
      </c>
      <c r="B218">
        <f t="shared" si="127"/>
        <v>3.5377358490566034E-3</v>
      </c>
      <c r="C218">
        <f t="shared" si="128"/>
        <v>3.7128712871287127E-3</v>
      </c>
      <c r="D218" s="1">
        <f t="shared" si="125"/>
        <v>5.1020408163265311E-3</v>
      </c>
      <c r="E218">
        <f t="shared" si="129"/>
        <v>1.3751208259641806E-3</v>
      </c>
      <c r="F218">
        <f t="shared" si="161"/>
        <v>4.807692307692308E-3</v>
      </c>
      <c r="G218">
        <f t="shared" si="130"/>
        <v>-6.2499999999999944E-2</v>
      </c>
      <c r="H218">
        <f t="shared" si="124"/>
        <v>2.6019298584358808E-3</v>
      </c>
      <c r="I218">
        <f t="shared" si="131"/>
        <v>1.2513599516274043E-3</v>
      </c>
      <c r="J218" s="1">
        <f t="shared" si="126"/>
        <v>4.6511627906976744E-3</v>
      </c>
      <c r="K218" s="1">
        <f t="shared" si="123"/>
        <v>4.6728971962616819E-3</v>
      </c>
      <c r="L218">
        <f t="shared" si="132"/>
        <v>3.3482142857142851E-3</v>
      </c>
      <c r="M218">
        <f t="shared" si="133"/>
        <v>3.3127208480565368E-3</v>
      </c>
      <c r="N218">
        <f t="shared" si="134"/>
        <v>1.2555085815366411E-3</v>
      </c>
      <c r="O218">
        <f t="shared" si="135"/>
        <v>7.7006766253994124E-4</v>
      </c>
      <c r="P218">
        <f t="shared" si="136"/>
        <v>5.500483303856723E-4</v>
      </c>
      <c r="Q218">
        <f t="shared" si="137"/>
        <v>3.3117350611951042E-3</v>
      </c>
      <c r="R218">
        <f t="shared" si="138"/>
        <v>2.6141027656798599E-3</v>
      </c>
      <c r="S218">
        <f t="shared" si="139"/>
        <v>3.2327586206896547E-3</v>
      </c>
      <c r="T218">
        <f t="shared" si="140"/>
        <v>2.9976524457095977E-3</v>
      </c>
      <c r="U218">
        <f t="shared" si="141"/>
        <v>3.3936651583710408E-3</v>
      </c>
      <c r="V218">
        <f t="shared" si="142"/>
        <v>2.9309520419351642E-3</v>
      </c>
      <c r="W218">
        <f t="shared" si="143"/>
        <v>3.1127351468398972E-3</v>
      </c>
      <c r="X218">
        <f t="shared" si="144"/>
        <v>2.9352961198076954E-3</v>
      </c>
      <c r="Y218">
        <f t="shared" si="145"/>
        <v>3.3936651583710408E-3</v>
      </c>
      <c r="Z218">
        <f t="shared" si="146"/>
        <v>2.7116832041107486E-3</v>
      </c>
      <c r="AA218">
        <f t="shared" si="147"/>
        <v>2.5212374552006089E-3</v>
      </c>
      <c r="AB218">
        <f t="shared" si="148"/>
        <v>2.6299510087981481E-3</v>
      </c>
      <c r="AC218">
        <f t="shared" si="149"/>
        <v>2.9906882889869646E-3</v>
      </c>
      <c r="AD218">
        <f t="shared" si="150"/>
        <v>3.1739560977752657E-3</v>
      </c>
      <c r="AE218">
        <f t="shared" si="151"/>
        <v>3.5046728971962616E-3</v>
      </c>
      <c r="AF218">
        <f t="shared" si="152"/>
        <v>2.7124773960216994E-3</v>
      </c>
      <c r="AG218">
        <f t="shared" si="153"/>
        <v>3.0193236714975845E-3</v>
      </c>
      <c r="AH218">
        <f t="shared" si="154"/>
        <v>2.743513726163771E-3</v>
      </c>
      <c r="AI218">
        <f t="shared" si="155"/>
        <v>1.8412589301057825E-3</v>
      </c>
      <c r="AJ218">
        <f t="shared" si="156"/>
        <v>2.7481508889457551E-3</v>
      </c>
      <c r="AK218">
        <f t="shared" si="157"/>
        <v>2.9182879377431903E-3</v>
      </c>
      <c r="AL218">
        <f t="shared" si="158"/>
        <v>2.8431401465041084E-3</v>
      </c>
      <c r="AM218">
        <f t="shared" si="159"/>
        <v>2.7760695810530311E-3</v>
      </c>
      <c r="AN218">
        <f t="shared" si="160"/>
        <v>1.6133195663396993E-3</v>
      </c>
    </row>
    <row r="219" spans="1:40" x14ac:dyDescent="0.3">
      <c r="A219">
        <v>217</v>
      </c>
      <c r="B219">
        <f t="shared" si="127"/>
        <v>3.5252643948296123E-3</v>
      </c>
      <c r="C219">
        <f t="shared" si="128"/>
        <v>3.6991368680641184E-3</v>
      </c>
      <c r="D219" s="1">
        <f t="shared" si="125"/>
        <v>5.0761421319796959E-3</v>
      </c>
      <c r="E219">
        <f t="shared" si="129"/>
        <v>1.3671446678718744E-3</v>
      </c>
      <c r="F219">
        <f t="shared" si="161"/>
        <v>4.7846889952153108E-3</v>
      </c>
      <c r="G219">
        <f t="shared" si="130"/>
        <v>-5.8823529411764733E-2</v>
      </c>
      <c r="H219">
        <f t="shared" si="124"/>
        <v>2.5951773888994722E-3</v>
      </c>
      <c r="I219">
        <f t="shared" si="131"/>
        <v>1.2441016477634057E-3</v>
      </c>
      <c r="J219" s="1">
        <f t="shared" ref="J219:J250" si="162">(100%*2%)/(1+100%*(200%+2%*(A219-151)))</f>
        <v>4.6296296296296294E-3</v>
      </c>
      <c r="K219" s="1">
        <f t="shared" ref="K219:K282" si="163">(100%*2%)/(1+100%*(200%+2%*(A219-152)))</f>
        <v>4.6511627906976744E-3</v>
      </c>
      <c r="L219">
        <f t="shared" si="132"/>
        <v>3.3370411568409341E-3</v>
      </c>
      <c r="M219">
        <f t="shared" si="133"/>
        <v>3.3017829627999119E-3</v>
      </c>
      <c r="N219">
        <f t="shared" si="134"/>
        <v>1.248565534435303E-3</v>
      </c>
      <c r="O219">
        <f t="shared" si="135"/>
        <v>7.6560101400824972E-4</v>
      </c>
      <c r="P219">
        <f t="shared" si="136"/>
        <v>5.4685786714874982E-4</v>
      </c>
      <c r="Q219">
        <f t="shared" si="137"/>
        <v>3.3008036739380023E-3</v>
      </c>
      <c r="R219">
        <f t="shared" si="138"/>
        <v>2.6072870493929479E-3</v>
      </c>
      <c r="S219">
        <f t="shared" si="139"/>
        <v>3.2223415682062296E-3</v>
      </c>
      <c r="T219">
        <f t="shared" si="140"/>
        <v>2.988693381684504E-3</v>
      </c>
      <c r="U219">
        <f t="shared" si="141"/>
        <v>3.3821871476888391E-3</v>
      </c>
      <c r="V219">
        <f t="shared" si="142"/>
        <v>2.9223866667666965E-3</v>
      </c>
      <c r="W219">
        <f t="shared" si="143"/>
        <v>3.10307609282245E-3</v>
      </c>
      <c r="X219">
        <f t="shared" si="144"/>
        <v>2.9267053728827541E-3</v>
      </c>
      <c r="Y219">
        <f t="shared" si="145"/>
        <v>3.3821871476888391E-3</v>
      </c>
      <c r="Z219">
        <f t="shared" si="146"/>
        <v>2.7043498640066943E-3</v>
      </c>
      <c r="AA219">
        <f t="shared" si="147"/>
        <v>2.5148968031842855E-3</v>
      </c>
      <c r="AB219">
        <f t="shared" si="148"/>
        <v>2.6230525092054702E-3</v>
      </c>
      <c r="AC219">
        <f t="shared" si="149"/>
        <v>2.9817707421480044E-3</v>
      </c>
      <c r="AD219">
        <f t="shared" si="150"/>
        <v>3.1639139737256183E-3</v>
      </c>
      <c r="AE219">
        <f t="shared" si="151"/>
        <v>3.4924330616996511E-3</v>
      </c>
      <c r="AF219">
        <f t="shared" si="152"/>
        <v>2.7051397655545534E-3</v>
      </c>
      <c r="AG219">
        <f t="shared" si="153"/>
        <v>3.0102347983142685E-3</v>
      </c>
      <c r="AH219">
        <f t="shared" si="154"/>
        <v>2.7360074521638467E-3</v>
      </c>
      <c r="AI219">
        <f t="shared" si="155"/>
        <v>1.8378749264849059E-3</v>
      </c>
      <c r="AJ219">
        <f t="shared" si="156"/>
        <v>2.7406192537073881E-3</v>
      </c>
      <c r="AK219">
        <f t="shared" si="157"/>
        <v>2.9097963142580016E-3</v>
      </c>
      <c r="AL219">
        <f t="shared" si="158"/>
        <v>2.8350796178238102E-3</v>
      </c>
      <c r="AM219">
        <f t="shared" si="159"/>
        <v>2.7683843534607178E-3</v>
      </c>
      <c r="AN219">
        <f t="shared" si="160"/>
        <v>1.602995678323671E-3</v>
      </c>
    </row>
    <row r="220" spans="1:40" x14ac:dyDescent="0.3">
      <c r="A220">
        <v>218</v>
      </c>
      <c r="B220">
        <f t="shared" si="127"/>
        <v>3.5128805620608904E-3</v>
      </c>
      <c r="C220">
        <f t="shared" si="128"/>
        <v>3.6855036855036856E-3</v>
      </c>
      <c r="D220" s="1">
        <f t="shared" si="125"/>
        <v>5.0505050505050509E-3</v>
      </c>
      <c r="E220">
        <f t="shared" si="129"/>
        <v>1.3592389722041174E-3</v>
      </c>
      <c r="F220">
        <f t="shared" si="161"/>
        <v>4.7619047619047623E-3</v>
      </c>
      <c r="G220">
        <f t="shared" si="130"/>
        <v>-5.5555555555555511E-2</v>
      </c>
      <c r="H220">
        <f t="shared" si="124"/>
        <v>2.5884598763563638E-3</v>
      </c>
      <c r="I220">
        <f t="shared" si="131"/>
        <v>1.236907464705747E-3</v>
      </c>
      <c r="J220" s="1">
        <f t="shared" si="162"/>
        <v>4.608294930875576E-3</v>
      </c>
      <c r="K220" s="1">
        <f t="shared" si="163"/>
        <v>4.6296296296296294E-3</v>
      </c>
      <c r="L220">
        <f t="shared" si="132"/>
        <v>3.3259423503325942E-3</v>
      </c>
      <c r="M220">
        <f t="shared" si="133"/>
        <v>3.2909170688898638E-3</v>
      </c>
      <c r="N220">
        <f t="shared" si="134"/>
        <v>1.2416808869401017E-3</v>
      </c>
      <c r="O220">
        <f t="shared" si="135"/>
        <v>7.6117382443430584E-4</v>
      </c>
      <c r="P220">
        <f t="shared" si="136"/>
        <v>5.4369558888164697E-4</v>
      </c>
      <c r="Q220">
        <f t="shared" si="137"/>
        <v>3.2899442139894151E-3</v>
      </c>
      <c r="R220">
        <f t="shared" si="138"/>
        <v>2.6005067817391758E-3</v>
      </c>
      <c r="S220">
        <f t="shared" si="139"/>
        <v>3.2119914346895075E-3</v>
      </c>
      <c r="T220">
        <f t="shared" si="140"/>
        <v>2.9797877098773906E-3</v>
      </c>
      <c r="U220">
        <f t="shared" si="141"/>
        <v>3.3707865168539331E-3</v>
      </c>
      <c r="V220">
        <f t="shared" si="142"/>
        <v>2.9138712083989216E-3</v>
      </c>
      <c r="W220">
        <f t="shared" si="143"/>
        <v>3.0934767989240081E-3</v>
      </c>
      <c r="X220">
        <f t="shared" si="144"/>
        <v>2.9181647643878872E-3</v>
      </c>
      <c r="Y220">
        <f t="shared" si="145"/>
        <v>3.3707865168539331E-3</v>
      </c>
      <c r="Z220">
        <f t="shared" si="146"/>
        <v>2.6970560807615396E-3</v>
      </c>
      <c r="AA220">
        <f t="shared" si="147"/>
        <v>2.5085879633346408E-3</v>
      </c>
      <c r="AB220">
        <f t="shared" si="148"/>
        <v>2.6161901051853231E-3</v>
      </c>
      <c r="AC220">
        <f t="shared" si="149"/>
        <v>2.9729062173700083E-3</v>
      </c>
      <c r="AD220">
        <f t="shared" si="150"/>
        <v>3.1539351940925719E-3</v>
      </c>
      <c r="AE220">
        <f t="shared" si="151"/>
        <v>3.4802784222737822E-3</v>
      </c>
      <c r="AF220">
        <f t="shared" si="152"/>
        <v>2.6978417266187052E-3</v>
      </c>
      <c r="AG220">
        <f t="shared" si="153"/>
        <v>3.0012004801920769E-3</v>
      </c>
      <c r="AH220">
        <f t="shared" si="154"/>
        <v>2.7285421405338628E-3</v>
      </c>
      <c r="AI220">
        <f t="shared" si="155"/>
        <v>1.8345033387960896E-3</v>
      </c>
      <c r="AJ220">
        <f t="shared" si="156"/>
        <v>2.7331287883272104E-3</v>
      </c>
      <c r="AK220">
        <f t="shared" si="157"/>
        <v>2.9013539651837525E-3</v>
      </c>
      <c r="AL220">
        <f t="shared" si="158"/>
        <v>2.8270646644155129E-3</v>
      </c>
      <c r="AM220">
        <f t="shared" si="159"/>
        <v>2.7607415597228346E-3</v>
      </c>
      <c r="AN220">
        <f t="shared" si="160"/>
        <v>1.5927726348918814E-3</v>
      </c>
    </row>
    <row r="221" spans="1:40" x14ac:dyDescent="0.3">
      <c r="A221">
        <v>219</v>
      </c>
      <c r="B221">
        <f t="shared" si="127"/>
        <v>3.5005834305717617E-3</v>
      </c>
      <c r="C221">
        <f t="shared" si="128"/>
        <v>3.6719706242350058E-3</v>
      </c>
      <c r="D221" s="1">
        <f t="shared" si="125"/>
        <v>5.0251256281407036E-3</v>
      </c>
      <c r="E221">
        <f t="shared" si="129"/>
        <v>1.3514028971809574E-3</v>
      </c>
      <c r="F221">
        <f t="shared" si="161"/>
        <v>4.7393364928909956E-3</v>
      </c>
      <c r="G221">
        <f t="shared" si="130"/>
        <v>-5.2631578947368439E-2</v>
      </c>
      <c r="H221">
        <f t="shared" si="124"/>
        <v>2.5817770500526915E-3</v>
      </c>
      <c r="I221">
        <f t="shared" si="131"/>
        <v>1.2297766364346712E-3</v>
      </c>
      <c r="J221" s="1">
        <f t="shared" si="162"/>
        <v>4.5871559633027517E-3</v>
      </c>
      <c r="K221" s="1">
        <f t="shared" si="163"/>
        <v>4.608294930875576E-3</v>
      </c>
      <c r="L221">
        <f t="shared" si="132"/>
        <v>3.3149171270718228E-3</v>
      </c>
      <c r="M221">
        <f t="shared" si="133"/>
        <v>3.2801224579050948E-3</v>
      </c>
      <c r="N221">
        <f t="shared" si="134"/>
        <v>1.23485397555611E-3</v>
      </c>
      <c r="O221">
        <f t="shared" si="135"/>
        <v>7.567856224213362E-4</v>
      </c>
      <c r="P221">
        <f t="shared" si="136"/>
        <v>5.4056115887238297E-4</v>
      </c>
      <c r="Q221">
        <f t="shared" si="137"/>
        <v>3.2791559737667519E-3</v>
      </c>
      <c r="R221">
        <f t="shared" si="138"/>
        <v>2.593761686882079E-3</v>
      </c>
      <c r="S221">
        <f t="shared" si="139"/>
        <v>3.2017075773745993E-3</v>
      </c>
      <c r="T221">
        <f t="shared" si="140"/>
        <v>2.9709349544131403E-3</v>
      </c>
      <c r="U221">
        <f t="shared" si="141"/>
        <v>3.3594624860022394E-3</v>
      </c>
      <c r="V221">
        <f t="shared" si="142"/>
        <v>2.9054052317454282E-3</v>
      </c>
      <c r="W221">
        <f t="shared" si="143"/>
        <v>3.0839367122552962E-3</v>
      </c>
      <c r="X221">
        <f t="shared" si="144"/>
        <v>2.9096738566636304E-3</v>
      </c>
      <c r="Y221">
        <f t="shared" si="145"/>
        <v>3.3594624860022394E-3</v>
      </c>
      <c r="Z221">
        <f t="shared" si="146"/>
        <v>2.6898015351748406E-3</v>
      </c>
      <c r="AA221">
        <f t="shared" si="147"/>
        <v>2.5023106968402598E-3</v>
      </c>
      <c r="AB221">
        <f t="shared" si="148"/>
        <v>2.6093635141788418E-3</v>
      </c>
      <c r="AC221">
        <f t="shared" si="149"/>
        <v>2.9640942431656825E-3</v>
      </c>
      <c r="AD221">
        <f t="shared" si="150"/>
        <v>3.1440191614089397E-3</v>
      </c>
      <c r="AE221">
        <f t="shared" si="151"/>
        <v>3.4682080924855491E-3</v>
      </c>
      <c r="AF221">
        <f t="shared" si="152"/>
        <v>2.6905829596412553E-3</v>
      </c>
      <c r="AG221">
        <f t="shared" si="153"/>
        <v>2.9922202274087371E-3</v>
      </c>
      <c r="AH221">
        <f t="shared" si="154"/>
        <v>2.7211174568833041E-3</v>
      </c>
      <c r="AI221">
        <f t="shared" si="155"/>
        <v>1.8311440988330041E-3</v>
      </c>
      <c r="AJ221">
        <f t="shared" si="156"/>
        <v>2.7256791561578453E-3</v>
      </c>
      <c r="AK221">
        <f t="shared" si="157"/>
        <v>2.8929604628736738E-3</v>
      </c>
      <c r="AL221">
        <f t="shared" si="158"/>
        <v>2.8190949008357613E-3</v>
      </c>
      <c r="AM221">
        <f t="shared" si="159"/>
        <v>2.7531408493601806E-3</v>
      </c>
      <c r="AN221">
        <f t="shared" si="160"/>
        <v>1.5826491013719579E-3</v>
      </c>
    </row>
    <row r="222" spans="1:40" x14ac:dyDescent="0.3">
      <c r="A222">
        <v>220</v>
      </c>
      <c r="B222">
        <f t="shared" si="127"/>
        <v>3.4883720930232558E-3</v>
      </c>
      <c r="C222">
        <f t="shared" si="128"/>
        <v>3.6585365853658534E-3</v>
      </c>
      <c r="D222" s="1">
        <f t="shared" si="125"/>
        <v>5.0000000000000001E-3</v>
      </c>
      <c r="E222">
        <f t="shared" si="129"/>
        <v>1.3436356137547043E-3</v>
      </c>
      <c r="F222">
        <f t="shared" si="161"/>
        <v>4.7169811320754715E-3</v>
      </c>
      <c r="G222">
        <f t="shared" si="130"/>
        <v>-4.9999999999999954E-2</v>
      </c>
      <c r="H222">
        <f t="shared" si="124"/>
        <v>2.575128642023472E-3</v>
      </c>
      <c r="I222">
        <f t="shared" si="131"/>
        <v>1.222708408516781E-3</v>
      </c>
      <c r="J222" s="1">
        <f t="shared" si="162"/>
        <v>4.5662100456621011E-3</v>
      </c>
      <c r="K222" s="1">
        <f t="shared" si="163"/>
        <v>4.5871559633027517E-3</v>
      </c>
      <c r="L222">
        <f t="shared" si="132"/>
        <v>3.3039647577092508E-3</v>
      </c>
      <c r="M222">
        <f t="shared" si="133"/>
        <v>3.2693984306887531E-3</v>
      </c>
      <c r="N222">
        <f t="shared" si="134"/>
        <v>1.2280841463230749E-3</v>
      </c>
      <c r="O222">
        <f t="shared" si="135"/>
        <v>7.5243594370263446E-4</v>
      </c>
      <c r="P222">
        <f t="shared" si="136"/>
        <v>5.3745424550188177E-4</v>
      </c>
      <c r="Q222">
        <f t="shared" si="137"/>
        <v>3.2684382549381837E-3</v>
      </c>
      <c r="R222">
        <f t="shared" si="138"/>
        <v>2.5870514918409082E-3</v>
      </c>
      <c r="S222">
        <f t="shared" si="139"/>
        <v>3.1914893617021275E-3</v>
      </c>
      <c r="T222">
        <f t="shared" si="140"/>
        <v>2.9621346450563468E-3</v>
      </c>
      <c r="U222">
        <f t="shared" si="141"/>
        <v>3.348214285714286E-3</v>
      </c>
      <c r="V222">
        <f t="shared" si="142"/>
        <v>2.8969883067626601E-3</v>
      </c>
      <c r="W222">
        <f t="shared" si="143"/>
        <v>3.0744552867263734E-3</v>
      </c>
      <c r="X222">
        <f t="shared" si="144"/>
        <v>2.9012322171291238E-3</v>
      </c>
      <c r="Y222">
        <f t="shared" si="145"/>
        <v>3.348214285714286E-3</v>
      </c>
      <c r="Z222">
        <f t="shared" si="146"/>
        <v>2.6825859114720796E-3</v>
      </c>
      <c r="AA222">
        <f t="shared" si="147"/>
        <v>2.496064767273154E-3</v>
      </c>
      <c r="AB222">
        <f t="shared" si="148"/>
        <v>2.6025724565676978E-3</v>
      </c>
      <c r="AC222">
        <f t="shared" si="149"/>
        <v>2.9553343536212751E-3</v>
      </c>
      <c r="AD222">
        <f t="shared" si="150"/>
        <v>3.1341652856953228E-3</v>
      </c>
      <c r="AE222">
        <f t="shared" si="151"/>
        <v>3.4562211981566818E-3</v>
      </c>
      <c r="AF222">
        <f t="shared" si="152"/>
        <v>2.6833631484794273E-3</v>
      </c>
      <c r="AG222">
        <f t="shared" si="153"/>
        <v>2.9832935560859192E-3</v>
      </c>
      <c r="AH222">
        <f t="shared" si="154"/>
        <v>2.7137330704518625E-3</v>
      </c>
      <c r="AI222">
        <f t="shared" si="155"/>
        <v>1.8277971388882541E-3</v>
      </c>
      <c r="AJ222">
        <f t="shared" si="156"/>
        <v>2.7182700242120994E-3</v>
      </c>
      <c r="AK222">
        <f t="shared" si="157"/>
        <v>2.8846153846153843E-3</v>
      </c>
      <c r="AL222">
        <f t="shared" si="158"/>
        <v>2.8111699459756334E-3</v>
      </c>
      <c r="AM222">
        <f t="shared" si="159"/>
        <v>2.7455818757429196E-3</v>
      </c>
      <c r="AN222">
        <f t="shared" si="160"/>
        <v>1.5726237654902775E-3</v>
      </c>
    </row>
    <row r="223" spans="1:40" x14ac:dyDescent="0.3">
      <c r="A223">
        <v>221</v>
      </c>
      <c r="B223">
        <f t="shared" si="127"/>
        <v>3.476245654692932E-3</v>
      </c>
      <c r="C223">
        <f t="shared" si="128"/>
        <v>3.6452004860267314E-3</v>
      </c>
      <c r="D223" s="1">
        <f t="shared" si="125"/>
        <v>4.9751243781094535E-3</v>
      </c>
      <c r="E223">
        <f t="shared" si="129"/>
        <v>1.335936305376202E-3</v>
      </c>
      <c r="F223">
        <f t="shared" si="161"/>
        <v>4.6948356807511738E-3</v>
      </c>
      <c r="G223">
        <f t="shared" si="130"/>
        <v>-4.761904761904763E-2</v>
      </c>
      <c r="H223">
        <f t="shared" si="124"/>
        <v>2.568514387058185E-3</v>
      </c>
      <c r="I223">
        <f t="shared" si="131"/>
        <v>1.2157020378923439E-3</v>
      </c>
      <c r="J223" s="1">
        <f t="shared" si="162"/>
        <v>4.5454545454545452E-3</v>
      </c>
      <c r="K223" s="1">
        <f t="shared" si="163"/>
        <v>4.5662100456621011E-3</v>
      </c>
      <c r="L223">
        <f t="shared" si="132"/>
        <v>3.2930845225027441E-3</v>
      </c>
      <c r="M223">
        <f t="shared" si="133"/>
        <v>3.2587442971974798E-3</v>
      </c>
      <c r="N223">
        <f t="shared" si="134"/>
        <v>1.2213707546492561E-3</v>
      </c>
      <c r="O223">
        <f t="shared" si="135"/>
        <v>7.4812433101067316E-4</v>
      </c>
      <c r="P223">
        <f t="shared" si="136"/>
        <v>5.3437452215048084E-4</v>
      </c>
      <c r="Q223">
        <f t="shared" si="137"/>
        <v>3.2577903682719546E-3</v>
      </c>
      <c r="R223">
        <f t="shared" si="138"/>
        <v>2.58037592645044E-3</v>
      </c>
      <c r="S223">
        <f t="shared" si="139"/>
        <v>3.1813361611876989E-3</v>
      </c>
      <c r="T223">
        <f t="shared" si="140"/>
        <v>2.953386317126494E-3</v>
      </c>
      <c r="U223">
        <f t="shared" si="141"/>
        <v>3.337041156840935E-3</v>
      </c>
      <c r="V223">
        <f t="shared" si="142"/>
        <v>2.8886200083755309E-3</v>
      </c>
      <c r="W223">
        <f t="shared" si="143"/>
        <v>3.0650319829424308E-3</v>
      </c>
      <c r="X223">
        <f t="shared" si="144"/>
        <v>2.8928394182101691E-3</v>
      </c>
      <c r="Y223">
        <f t="shared" si="145"/>
        <v>3.337041156840935E-3</v>
      </c>
      <c r="Z223">
        <f t="shared" si="146"/>
        <v>2.6754088972569257E-3</v>
      </c>
      <c r="AA223">
        <f t="shared" si="147"/>
        <v>2.4898499405605623E-3</v>
      </c>
      <c r="AB223">
        <f t="shared" si="148"/>
        <v>2.5958166556374618E-3</v>
      </c>
      <c r="AC223">
        <f t="shared" si="149"/>
        <v>2.9466260883150852E-3</v>
      </c>
      <c r="AD223">
        <f t="shared" si="150"/>
        <v>3.1243729843482004E-3</v>
      </c>
      <c r="AE223">
        <f t="shared" si="151"/>
        <v>3.4443168771526983E-3</v>
      </c>
      <c r="AF223">
        <f t="shared" si="152"/>
        <v>2.6761819803746657E-3</v>
      </c>
      <c r="AG223">
        <f t="shared" si="153"/>
        <v>2.9744199881023203E-3</v>
      </c>
      <c r="AH223">
        <f t="shared" si="154"/>
        <v>2.7063886540601434E-3</v>
      </c>
      <c r="AI223">
        <f t="shared" si="155"/>
        <v>1.8244623917484937E-3</v>
      </c>
      <c r="AJ223">
        <f t="shared" si="156"/>
        <v>2.7109010631136687E-3</v>
      </c>
      <c r="AK223">
        <f t="shared" si="157"/>
        <v>2.8763183125599234E-3</v>
      </c>
      <c r="AL223">
        <f t="shared" si="158"/>
        <v>2.8032894229996774E-3</v>
      </c>
      <c r="AM223">
        <f t="shared" si="159"/>
        <v>2.7380642960370682E-3</v>
      </c>
      <c r="AN223">
        <f t="shared" si="160"/>
        <v>1.5626953369172192E-3</v>
      </c>
    </row>
    <row r="224" spans="1:40" x14ac:dyDescent="0.3">
      <c r="A224">
        <v>222</v>
      </c>
      <c r="B224">
        <f t="shared" si="127"/>
        <v>3.4642032332563508E-3</v>
      </c>
      <c r="C224">
        <f t="shared" si="128"/>
        <v>3.6319612590799033E-3</v>
      </c>
      <c r="D224" s="1">
        <f t="shared" si="125"/>
        <v>4.9504950495049506E-3</v>
      </c>
      <c r="E224">
        <f t="shared" si="129"/>
        <v>1.3283041677661543E-3</v>
      </c>
      <c r="F224">
        <f t="shared" si="161"/>
        <v>4.6728971962616819E-3</v>
      </c>
      <c r="G224">
        <f t="shared" si="130"/>
        <v>-4.5454545454545414E-2</v>
      </c>
      <c r="H224">
        <f t="shared" si="124"/>
        <v>2.5619340226623599E-3</v>
      </c>
      <c r="I224">
        <f t="shared" si="131"/>
        <v>1.2087567926672004E-3</v>
      </c>
      <c r="J224" s="1">
        <f t="shared" si="162"/>
        <v>4.5248868778280547E-3</v>
      </c>
      <c r="K224" s="1">
        <f t="shared" si="163"/>
        <v>4.5454545454545452E-3</v>
      </c>
      <c r="L224">
        <f t="shared" si="132"/>
        <v>3.2822757111597373E-3</v>
      </c>
      <c r="M224">
        <f t="shared" si="133"/>
        <v>3.2481593763533994E-3</v>
      </c>
      <c r="N224">
        <f t="shared" si="134"/>
        <v>1.2147131651486732E-3</v>
      </c>
      <c r="O224">
        <f t="shared" si="135"/>
        <v>7.4385033394904648E-4</v>
      </c>
      <c r="P224">
        <f t="shared" si="136"/>
        <v>5.3132166710646172E-4</v>
      </c>
      <c r="Q224">
        <f t="shared" si="137"/>
        <v>3.2472116334886347E-3</v>
      </c>
      <c r="R224">
        <f t="shared" si="138"/>
        <v>2.5737347233294461E-3</v>
      </c>
      <c r="S224">
        <f t="shared" si="139"/>
        <v>3.1712473572938684E-3</v>
      </c>
      <c r="T224">
        <f t="shared" si="140"/>
        <v>2.9446895114151328E-3</v>
      </c>
      <c r="U224">
        <f t="shared" si="141"/>
        <v>3.3259423503325942E-3</v>
      </c>
      <c r="V224">
        <f t="shared" si="142"/>
        <v>2.8802999164070364E-3</v>
      </c>
      <c r="W224">
        <f t="shared" si="143"/>
        <v>3.0556662681015014E-3</v>
      </c>
      <c r="X224">
        <f t="shared" si="144"/>
        <v>2.8844950372648448E-3</v>
      </c>
      <c r="Y224">
        <f t="shared" si="145"/>
        <v>3.3259423503325942E-3</v>
      </c>
      <c r="Z224">
        <f t="shared" si="146"/>
        <v>2.6682701834674916E-3</v>
      </c>
      <c r="AA224">
        <f t="shared" si="147"/>
        <v>2.4836659849556408E-3</v>
      </c>
      <c r="AB224">
        <f t="shared" si="148"/>
        <v>2.5890958375391904E-3</v>
      </c>
      <c r="AC224">
        <f t="shared" si="149"/>
        <v>2.9379689922361951E-3</v>
      </c>
      <c r="AD224">
        <f t="shared" si="150"/>
        <v>3.1146416820211353E-3</v>
      </c>
      <c r="AE224">
        <f t="shared" si="151"/>
        <v>3.4324942791762016E-3</v>
      </c>
      <c r="AF224">
        <f t="shared" si="152"/>
        <v>2.669039145907473E-3</v>
      </c>
      <c r="AG224">
        <f t="shared" si="153"/>
        <v>2.9655990510083037E-3</v>
      </c>
      <c r="AH224">
        <f t="shared" si="154"/>
        <v>2.6990838840599274E-3</v>
      </c>
      <c r="AI224">
        <f t="shared" si="155"/>
        <v>1.8211397906904292E-3</v>
      </c>
      <c r="AJ224">
        <f t="shared" si="156"/>
        <v>2.7035719470480668E-3</v>
      </c>
      <c r="AK224">
        <f t="shared" si="157"/>
        <v>2.8680688336520073E-3</v>
      </c>
      <c r="AL224">
        <f t="shared" si="158"/>
        <v>2.7954529592868482E-3</v>
      </c>
      <c r="AM224">
        <f t="shared" si="159"/>
        <v>2.7305877711536475E-3</v>
      </c>
      <c r="AN224">
        <f t="shared" si="160"/>
        <v>1.5528625468188562E-3</v>
      </c>
    </row>
    <row r="225" spans="1:40" x14ac:dyDescent="0.3">
      <c r="A225">
        <v>223</v>
      </c>
      <c r="B225">
        <f t="shared" si="127"/>
        <v>3.4522439585730727E-3</v>
      </c>
      <c r="C225">
        <f t="shared" si="128"/>
        <v>3.6188178528347411E-3</v>
      </c>
      <c r="D225" s="1">
        <f t="shared" si="125"/>
        <v>4.9261083743842356E-3</v>
      </c>
      <c r="E225">
        <f t="shared" si="129"/>
        <v>1.3207384086913836E-3</v>
      </c>
      <c r="F225">
        <f t="shared" si="161"/>
        <v>4.6511627906976744E-3</v>
      </c>
      <c r="G225">
        <f t="shared" si="130"/>
        <v>-4.3478260869565223E-2</v>
      </c>
      <c r="H225">
        <f t="shared" si="124"/>
        <v>2.5553872890253793E-3</v>
      </c>
      <c r="I225">
        <f t="shared" si="131"/>
        <v>1.2018719519091591E-3</v>
      </c>
      <c r="J225" s="1">
        <f t="shared" si="162"/>
        <v>4.5045045045045053E-3</v>
      </c>
      <c r="K225" s="1">
        <f t="shared" si="163"/>
        <v>4.5248868778280547E-3</v>
      </c>
      <c r="L225">
        <f t="shared" si="132"/>
        <v>3.2715376226826608E-3</v>
      </c>
      <c r="M225">
        <f t="shared" si="133"/>
        <v>3.2376429958989855E-3</v>
      </c>
      <c r="N225">
        <f t="shared" si="134"/>
        <v>1.2081107514816812E-3</v>
      </c>
      <c r="O225">
        <f t="shared" si="135"/>
        <v>7.3961350886717493E-4</v>
      </c>
      <c r="P225">
        <f t="shared" si="136"/>
        <v>5.2829536347655346E-4</v>
      </c>
      <c r="Q225">
        <f t="shared" si="137"/>
        <v>3.23670137911624E-3</v>
      </c>
      <c r="R225">
        <f t="shared" si="138"/>
        <v>2.5671276178402813E-3</v>
      </c>
      <c r="S225">
        <f t="shared" si="139"/>
        <v>3.1612223393045311E-3</v>
      </c>
      <c r="T225">
        <f t="shared" si="140"/>
        <v>2.9360437741083878E-3</v>
      </c>
      <c r="U225">
        <f t="shared" si="141"/>
        <v>3.3149171270718237E-3</v>
      </c>
      <c r="V225">
        <f t="shared" si="142"/>
        <v>2.8720276155058677E-3</v>
      </c>
      <c r="W225">
        <f t="shared" si="143"/>
        <v>3.0463576158940397E-3</v>
      </c>
      <c r="X225">
        <f t="shared" si="144"/>
        <v>2.8761986565137843E-3</v>
      </c>
      <c r="Y225">
        <f t="shared" si="145"/>
        <v>3.3149171270718237E-3</v>
      </c>
      <c r="Z225">
        <f t="shared" si="146"/>
        <v>2.6611694643328132E-3</v>
      </c>
      <c r="AA225">
        <f t="shared" si="147"/>
        <v>2.4775126710072648E-3</v>
      </c>
      <c r="AB225">
        <f t="shared" si="148"/>
        <v>2.5824097312532324E-3</v>
      </c>
      <c r="AC225">
        <f t="shared" si="149"/>
        <v>2.9293626157040897E-3</v>
      </c>
      <c r="AD225">
        <f t="shared" si="150"/>
        <v>3.1049708105133078E-3</v>
      </c>
      <c r="AE225">
        <f t="shared" si="151"/>
        <v>3.4207525655644243E-3</v>
      </c>
      <c r="AF225">
        <f t="shared" si="152"/>
        <v>2.6619343389529724E-3</v>
      </c>
      <c r="AG225">
        <f t="shared" si="153"/>
        <v>2.9568302779420462E-3</v>
      </c>
      <c r="AH225">
        <f t="shared" si="154"/>
        <v>2.6918184402886514E-3</v>
      </c>
      <c r="AI225">
        <f t="shared" si="155"/>
        <v>1.8178292694750464E-3</v>
      </c>
      <c r="AJ225">
        <f t="shared" si="156"/>
        <v>2.696282353715107E-3</v>
      </c>
      <c r="AK225">
        <f t="shared" si="157"/>
        <v>2.859866539561487E-3</v>
      </c>
      <c r="AL225">
        <f t="shared" si="158"/>
        <v>2.7876601863690009E-3</v>
      </c>
      <c r="AM225">
        <f t="shared" si="159"/>
        <v>2.7231519656971681E-3</v>
      </c>
      <c r="AN225">
        <f t="shared" si="160"/>
        <v>1.5431241474239688E-3</v>
      </c>
    </row>
    <row r="226" spans="1:40" x14ac:dyDescent="0.3">
      <c r="A226">
        <v>224</v>
      </c>
      <c r="B226">
        <f t="shared" si="127"/>
        <v>3.4403669724770644E-3</v>
      </c>
      <c r="C226">
        <f t="shared" si="128"/>
        <v>3.6057692307692305E-3</v>
      </c>
      <c r="D226" s="1">
        <f t="shared" si="125"/>
        <v>4.9019607843137254E-3</v>
      </c>
      <c r="E226">
        <f t="shared" si="129"/>
        <v>1.3132382477458913E-3</v>
      </c>
      <c r="F226">
        <f t="shared" si="161"/>
        <v>4.6296296296296294E-3</v>
      </c>
      <c r="G226">
        <f t="shared" si="130"/>
        <v>-4.166666666666663E-2</v>
      </c>
      <c r="H226">
        <f t="shared" si="124"/>
        <v>2.5488739289856177E-3</v>
      </c>
      <c r="I226">
        <f t="shared" si="131"/>
        <v>1.195046805448761E-3</v>
      </c>
      <c r="J226" s="1">
        <f t="shared" si="162"/>
        <v>4.4843049327354259E-3</v>
      </c>
      <c r="K226" s="1">
        <f t="shared" si="163"/>
        <v>4.5045045045045053E-3</v>
      </c>
      <c r="L226">
        <f t="shared" si="132"/>
        <v>3.2608695652173916E-3</v>
      </c>
      <c r="M226">
        <f t="shared" si="133"/>
        <v>3.2271944922547331E-3</v>
      </c>
      <c r="N226">
        <f t="shared" si="134"/>
        <v>1.2015628961987968E-3</v>
      </c>
      <c r="O226">
        <f t="shared" si="135"/>
        <v>7.3541341873769922E-4</v>
      </c>
      <c r="P226">
        <f t="shared" si="136"/>
        <v>5.2529529909835649E-4</v>
      </c>
      <c r="Q226">
        <f t="shared" si="137"/>
        <v>3.2262589423481557E-3</v>
      </c>
      <c r="R226">
        <f t="shared" si="138"/>
        <v>2.5605543480562432E-3</v>
      </c>
      <c r="S226">
        <f t="shared" si="139"/>
        <v>3.1512605042016808E-3</v>
      </c>
      <c r="T226">
        <f t="shared" si="140"/>
        <v>2.927448656705911E-3</v>
      </c>
      <c r="U226">
        <f t="shared" si="141"/>
        <v>3.3039647577092516E-3</v>
      </c>
      <c r="V226">
        <f t="shared" si="142"/>
        <v>2.863802695080242E-3</v>
      </c>
      <c r="W226">
        <f t="shared" si="143"/>
        <v>3.0371055064043312E-3</v>
      </c>
      <c r="X226">
        <f t="shared" si="144"/>
        <v>2.8679498629708977E-3</v>
      </c>
      <c r="Y226">
        <f t="shared" si="145"/>
        <v>3.3039647577092516E-3</v>
      </c>
      <c r="Z226">
        <f t="shared" si="146"/>
        <v>2.6541064373268863E-3</v>
      </c>
      <c r="AA226">
        <f t="shared" si="147"/>
        <v>2.4713897715333832E-3</v>
      </c>
      <c r="AB226">
        <f t="shared" si="148"/>
        <v>2.5757580685517034E-3</v>
      </c>
      <c r="AC226">
        <f t="shared" si="149"/>
        <v>2.9208065142936057E-3</v>
      </c>
      <c r="AD226">
        <f t="shared" si="150"/>
        <v>3.0953598086593814E-3</v>
      </c>
      <c r="AE226">
        <f t="shared" si="151"/>
        <v>3.4090909090909089E-3</v>
      </c>
      <c r="AF226">
        <f t="shared" si="152"/>
        <v>2.6548672566371681E-3</v>
      </c>
      <c r="AG226">
        <f t="shared" si="153"/>
        <v>2.94811320754717E-3</v>
      </c>
      <c r="AH226">
        <f t="shared" si="154"/>
        <v>2.6845920060223349E-3</v>
      </c>
      <c r="AI226">
        <f t="shared" si="155"/>
        <v>1.8145307623449458E-3</v>
      </c>
      <c r="AJ226">
        <f t="shared" si="156"/>
        <v>2.6890319642813854E-3</v>
      </c>
      <c r="AK226">
        <f t="shared" si="157"/>
        <v>2.8517110266159697E-3</v>
      </c>
      <c r="AL226">
        <f t="shared" si="158"/>
        <v>2.7799107398780443E-3</v>
      </c>
      <c r="AM226">
        <f t="shared" si="159"/>
        <v>2.7157565479152268E-3</v>
      </c>
      <c r="AN226">
        <f t="shared" si="160"/>
        <v>1.5334789115979408E-3</v>
      </c>
    </row>
    <row r="227" spans="1:40" x14ac:dyDescent="0.3">
      <c r="A227">
        <v>225</v>
      </c>
      <c r="B227">
        <f t="shared" si="127"/>
        <v>3.4285714285714284E-3</v>
      </c>
      <c r="C227">
        <f t="shared" si="128"/>
        <v>3.592814371257485E-3</v>
      </c>
      <c r="D227" s="1">
        <f t="shared" si="125"/>
        <v>4.8780487804878057E-3</v>
      </c>
      <c r="E227">
        <f t="shared" si="129"/>
        <v>1.3058029161366082E-3</v>
      </c>
      <c r="F227">
        <f t="shared" si="161"/>
        <v>4.608294930875576E-3</v>
      </c>
      <c r="G227">
        <f t="shared" si="130"/>
        <v>-0.04</v>
      </c>
      <c r="H227">
        <f t="shared" si="124"/>
        <v>2.5423936879975795E-3</v>
      </c>
      <c r="I227">
        <f t="shared" si="131"/>
        <v>1.1882806536843136E-3</v>
      </c>
      <c r="J227" s="1">
        <f t="shared" si="162"/>
        <v>4.464285714285714E-3</v>
      </c>
      <c r="K227" s="1">
        <f t="shared" si="163"/>
        <v>4.4843049327354259E-3</v>
      </c>
      <c r="L227">
        <f t="shared" si="132"/>
        <v>3.2502708559046583E-3</v>
      </c>
      <c r="M227">
        <f t="shared" si="133"/>
        <v>3.2168132103795838E-3</v>
      </c>
      <c r="N227">
        <f t="shared" si="134"/>
        <v>1.1950689905876996E-3</v>
      </c>
      <c r="O227">
        <f t="shared" si="135"/>
        <v>7.3124963303650061E-4</v>
      </c>
      <c r="P227">
        <f t="shared" si="136"/>
        <v>5.2232116645464332E-4</v>
      </c>
      <c r="Q227">
        <f t="shared" si="137"/>
        <v>3.2158836689038031E-3</v>
      </c>
      <c r="R227">
        <f t="shared" si="138"/>
        <v>2.5540146547273768E-3</v>
      </c>
      <c r="S227">
        <f t="shared" si="139"/>
        <v>3.1413612565445023E-3</v>
      </c>
      <c r="T227">
        <f t="shared" si="140"/>
        <v>2.9189037159436104E-3</v>
      </c>
      <c r="U227">
        <f t="shared" si="141"/>
        <v>3.2930845225027441E-3</v>
      </c>
      <c r="V227">
        <f t="shared" si="142"/>
        <v>2.8556247492277365E-3</v>
      </c>
      <c r="W227">
        <f t="shared" si="143"/>
        <v>3.0279094260136914E-3</v>
      </c>
      <c r="X227">
        <f t="shared" si="144"/>
        <v>2.8597482483740944E-3</v>
      </c>
      <c r="Y227">
        <f t="shared" si="145"/>
        <v>3.2930845225027441E-3</v>
      </c>
      <c r="Z227">
        <f t="shared" si="146"/>
        <v>2.6470808031269222E-3</v>
      </c>
      <c r="AA227">
        <f t="shared" si="147"/>
        <v>2.4652970615917091E-3</v>
      </c>
      <c r="AB227">
        <f t="shared" si="148"/>
        <v>2.5691405839634029E-3</v>
      </c>
      <c r="AC227">
        <f t="shared" si="149"/>
        <v>2.9123002487552174E-3</v>
      </c>
      <c r="AD227">
        <f t="shared" si="150"/>
        <v>3.0858081222204792E-3</v>
      </c>
      <c r="AE227">
        <f t="shared" si="151"/>
        <v>3.3975084937712344E-3</v>
      </c>
      <c r="AF227">
        <f t="shared" si="152"/>
        <v>2.6478375992939097E-3</v>
      </c>
      <c r="AG227">
        <f t="shared" si="153"/>
        <v>2.9394473838918285E-3</v>
      </c>
      <c r="AH227">
        <f t="shared" si="154"/>
        <v>2.6774042679278409E-3</v>
      </c>
      <c r="AI227">
        <f t="shared" si="155"/>
        <v>1.8112442040185694E-3</v>
      </c>
      <c r="AJ227">
        <f t="shared" si="156"/>
        <v>2.6818204633329845E-3</v>
      </c>
      <c r="AK227">
        <f t="shared" si="157"/>
        <v>2.843601895734597E-3</v>
      </c>
      <c r="AL227">
        <f t="shared" si="158"/>
        <v>2.7722042594839902E-3</v>
      </c>
      <c r="AM227">
        <f t="shared" si="159"/>
        <v>2.7084011896503224E-3</v>
      </c>
      <c r="AN227">
        <f t="shared" si="160"/>
        <v>1.5239256324290906E-3</v>
      </c>
    </row>
    <row r="228" spans="1:40" x14ac:dyDescent="0.3">
      <c r="A228">
        <v>226</v>
      </c>
      <c r="B228">
        <f t="shared" si="127"/>
        <v>3.4168564920273349E-3</v>
      </c>
      <c r="C228">
        <f t="shared" si="128"/>
        <v>3.5799522673031028E-3</v>
      </c>
      <c r="D228" s="1">
        <f t="shared" si="125"/>
        <v>4.8543689320388345E-3</v>
      </c>
      <c r="E228">
        <f t="shared" si="129"/>
        <v>1.2984316564737185E-3</v>
      </c>
      <c r="F228">
        <f t="shared" si="161"/>
        <v>4.5871559633027525E-3</v>
      </c>
      <c r="G228">
        <f t="shared" si="130"/>
        <v>-3.8461538461538429E-2</v>
      </c>
      <c r="H228">
        <f t="shared" si="124"/>
        <v>2.5359463140952609E-3</v>
      </c>
      <c r="I228">
        <f t="shared" si="131"/>
        <v>1.181572807391084E-3</v>
      </c>
      <c r="J228" s="1">
        <f t="shared" si="162"/>
        <v>4.4444444444444444E-3</v>
      </c>
      <c r="K228" s="1">
        <f t="shared" si="163"/>
        <v>4.464285714285714E-3</v>
      </c>
      <c r="L228">
        <f t="shared" si="132"/>
        <v>3.2397408207343412E-3</v>
      </c>
      <c r="M228">
        <f t="shared" si="133"/>
        <v>3.2064985036340315E-3</v>
      </c>
      <c r="N228">
        <f t="shared" si="134"/>
        <v>1.1886284345233339E-3</v>
      </c>
      <c r="O228">
        <f t="shared" si="135"/>
        <v>7.2712172762528246E-4</v>
      </c>
      <c r="P228">
        <f t="shared" si="136"/>
        <v>5.1937266258948744E-4</v>
      </c>
      <c r="Q228">
        <f t="shared" si="137"/>
        <v>3.2055749128919861E-3</v>
      </c>
      <c r="R228">
        <f t="shared" si="138"/>
        <v>2.5475082812436156E-3</v>
      </c>
      <c r="S228">
        <f t="shared" si="139"/>
        <v>3.1315240083507304E-3</v>
      </c>
      <c r="T228">
        <f t="shared" si="140"/>
        <v>2.9104085137179325E-3</v>
      </c>
      <c r="U228">
        <f t="shared" si="141"/>
        <v>3.2822757111597377E-3</v>
      </c>
      <c r="V228">
        <f t="shared" si="142"/>
        <v>2.8474933766675647E-3</v>
      </c>
      <c r="W228">
        <f t="shared" si="143"/>
        <v>3.0187688673054209E-3</v>
      </c>
      <c r="X228">
        <f t="shared" si="144"/>
        <v>2.8515934091171147E-3</v>
      </c>
      <c r="Y228">
        <f t="shared" si="145"/>
        <v>3.2822757111597377E-3</v>
      </c>
      <c r="Z228">
        <f t="shared" si="146"/>
        <v>2.6400922655724912E-3</v>
      </c>
      <c r="AA228">
        <f t="shared" si="147"/>
        <v>2.4592343184524079E-3</v>
      </c>
      <c r="AB228">
        <f t="shared" si="148"/>
        <v>2.562557014738065E-3</v>
      </c>
      <c r="AC228">
        <f t="shared" si="149"/>
        <v>2.9038433849430945E-3</v>
      </c>
      <c r="AD228">
        <f t="shared" si="150"/>
        <v>3.0763152037782682E-3</v>
      </c>
      <c r="AE228">
        <f t="shared" si="151"/>
        <v>3.3860045146726862E-3</v>
      </c>
      <c r="AF228">
        <f t="shared" si="152"/>
        <v>2.6408450704225352E-3</v>
      </c>
      <c r="AG228">
        <f t="shared" si="153"/>
        <v>2.9308323563892145E-3</v>
      </c>
      <c r="AH228">
        <f t="shared" si="154"/>
        <v>2.6702549160191325E-3</v>
      </c>
      <c r="AI228">
        <f t="shared" si="155"/>
        <v>1.8079695296868703E-3</v>
      </c>
      <c r="AJ228">
        <f t="shared" si="156"/>
        <v>2.6746475388310653E-3</v>
      </c>
      <c r="AK228">
        <f t="shared" si="157"/>
        <v>2.8355387523629487E-3</v>
      </c>
      <c r="AL228">
        <f t="shared" si="158"/>
        <v>2.7645403888423292E-3</v>
      </c>
      <c r="AM228">
        <f t="shared" si="159"/>
        <v>2.7010855662890076E-3</v>
      </c>
      <c r="AN228">
        <f t="shared" si="160"/>
        <v>1.5144631228229954E-3</v>
      </c>
    </row>
    <row r="229" spans="1:40" x14ac:dyDescent="0.3">
      <c r="A229">
        <v>227</v>
      </c>
      <c r="B229">
        <f t="shared" si="127"/>
        <v>3.4052213393870605E-3</v>
      </c>
      <c r="C229">
        <f t="shared" si="128"/>
        <v>3.5671819262782403E-3</v>
      </c>
      <c r="D229" s="1">
        <f t="shared" si="125"/>
        <v>4.830917874396135E-3</v>
      </c>
      <c r="E229">
        <f t="shared" si="129"/>
        <v>1.2911237225654399E-3</v>
      </c>
      <c r="F229">
        <f t="shared" si="161"/>
        <v>4.5662100456621002E-3</v>
      </c>
      <c r="G229">
        <f t="shared" si="130"/>
        <v>-3.7037037037037035E-2</v>
      </c>
      <c r="H229">
        <f t="shared" ref="H229:H292" si="164">(1200+(15552*(1+A229*1.5%)+4780)*6.26%)/(1200+(15552*(1+(A229-1)*1.5%)+4780)*6.26%)-1</f>
        <v>2.5295315578646171E-3</v>
      </c>
      <c r="I229">
        <f t="shared" si="131"/>
        <v>1.1749225875345504E-3</v>
      </c>
      <c r="J229" s="1">
        <f t="shared" si="162"/>
        <v>4.4247787610619477E-3</v>
      </c>
      <c r="K229" s="1">
        <f t="shared" si="163"/>
        <v>4.4444444444444444E-3</v>
      </c>
      <c r="L229">
        <f t="shared" si="132"/>
        <v>3.2292787944025836E-3</v>
      </c>
      <c r="M229">
        <f t="shared" si="133"/>
        <v>3.1962497336458558E-3</v>
      </c>
      <c r="N229">
        <f t="shared" si="134"/>
        <v>1.1822406363210351E-3</v>
      </c>
      <c r="O229">
        <f t="shared" si="135"/>
        <v>7.2302928463664643E-4</v>
      </c>
      <c r="P229">
        <f t="shared" si="136"/>
        <v>5.1644948902617599E-4</v>
      </c>
      <c r="Q229">
        <f t="shared" si="137"/>
        <v>3.1953320366768546E-3</v>
      </c>
      <c r="R229">
        <f t="shared" si="138"/>
        <v>2.5410349736056936E-3</v>
      </c>
      <c r="S229">
        <f t="shared" si="139"/>
        <v>3.1217481789802288E-3</v>
      </c>
      <c r="T229">
        <f t="shared" si="140"/>
        <v>2.9019626170108115E-3</v>
      </c>
      <c r="U229">
        <f t="shared" si="141"/>
        <v>3.2715376226826612E-3</v>
      </c>
      <c r="V229">
        <f t="shared" si="142"/>
        <v>2.8394081806797367E-3</v>
      </c>
      <c r="W229">
        <f t="shared" si="143"/>
        <v>3.0096833289714737E-3</v>
      </c>
      <c r="X229">
        <f t="shared" si="144"/>
        <v>2.8434849461855816E-3</v>
      </c>
      <c r="Y229">
        <f t="shared" si="145"/>
        <v>3.2715376226826612E-3</v>
      </c>
      <c r="Z229">
        <f t="shared" si="146"/>
        <v>2.6331405316206702E-3</v>
      </c>
      <c r="AA229">
        <f t="shared" si="147"/>
        <v>2.4532013215723403E-3</v>
      </c>
      <c r="AB229">
        <f t="shared" si="148"/>
        <v>2.5560071008121632E-3</v>
      </c>
      <c r="AC229">
        <f t="shared" si="149"/>
        <v>2.8954354937380522E-3</v>
      </c>
      <c r="AD229">
        <f t="shared" si="150"/>
        <v>3.0668805126290444E-3</v>
      </c>
      <c r="AE229">
        <f t="shared" si="151"/>
        <v>3.3745781777277844E-3</v>
      </c>
      <c r="AF229">
        <f t="shared" si="152"/>
        <v>2.6338893766461812E-3</v>
      </c>
      <c r="AG229">
        <f t="shared" si="153"/>
        <v>2.9222676797194627E-3</v>
      </c>
      <c r="AH229">
        <f t="shared" si="154"/>
        <v>2.6631436436126421E-3</v>
      </c>
      <c r="AI229">
        <f t="shared" si="155"/>
        <v>1.8047066750084273E-3</v>
      </c>
      <c r="AJ229">
        <f t="shared" si="156"/>
        <v>2.6675128820663474E-3</v>
      </c>
      <c r="AK229">
        <f t="shared" si="157"/>
        <v>2.8275212064090482E-3</v>
      </c>
      <c r="AL229">
        <f t="shared" si="158"/>
        <v>2.7569187755387414E-3</v>
      </c>
      <c r="AM229">
        <f t="shared" si="159"/>
        <v>2.6938093567174803E-3</v>
      </c>
      <c r="AN229">
        <f t="shared" si="160"/>
        <v>1.5050902151074741E-3</v>
      </c>
    </row>
    <row r="230" spans="1:40" x14ac:dyDescent="0.3">
      <c r="A230">
        <v>228</v>
      </c>
      <c r="B230">
        <f t="shared" si="127"/>
        <v>3.3936651583710408E-3</v>
      </c>
      <c r="C230">
        <f t="shared" si="128"/>
        <v>3.5545023696682467E-3</v>
      </c>
      <c r="D230" s="1">
        <f t="shared" si="125"/>
        <v>4.807692307692308E-3</v>
      </c>
      <c r="E230">
        <f t="shared" si="129"/>
        <v>1.2838783792171557E-3</v>
      </c>
      <c r="F230">
        <f t="shared" si="161"/>
        <v>4.5454545454545452E-3</v>
      </c>
      <c r="G230">
        <f t="shared" si="130"/>
        <v>-3.5714285714285685E-2</v>
      </c>
      <c r="H230">
        <f t="shared" si="164"/>
        <v>2.5231491724080346E-3</v>
      </c>
      <c r="I230">
        <f t="shared" si="131"/>
        <v>1.1683293250876118E-3</v>
      </c>
      <c r="J230" s="1">
        <f t="shared" si="162"/>
        <v>4.4052863436123352E-3</v>
      </c>
      <c r="K230" s="1">
        <f t="shared" si="163"/>
        <v>4.4247787610619477E-3</v>
      </c>
      <c r="L230">
        <f t="shared" si="132"/>
        <v>3.2188841201716738E-3</v>
      </c>
      <c r="M230">
        <f t="shared" si="133"/>
        <v>3.1860662701784196E-3</v>
      </c>
      <c r="N230">
        <f t="shared" si="134"/>
        <v>1.1759050125926174E-3</v>
      </c>
      <c r="O230">
        <f t="shared" si="135"/>
        <v>7.1897189236160724E-4</v>
      </c>
      <c r="P230">
        <f t="shared" si="136"/>
        <v>5.1355135168686236E-4</v>
      </c>
      <c r="Q230">
        <f t="shared" si="137"/>
        <v>3.1851544107464338E-3</v>
      </c>
      <c r="R230">
        <f t="shared" si="138"/>
        <v>2.5345944803871756E-3</v>
      </c>
      <c r="S230">
        <f t="shared" si="139"/>
        <v>3.1120331950207467E-3</v>
      </c>
      <c r="T230">
        <f t="shared" si="140"/>
        <v>2.8935655978161723E-3</v>
      </c>
      <c r="U230">
        <f t="shared" si="141"/>
        <v>3.2608695652173916E-3</v>
      </c>
      <c r="V230">
        <f t="shared" si="142"/>
        <v>2.831368769034448E-3</v>
      </c>
      <c r="W230">
        <f t="shared" si="143"/>
        <v>3.0006523157208088E-3</v>
      </c>
      <c r="X230">
        <f t="shared" si="144"/>
        <v>2.8354224650901649E-3</v>
      </c>
      <c r="Y230">
        <f t="shared" si="145"/>
        <v>3.2608695652173916E-3</v>
      </c>
      <c r="Z230">
        <f t="shared" si="146"/>
        <v>2.6262253113082945E-3</v>
      </c>
      <c r="AA230">
        <f t="shared" si="147"/>
        <v>2.4471978525664184E-3</v>
      </c>
      <c r="AB230">
        <f t="shared" si="148"/>
        <v>2.5494905847740501E-3</v>
      </c>
      <c r="AC230">
        <f t="shared" si="149"/>
        <v>2.8870761509771636E-3</v>
      </c>
      <c r="AD230">
        <f t="shared" si="150"/>
        <v>3.0575035146827023E-3</v>
      </c>
      <c r="AE230">
        <f t="shared" si="151"/>
        <v>3.3632286995515697E-3</v>
      </c>
      <c r="AF230">
        <f t="shared" si="152"/>
        <v>2.6269702276707531E-3</v>
      </c>
      <c r="AG230">
        <f t="shared" si="153"/>
        <v>2.913752913752914E-3</v>
      </c>
      <c r="AH230">
        <f t="shared" si="154"/>
        <v>2.656070147283085E-3</v>
      </c>
      <c r="AI230">
        <f t="shared" si="155"/>
        <v>1.8014555761054485E-3</v>
      </c>
      <c r="AJ230">
        <f t="shared" si="156"/>
        <v>2.6604161876142562E-3</v>
      </c>
      <c r="AK230">
        <f t="shared" si="157"/>
        <v>2.819548872180451E-3</v>
      </c>
      <c r="AL230">
        <f t="shared" si="158"/>
        <v>2.7493390710333632E-3</v>
      </c>
      <c r="AM230">
        <f t="shared" si="159"/>
        <v>2.6865722432709571E-3</v>
      </c>
      <c r="AN230">
        <f t="shared" si="160"/>
        <v>1.4958057606471176E-3</v>
      </c>
    </row>
    <row r="231" spans="1:40" x14ac:dyDescent="0.3">
      <c r="A231">
        <v>229</v>
      </c>
      <c r="B231">
        <f t="shared" si="127"/>
        <v>3.3821871476888382E-3</v>
      </c>
      <c r="C231">
        <f t="shared" si="128"/>
        <v>3.5419126328217233E-3</v>
      </c>
      <c r="D231" s="1">
        <f t="shared" si="125"/>
        <v>4.7846889952153117E-3</v>
      </c>
      <c r="E231">
        <f t="shared" si="129"/>
        <v>1.2766949020347914E-3</v>
      </c>
      <c r="F231">
        <f t="shared" si="161"/>
        <v>4.5248868778280547E-3</v>
      </c>
      <c r="G231">
        <f t="shared" si="130"/>
        <v>-3.4482758620689655E-2</v>
      </c>
      <c r="H231">
        <f t="shared" si="164"/>
        <v>2.516798913312801E-3</v>
      </c>
      <c r="I231">
        <f t="shared" si="131"/>
        <v>1.1617923608516602E-3</v>
      </c>
      <c r="J231" s="1">
        <f t="shared" si="162"/>
        <v>4.3859649122807015E-3</v>
      </c>
      <c r="K231" s="1">
        <f t="shared" si="163"/>
        <v>4.4052863436123352E-3</v>
      </c>
      <c r="L231">
        <f t="shared" si="132"/>
        <v>3.2085561497326195E-3</v>
      </c>
      <c r="M231">
        <f t="shared" si="133"/>
        <v>3.1759474910014814E-3</v>
      </c>
      <c r="N231">
        <f t="shared" si="134"/>
        <v>1.1696209881053472E-3</v>
      </c>
      <c r="O231">
        <f t="shared" si="135"/>
        <v>7.1494914513948321E-4</v>
      </c>
      <c r="P231">
        <f t="shared" si="136"/>
        <v>5.1067796081391656E-4</v>
      </c>
      <c r="Q231">
        <f t="shared" si="137"/>
        <v>3.1750414135836556E-3</v>
      </c>
      <c r="R231">
        <f t="shared" si="138"/>
        <v>2.5281865527051472E-3</v>
      </c>
      <c r="S231">
        <f t="shared" si="139"/>
        <v>3.1023784901758008E-3</v>
      </c>
      <c r="T231">
        <f t="shared" si="140"/>
        <v>2.8852170330671001E-3</v>
      </c>
      <c r="U231">
        <f t="shared" si="141"/>
        <v>3.2502708559046583E-3</v>
      </c>
      <c r="V231">
        <f t="shared" si="142"/>
        <v>2.8233747539330167E-3</v>
      </c>
      <c r="W231">
        <f t="shared" si="143"/>
        <v>2.9916753381893863E-3</v>
      </c>
      <c r="X231">
        <f t="shared" si="144"/>
        <v>2.8274055758024108E-3</v>
      </c>
      <c r="Y231">
        <f t="shared" si="145"/>
        <v>3.2502708559046583E-3</v>
      </c>
      <c r="Z231">
        <f t="shared" si="146"/>
        <v>2.6193463177095477E-3</v>
      </c>
      <c r="AA231">
        <f t="shared" si="147"/>
        <v>2.4412236951820709E-3</v>
      </c>
      <c r="AB231">
        <f t="shared" si="148"/>
        <v>2.5430072118304281E-3</v>
      </c>
      <c r="AC231">
        <f t="shared" si="149"/>
        <v>2.8787649373824831E-3</v>
      </c>
      <c r="AD231">
        <f t="shared" si="150"/>
        <v>3.0481836823603725E-3</v>
      </c>
      <c r="AE231">
        <f t="shared" si="151"/>
        <v>3.3519553072625698E-3</v>
      </c>
      <c r="AF231">
        <f t="shared" si="152"/>
        <v>2.620087336244541E-3</v>
      </c>
      <c r="AG231">
        <f t="shared" si="153"/>
        <v>2.9052876234747236E-3</v>
      </c>
      <c r="AH231">
        <f t="shared" si="154"/>
        <v>2.6490341268194939E-3</v>
      </c>
      <c r="AI231">
        <f t="shared" si="155"/>
        <v>1.7982161695597743E-3</v>
      </c>
      <c r="AJ231">
        <f t="shared" si="156"/>
        <v>2.6533571532920686E-3</v>
      </c>
      <c r="AK231">
        <f t="shared" si="157"/>
        <v>2.8116213683223989E-3</v>
      </c>
      <c r="AL231">
        <f t="shared" si="158"/>
        <v>2.7418009306099389E-3</v>
      </c>
      <c r="AM231">
        <f t="shared" si="159"/>
        <v>2.6793739116903748E-3</v>
      </c>
      <c r="AN231">
        <f t="shared" si="160"/>
        <v>1.4866086294658132E-3</v>
      </c>
    </row>
    <row r="232" spans="1:40" x14ac:dyDescent="0.3">
      <c r="A232">
        <v>230</v>
      </c>
      <c r="B232">
        <f t="shared" si="127"/>
        <v>3.3707865168539331E-3</v>
      </c>
      <c r="C232">
        <f t="shared" si="128"/>
        <v>3.529411764705882E-3</v>
      </c>
      <c r="D232" s="1">
        <f t="shared" si="125"/>
        <v>4.7619047619047615E-3</v>
      </c>
      <c r="E232">
        <f t="shared" si="129"/>
        <v>1.2695725772323319E-3</v>
      </c>
      <c r="F232">
        <f t="shared" si="161"/>
        <v>4.5045045045045045E-3</v>
      </c>
      <c r="G232">
        <f t="shared" si="130"/>
        <v>-3.3333333333333305E-2</v>
      </c>
      <c r="H232">
        <f t="shared" si="164"/>
        <v>2.5104805386211293E-3</v>
      </c>
      <c r="I232">
        <f t="shared" si="131"/>
        <v>1.1553110452814221E-3</v>
      </c>
      <c r="J232" s="1">
        <f t="shared" si="162"/>
        <v>4.3668122270742356E-3</v>
      </c>
      <c r="K232" s="1">
        <f t="shared" si="163"/>
        <v>4.3859649122807015E-3</v>
      </c>
      <c r="L232">
        <f t="shared" si="132"/>
        <v>3.1982942430703628E-3</v>
      </c>
      <c r="M232">
        <f t="shared" si="133"/>
        <v>3.1658927817644579E-3</v>
      </c>
      <c r="N232">
        <f t="shared" si="134"/>
        <v>1.1633879956437399E-3</v>
      </c>
      <c r="O232">
        <f t="shared" si="135"/>
        <v>7.1096064325010591E-4</v>
      </c>
      <c r="P232">
        <f t="shared" si="136"/>
        <v>5.0782903089293275E-4</v>
      </c>
      <c r="Q232">
        <f t="shared" si="137"/>
        <v>3.1649924315398374E-3</v>
      </c>
      <c r="R232">
        <f t="shared" si="138"/>
        <v>2.5218109441875747E-3</v>
      </c>
      <c r="S232">
        <f t="shared" si="139"/>
        <v>3.0927835051546395E-3</v>
      </c>
      <c r="T232">
        <f t="shared" si="140"/>
        <v>2.8769165045654521E-3</v>
      </c>
      <c r="U232">
        <f t="shared" si="141"/>
        <v>3.2397408207343417E-3</v>
      </c>
      <c r="V232">
        <f t="shared" si="142"/>
        <v>2.8154257519428239E-3</v>
      </c>
      <c r="W232">
        <f t="shared" si="143"/>
        <v>2.9827519128517699E-3</v>
      </c>
      <c r="X232">
        <f t="shared" si="144"/>
        <v>2.8194338926936791E-3</v>
      </c>
      <c r="Y232">
        <f t="shared" si="145"/>
        <v>3.2397408207343417E-3</v>
      </c>
      <c r="Z232">
        <f t="shared" si="146"/>
        <v>2.6125032668975479E-3</v>
      </c>
      <c r="AA232">
        <f t="shared" si="147"/>
        <v>2.4352786352728195E-3</v>
      </c>
      <c r="AB232">
        <f t="shared" si="148"/>
        <v>2.536556729773265E-3</v>
      </c>
      <c r="AC232">
        <f t="shared" si="149"/>
        <v>2.8705014384884375E-3</v>
      </c>
      <c r="AD232">
        <f t="shared" si="150"/>
        <v>3.0389204944969439E-3</v>
      </c>
      <c r="AE232">
        <f t="shared" si="151"/>
        <v>3.3407572383073497E-3</v>
      </c>
      <c r="AF232">
        <f t="shared" si="152"/>
        <v>2.6132404181184671E-3</v>
      </c>
      <c r="AG232">
        <f t="shared" si="153"/>
        <v>2.896871378910777E-3</v>
      </c>
      <c r="AH232">
        <f t="shared" si="154"/>
        <v>2.6420352851848072E-3</v>
      </c>
      <c r="AI232">
        <f t="shared" si="155"/>
        <v>1.7949883924084364E-3</v>
      </c>
      <c r="AJ232">
        <f t="shared" si="156"/>
        <v>2.6463354801160577E-3</v>
      </c>
      <c r="AK232">
        <f t="shared" si="157"/>
        <v>2.8037383177570096E-3</v>
      </c>
      <c r="AL232">
        <f t="shared" si="158"/>
        <v>2.7343040133214203E-3</v>
      </c>
      <c r="AM232">
        <f t="shared" si="159"/>
        <v>2.6722140510755388E-3</v>
      </c>
      <c r="AN232">
        <f t="shared" si="160"/>
        <v>1.4774977098785946E-3</v>
      </c>
    </row>
    <row r="233" spans="1:40" x14ac:dyDescent="0.3">
      <c r="A233">
        <v>231</v>
      </c>
      <c r="B233">
        <f t="shared" si="127"/>
        <v>3.3594624860022394E-3</v>
      </c>
      <c r="C233">
        <f t="shared" si="128"/>
        <v>3.5169988276670576E-3</v>
      </c>
      <c r="D233" s="1">
        <f t="shared" si="125"/>
        <v>4.7393364928909956E-3</v>
      </c>
      <c r="E233">
        <f t="shared" si="129"/>
        <v>1.2625107014433768E-3</v>
      </c>
      <c r="F233">
        <f t="shared" si="161"/>
        <v>4.4843049327354259E-3</v>
      </c>
      <c r="G233">
        <f t="shared" si="130"/>
        <v>-3.2258064516129024E-2</v>
      </c>
      <c r="H233">
        <f t="shared" si="164"/>
        <v>2.5041938087992932E-3</v>
      </c>
      <c r="I233">
        <f t="shared" si="131"/>
        <v>1.1488847383134728E-3</v>
      </c>
      <c r="J233" s="1">
        <f t="shared" si="162"/>
        <v>4.3478260869565218E-3</v>
      </c>
      <c r="K233" s="1">
        <f t="shared" si="163"/>
        <v>4.3668122270742356E-3</v>
      </c>
      <c r="L233">
        <f t="shared" si="132"/>
        <v>3.188097768331562E-3</v>
      </c>
      <c r="M233">
        <f t="shared" si="133"/>
        <v>3.1559015358720807E-3</v>
      </c>
      <c r="N233">
        <f t="shared" si="134"/>
        <v>1.1572054758741113E-3</v>
      </c>
      <c r="O233">
        <f t="shared" si="135"/>
        <v>7.0700599280829112E-4</v>
      </c>
      <c r="P233">
        <f t="shared" si="136"/>
        <v>5.0500428057735072E-4</v>
      </c>
      <c r="Q233">
        <f t="shared" si="137"/>
        <v>3.1550068587105624E-3</v>
      </c>
      <c r="R233">
        <f t="shared" si="138"/>
        <v>2.5154674109408859E-3</v>
      </c>
      <c r="S233">
        <f t="shared" si="139"/>
        <v>3.0832476875642342E-3</v>
      </c>
      <c r="T233">
        <f t="shared" si="140"/>
        <v>2.8686635989116915E-3</v>
      </c>
      <c r="U233">
        <f t="shared" si="141"/>
        <v>3.2292787944025836E-3</v>
      </c>
      <c r="V233">
        <f t="shared" si="142"/>
        <v>2.8075213839398039E-3</v>
      </c>
      <c r="W233">
        <f t="shared" si="143"/>
        <v>2.9738815619343158E-3</v>
      </c>
      <c r="X233">
        <f t="shared" si="144"/>
        <v>2.8115070344711945E-3</v>
      </c>
      <c r="Y233">
        <f t="shared" si="145"/>
        <v>3.2292787944025836E-3</v>
      </c>
      <c r="Z233">
        <f t="shared" si="146"/>
        <v>2.6056958779039352E-3</v>
      </c>
      <c r="AA233">
        <f t="shared" si="147"/>
        <v>2.4293624607749642E-3</v>
      </c>
      <c r="AB233">
        <f t="shared" si="148"/>
        <v>2.5301388889473753E-3</v>
      </c>
      <c r="AC233">
        <f t="shared" si="149"/>
        <v>2.8622852445765457E-3</v>
      </c>
      <c r="AD233">
        <f t="shared" si="150"/>
        <v>3.0297134362431422E-3</v>
      </c>
      <c r="AE233">
        <f t="shared" si="151"/>
        <v>3.3296337402885685E-3</v>
      </c>
      <c r="AF233">
        <f t="shared" si="152"/>
        <v>2.6064291920069502E-3</v>
      </c>
      <c r="AG233">
        <f t="shared" si="153"/>
        <v>2.8885037550548816E-3</v>
      </c>
      <c r="AH233">
        <f t="shared" si="154"/>
        <v>2.6350733284721262E-3</v>
      </c>
      <c r="AI233">
        <f t="shared" si="155"/>
        <v>1.7917721821396615E-3</v>
      </c>
      <c r="AJ233">
        <f t="shared" si="156"/>
        <v>2.6393508722581949E-3</v>
      </c>
      <c r="AK233">
        <f t="shared" si="157"/>
        <v>2.7958993476234852E-3</v>
      </c>
      <c r="AL233">
        <f t="shared" si="158"/>
        <v>2.7268479819408942E-3</v>
      </c>
      <c r="AM233">
        <f t="shared" si="159"/>
        <v>2.6650923538400484E-3</v>
      </c>
      <c r="AN233">
        <f t="shared" si="160"/>
        <v>1.4684719081323738E-3</v>
      </c>
    </row>
    <row r="234" spans="1:40" x14ac:dyDescent="0.3">
      <c r="A234">
        <v>232</v>
      </c>
      <c r="B234">
        <f t="shared" si="127"/>
        <v>3.3482142857142851E-3</v>
      </c>
      <c r="C234">
        <f t="shared" si="128"/>
        <v>3.5046728971962616E-3</v>
      </c>
      <c r="D234" s="1">
        <f t="shared" si="125"/>
        <v>4.7169811320754715E-3</v>
      </c>
      <c r="E234">
        <f t="shared" si="129"/>
        <v>1.2555085815366411E-3</v>
      </c>
      <c r="F234">
        <f t="shared" si="161"/>
        <v>4.464285714285714E-3</v>
      </c>
      <c r="G234">
        <f t="shared" si="130"/>
        <v>-3.1250000000000014E-2</v>
      </c>
      <c r="H234">
        <f t="shared" si="164"/>
        <v>2.4979384867060972E-3</v>
      </c>
      <c r="I234">
        <f t="shared" si="131"/>
        <v>1.1425128091983434E-3</v>
      </c>
      <c r="J234" s="1">
        <f t="shared" si="162"/>
        <v>4.329004329004329E-3</v>
      </c>
      <c r="K234" s="1">
        <f t="shared" si="163"/>
        <v>4.3478260869565218E-3</v>
      </c>
      <c r="L234">
        <f t="shared" si="132"/>
        <v>3.1779661016949146E-3</v>
      </c>
      <c r="M234">
        <f t="shared" si="133"/>
        <v>3.1459731543624155E-3</v>
      </c>
      <c r="N234">
        <f t="shared" si="134"/>
        <v>1.1510728772118266E-3</v>
      </c>
      <c r="O234">
        <f t="shared" si="135"/>
        <v>7.0308480566051907E-4</v>
      </c>
      <c r="P234">
        <f t="shared" si="136"/>
        <v>5.0220343261465645E-4</v>
      </c>
      <c r="Q234">
        <f t="shared" si="137"/>
        <v>3.1450840968138931E-3</v>
      </c>
      <c r="R234">
        <f t="shared" si="138"/>
        <v>2.5091557115197727E-3</v>
      </c>
      <c r="S234">
        <f t="shared" si="139"/>
        <v>3.0737704918032782E-3</v>
      </c>
      <c r="T234">
        <f t="shared" si="140"/>
        <v>2.8604579074362757E-3</v>
      </c>
      <c r="U234">
        <f t="shared" si="141"/>
        <v>3.2188841201716738E-3</v>
      </c>
      <c r="V234">
        <f t="shared" si="142"/>
        <v>2.7996612750424976E-3</v>
      </c>
      <c r="W234">
        <f t="shared" si="143"/>
        <v>2.9650638133298956E-3</v>
      </c>
      <c r="X234">
        <f t="shared" si="144"/>
        <v>2.8036246241185392E-3</v>
      </c>
      <c r="Y234">
        <f t="shared" si="145"/>
        <v>3.2188841201716738E-3</v>
      </c>
      <c r="Z234">
        <f t="shared" si="146"/>
        <v>2.598923872682013E-3</v>
      </c>
      <c r="AA234">
        <f t="shared" si="147"/>
        <v>2.4234749616787177E-3</v>
      </c>
      <c r="AB234">
        <f t="shared" si="148"/>
        <v>2.5237534422171137E-3</v>
      </c>
      <c r="AC234">
        <f t="shared" si="149"/>
        <v>2.8541159506048075E-3</v>
      </c>
      <c r="AD234">
        <f t="shared" si="150"/>
        <v>3.0205619989700505E-3</v>
      </c>
      <c r="AE234">
        <f t="shared" si="151"/>
        <v>3.3185840707964606E-3</v>
      </c>
      <c r="AF234">
        <f t="shared" si="152"/>
        <v>2.5996533795493932E-3</v>
      </c>
      <c r="AG234">
        <f t="shared" si="153"/>
        <v>2.8801843317972347E-3</v>
      </c>
      <c r="AH234">
        <f t="shared" si="154"/>
        <v>2.6281479658638585E-3</v>
      </c>
      <c r="AI234">
        <f t="shared" si="155"/>
        <v>1.7885674766890958E-3</v>
      </c>
      <c r="AJ234">
        <f t="shared" si="156"/>
        <v>2.6324030370064033E-3</v>
      </c>
      <c r="AK234">
        <f t="shared" si="157"/>
        <v>2.7881040892193303E-3</v>
      </c>
      <c r="AL234">
        <f t="shared" si="158"/>
        <v>2.7194325029085142E-3</v>
      </c>
      <c r="AM234">
        <f t="shared" si="159"/>
        <v>2.6580085156686639E-3</v>
      </c>
      <c r="AN234">
        <f t="shared" si="160"/>
        <v>1.4595301480546663E-3</v>
      </c>
    </row>
    <row r="235" spans="1:40" x14ac:dyDescent="0.3">
      <c r="A235">
        <v>233</v>
      </c>
      <c r="B235">
        <f t="shared" si="127"/>
        <v>3.337041156840935E-3</v>
      </c>
      <c r="C235">
        <f t="shared" si="128"/>
        <v>3.4924330616996511E-3</v>
      </c>
      <c r="D235" s="1">
        <f t="shared" si="125"/>
        <v>4.6948356807511738E-3</v>
      </c>
      <c r="E235">
        <f t="shared" si="129"/>
        <v>1.248565534435303E-3</v>
      </c>
      <c r="F235">
        <f t="shared" si="161"/>
        <v>4.4444444444444444E-3</v>
      </c>
      <c r="G235">
        <f t="shared" si="130"/>
        <v>-3.0303030303030297E-2</v>
      </c>
      <c r="H235">
        <f t="shared" si="164"/>
        <v>2.4917143375642326E-3</v>
      </c>
      <c r="I235">
        <f t="shared" si="131"/>
        <v>1.1361946363361258E-3</v>
      </c>
      <c r="J235" s="1">
        <f t="shared" si="162"/>
        <v>4.3103448275862068E-3</v>
      </c>
      <c r="K235" s="1">
        <f t="shared" si="163"/>
        <v>4.329004329004329E-3</v>
      </c>
      <c r="L235">
        <f t="shared" si="132"/>
        <v>3.1678986272439284E-3</v>
      </c>
      <c r="M235">
        <f t="shared" si="133"/>
        <v>3.1361070457871631E-3</v>
      </c>
      <c r="N235">
        <f t="shared" si="134"/>
        <v>1.1449896556911766E-3</v>
      </c>
      <c r="O235">
        <f t="shared" si="135"/>
        <v>6.9919669928376969E-4</v>
      </c>
      <c r="P235">
        <f t="shared" si="136"/>
        <v>4.9942621377412121E-4</v>
      </c>
      <c r="Q235">
        <f t="shared" si="137"/>
        <v>3.1352235550708833E-3</v>
      </c>
      <c r="R235">
        <f t="shared" si="138"/>
        <v>2.5028756068952163E-3</v>
      </c>
      <c r="S235">
        <f t="shared" si="139"/>
        <v>3.0643513789581208E-3</v>
      </c>
      <c r="T235">
        <f t="shared" si="140"/>
        <v>2.8522990261325987E-3</v>
      </c>
      <c r="U235">
        <f t="shared" si="141"/>
        <v>3.2085561497326208E-3</v>
      </c>
      <c r="V235">
        <f t="shared" si="142"/>
        <v>2.791845054556763E-3</v>
      </c>
      <c r="W235">
        <f t="shared" si="143"/>
        <v>2.9562982005141387E-3</v>
      </c>
      <c r="X235">
        <f t="shared" si="144"/>
        <v>2.7957862888350338E-3</v>
      </c>
      <c r="Y235">
        <f t="shared" si="145"/>
        <v>3.2085561497326208E-3</v>
      </c>
      <c r="Z235">
        <f t="shared" si="146"/>
        <v>2.5921869760674454E-3</v>
      </c>
      <c r="AA235">
        <f t="shared" si="147"/>
        <v>2.4176159300048905E-3</v>
      </c>
      <c r="AB235">
        <f t="shared" si="148"/>
        <v>2.5174001449357331E-3</v>
      </c>
      <c r="AC235">
        <f t="shared" si="149"/>
        <v>2.8459931561426455E-3</v>
      </c>
      <c r="AD235">
        <f t="shared" si="150"/>
        <v>3.0114656801751849E-3</v>
      </c>
      <c r="AE235">
        <f t="shared" si="151"/>
        <v>3.3076074972436609E-3</v>
      </c>
      <c r="AF235">
        <f t="shared" si="152"/>
        <v>2.5929127052722561E-3</v>
      </c>
      <c r="AG235">
        <f t="shared" si="153"/>
        <v>2.8719126938541073E-3</v>
      </c>
      <c r="AH235">
        <f t="shared" si="154"/>
        <v>2.6212589095926386E-3</v>
      </c>
      <c r="AI235">
        <f t="shared" si="155"/>
        <v>1.7853742144353646E-3</v>
      </c>
      <c r="AJ235">
        <f t="shared" si="156"/>
        <v>2.6254916847217036E-3</v>
      </c>
      <c r="AK235">
        <f t="shared" si="157"/>
        <v>2.7803521779425394E-3</v>
      </c>
      <c r="AL235">
        <f t="shared" si="158"/>
        <v>2.7120572462826509E-3</v>
      </c>
      <c r="AM235">
        <f t="shared" si="159"/>
        <v>2.6509622354720097E-3</v>
      </c>
      <c r="AN235">
        <f t="shared" si="160"/>
        <v>1.4506713707105323E-3</v>
      </c>
    </row>
    <row r="236" spans="1:40" x14ac:dyDescent="0.3">
      <c r="A236">
        <v>234</v>
      </c>
      <c r="B236">
        <f t="shared" si="127"/>
        <v>3.3259423503325942E-3</v>
      </c>
      <c r="C236">
        <f t="shared" si="128"/>
        <v>3.4802784222737818E-3</v>
      </c>
      <c r="D236" s="1">
        <f t="shared" si="125"/>
        <v>4.6728971962616819E-3</v>
      </c>
      <c r="E236">
        <f t="shared" si="129"/>
        <v>1.2416808869401017E-3</v>
      </c>
      <c r="F236">
        <f t="shared" si="161"/>
        <v>4.4247787610619468E-3</v>
      </c>
      <c r="G236">
        <f t="shared" si="130"/>
        <v>-2.9411764705882366E-2</v>
      </c>
      <c r="H236">
        <f t="shared" si="164"/>
        <v>2.4855211289311896E-3</v>
      </c>
      <c r="I236">
        <f t="shared" si="131"/>
        <v>1.1299296071154926E-3</v>
      </c>
      <c r="J236" s="1">
        <f t="shared" si="162"/>
        <v>4.2918454935622317E-3</v>
      </c>
      <c r="K236" s="1">
        <f t="shared" si="163"/>
        <v>4.3103448275862068E-3</v>
      </c>
      <c r="L236">
        <f t="shared" si="132"/>
        <v>3.1578947368421052E-3</v>
      </c>
      <c r="M236">
        <f t="shared" si="133"/>
        <v>3.1263026260942056E-3</v>
      </c>
      <c r="N236">
        <f t="shared" si="134"/>
        <v>1.1389552748378286E-3</v>
      </c>
      <c r="O236">
        <f t="shared" si="135"/>
        <v>6.9534129668645701E-4</v>
      </c>
      <c r="P236">
        <f t="shared" si="136"/>
        <v>4.9667235477604066E-4</v>
      </c>
      <c r="Q236">
        <f t="shared" si="137"/>
        <v>3.1254246500883273E-3</v>
      </c>
      <c r="R236">
        <f t="shared" si="138"/>
        <v>2.4966268604271757E-3</v>
      </c>
      <c r="S236">
        <f t="shared" si="139"/>
        <v>3.0549898167006109E-3</v>
      </c>
      <c r="T236">
        <f t="shared" si="140"/>
        <v>2.8441865555901558E-3</v>
      </c>
      <c r="U236">
        <f t="shared" si="141"/>
        <v>3.1982942430703628E-3</v>
      </c>
      <c r="V236">
        <f t="shared" si="142"/>
        <v>2.7840723559189318E-3</v>
      </c>
      <c r="W236">
        <f t="shared" si="143"/>
        <v>2.947584262463155E-3</v>
      </c>
      <c r="X236">
        <f t="shared" si="144"/>
        <v>2.7879916599791166E-3</v>
      </c>
      <c r="Y236">
        <f t="shared" si="145"/>
        <v>3.1982942430703628E-3</v>
      </c>
      <c r="Z236">
        <f t="shared" si="146"/>
        <v>2.5854849157420645E-3</v>
      </c>
      <c r="AA236">
        <f t="shared" si="147"/>
        <v>2.4117851597833528E-3</v>
      </c>
      <c r="AB236">
        <f t="shared" si="148"/>
        <v>2.5110787549142977E-3</v>
      </c>
      <c r="AC236">
        <f t="shared" si="149"/>
        <v>2.8379164653047351E-3</v>
      </c>
      <c r="AD236">
        <f t="shared" si="150"/>
        <v>3.0024239833918998E-3</v>
      </c>
      <c r="AE236">
        <f t="shared" si="151"/>
        <v>3.2967032967032967E-3</v>
      </c>
      <c r="AF236">
        <f t="shared" si="152"/>
        <v>2.5862068965517241E-3</v>
      </c>
      <c r="AG236">
        <f t="shared" si="153"/>
        <v>2.8636884306987402E-3</v>
      </c>
      <c r="AH236">
        <f t="shared" si="154"/>
        <v>2.6144058749000276E-3</v>
      </c>
      <c r="AI236">
        <f t="shared" si="155"/>
        <v>1.7821923341967416E-3</v>
      </c>
      <c r="AJ236">
        <f t="shared" si="156"/>
        <v>2.6186165288002439E-3</v>
      </c>
      <c r="AK236">
        <f t="shared" si="157"/>
        <v>2.7726432532347504E-3</v>
      </c>
      <c r="AL236">
        <f t="shared" si="158"/>
        <v>2.7047218856937061E-3</v>
      </c>
      <c r="AM236">
        <f t="shared" si="159"/>
        <v>2.6439532153457179E-3</v>
      </c>
      <c r="AN236">
        <f t="shared" si="160"/>
        <v>1.4418945340661793E-3</v>
      </c>
    </row>
    <row r="237" spans="1:40" x14ac:dyDescent="0.3">
      <c r="A237">
        <v>235</v>
      </c>
      <c r="B237">
        <f t="shared" si="127"/>
        <v>3.3149171270718228E-3</v>
      </c>
      <c r="C237">
        <f t="shared" si="128"/>
        <v>3.4682080924855491E-3</v>
      </c>
      <c r="D237" s="1">
        <f t="shared" ref="D237:D300" si="165">(100%*2%)/(1+100%*(200%+2%*(A237-170)))</f>
        <v>4.6511627906976744E-3</v>
      </c>
      <c r="E237">
        <f t="shared" si="129"/>
        <v>1.23485397555611E-3</v>
      </c>
      <c r="F237">
        <f t="shared" si="161"/>
        <v>4.4052863436123352E-3</v>
      </c>
      <c r="G237">
        <f t="shared" si="130"/>
        <v>-2.8571428571428564E-2</v>
      </c>
      <c r="H237">
        <f t="shared" si="164"/>
        <v>2.4793586306686155E-3</v>
      </c>
      <c r="I237">
        <f t="shared" si="131"/>
        <v>1.1237171177560601E-3</v>
      </c>
      <c r="J237" s="1">
        <f t="shared" si="162"/>
        <v>4.2735042735042739E-3</v>
      </c>
      <c r="K237" s="1">
        <f t="shared" si="163"/>
        <v>4.2918454935622317E-3</v>
      </c>
      <c r="L237">
        <f t="shared" si="132"/>
        <v>3.1479538300104928E-3</v>
      </c>
      <c r="M237">
        <f t="shared" si="133"/>
        <v>3.116559318512362E-3</v>
      </c>
      <c r="N237">
        <f t="shared" si="134"/>
        <v>1.1329692055437894E-3</v>
      </c>
      <c r="O237">
        <f t="shared" si="135"/>
        <v>6.9151822631142166E-4</v>
      </c>
      <c r="P237">
        <f t="shared" si="136"/>
        <v>4.9394159022244407E-4</v>
      </c>
      <c r="Q237">
        <f t="shared" si="137"/>
        <v>3.1156868057437008E-3</v>
      </c>
      <c r="R237">
        <f t="shared" si="138"/>
        <v>2.4904092378301712E-3</v>
      </c>
      <c r="S237">
        <f t="shared" si="139"/>
        <v>3.0456852791878168E-3</v>
      </c>
      <c r="T237">
        <f t="shared" si="140"/>
        <v>2.8361201009288184E-3</v>
      </c>
      <c r="U237">
        <f t="shared" si="141"/>
        <v>3.188097768331562E-3</v>
      </c>
      <c r="V237">
        <f t="shared" si="142"/>
        <v>2.7763428166323045E-3</v>
      </c>
      <c r="W237">
        <f t="shared" si="143"/>
        <v>2.9389215435727065E-3</v>
      </c>
      <c r="X237">
        <f t="shared" si="144"/>
        <v>2.7802403730063929E-3</v>
      </c>
      <c r="Y237">
        <f t="shared" si="145"/>
        <v>3.188097768331562E-3</v>
      </c>
      <c r="Z237">
        <f t="shared" si="146"/>
        <v>2.5788174221963445E-3</v>
      </c>
      <c r="AA237">
        <f t="shared" si="147"/>
        <v>2.4059824470226143E-3</v>
      </c>
      <c r="AB237">
        <f t="shared" si="148"/>
        <v>2.5047890323894872E-3</v>
      </c>
      <c r="AC237">
        <f t="shared" si="149"/>
        <v>2.8298854866868339E-3</v>
      </c>
      <c r="AD237">
        <f t="shared" si="150"/>
        <v>2.9934364180974615E-3</v>
      </c>
      <c r="AE237">
        <f t="shared" si="151"/>
        <v>3.2858707557502738E-3</v>
      </c>
      <c r="AF237">
        <f t="shared" si="152"/>
        <v>2.5795356835769559E-3</v>
      </c>
      <c r="AG237">
        <f t="shared" si="153"/>
        <v>2.8555111364934323E-3</v>
      </c>
      <c r="AH237">
        <f t="shared" si="154"/>
        <v>2.6075885799969889E-3</v>
      </c>
      <c r="AI237">
        <f t="shared" si="155"/>
        <v>1.7790217752264859E-3</v>
      </c>
      <c r="AJ237">
        <f t="shared" si="156"/>
        <v>2.6117772856302235E-3</v>
      </c>
      <c r="AK237">
        <f t="shared" si="157"/>
        <v>2.7649769585253452E-3</v>
      </c>
      <c r="AL237">
        <f t="shared" si="158"/>
        <v>2.6974260982908227E-3</v>
      </c>
      <c r="AM237">
        <f t="shared" si="159"/>
        <v>2.636981160527796E-3</v>
      </c>
      <c r="AN237">
        <f t="shared" si="160"/>
        <v>1.4331986126636664E-3</v>
      </c>
    </row>
    <row r="238" spans="1:40" x14ac:dyDescent="0.3">
      <c r="A238">
        <v>236</v>
      </c>
      <c r="B238">
        <f t="shared" si="127"/>
        <v>3.3039647577092508E-3</v>
      </c>
      <c r="C238">
        <f t="shared" si="128"/>
        <v>3.4562211981566818E-3</v>
      </c>
      <c r="D238" s="1">
        <f t="shared" si="165"/>
        <v>4.6296296296296294E-3</v>
      </c>
      <c r="E238">
        <f t="shared" si="129"/>
        <v>1.2280841463230749E-3</v>
      </c>
      <c r="F238">
        <f t="shared" si="161"/>
        <v>4.3859649122807015E-3</v>
      </c>
      <c r="G238">
        <f t="shared" si="130"/>
        <v>-2.7777777777777787E-2</v>
      </c>
      <c r="H238">
        <f t="shared" si="164"/>
        <v>2.4732266149150028E-3</v>
      </c>
      <c r="I238">
        <f t="shared" si="131"/>
        <v>1.1175565731539982E-3</v>
      </c>
      <c r="J238" s="1">
        <f t="shared" si="162"/>
        <v>4.2553191489361703E-3</v>
      </c>
      <c r="K238" s="1">
        <f t="shared" si="163"/>
        <v>4.2735042735042739E-3</v>
      </c>
      <c r="L238">
        <f t="shared" si="132"/>
        <v>3.1380753138075309E-3</v>
      </c>
      <c r="M238">
        <f t="shared" si="133"/>
        <v>3.1068765534382763E-3</v>
      </c>
      <c r="N238">
        <f t="shared" si="134"/>
        <v>1.1270309259448249E-3</v>
      </c>
      <c r="O238">
        <f t="shared" si="135"/>
        <v>6.8772712194092205E-4</v>
      </c>
      <c r="P238">
        <f t="shared" si="136"/>
        <v>4.9123365852922994E-4</v>
      </c>
      <c r="Q238">
        <f t="shared" si="137"/>
        <v>3.1060094530722484E-3</v>
      </c>
      <c r="R238">
        <f t="shared" si="138"/>
        <v>2.484222507149747E-3</v>
      </c>
      <c r="S238">
        <f t="shared" si="139"/>
        <v>3.0364372469635624E-3</v>
      </c>
      <c r="T238">
        <f t="shared" si="140"/>
        <v>2.8280992717368836E-3</v>
      </c>
      <c r="U238">
        <f t="shared" si="141"/>
        <v>3.1779661016949155E-3</v>
      </c>
      <c r="V238">
        <f t="shared" si="142"/>
        <v>2.7686560782178571E-3</v>
      </c>
      <c r="W238">
        <f t="shared" si="143"/>
        <v>2.9303095935787997E-3</v>
      </c>
      <c r="X238">
        <f t="shared" si="144"/>
        <v>2.7725320674170106E-3</v>
      </c>
      <c r="Y238">
        <f t="shared" si="145"/>
        <v>3.1779661016949155E-3</v>
      </c>
      <c r="Z238">
        <f t="shared" si="146"/>
        <v>2.5721842286945407E-3</v>
      </c>
      <c r="AA238">
        <f t="shared" si="147"/>
        <v>2.4002075896927266E-3</v>
      </c>
      <c r="AB238">
        <f t="shared" si="148"/>
        <v>2.498530739994953E-3</v>
      </c>
      <c r="AC238">
        <f t="shared" si="149"/>
        <v>2.8218998333038314E-3</v>
      </c>
      <c r="AD238">
        <f t="shared" si="150"/>
        <v>2.984502499624897E-3</v>
      </c>
      <c r="AE238">
        <f t="shared" si="151"/>
        <v>3.2751091703056771E-3</v>
      </c>
      <c r="AF238">
        <f t="shared" si="152"/>
        <v>2.5728987993138934E-3</v>
      </c>
      <c r="AG238">
        <f t="shared" si="153"/>
        <v>2.8473804100227792E-3</v>
      </c>
      <c r="AH238">
        <f t="shared" si="154"/>
        <v>2.600806746027251E-3</v>
      </c>
      <c r="AI238">
        <f t="shared" si="155"/>
        <v>1.7758624772097331E-3</v>
      </c>
      <c r="AJ238">
        <f t="shared" si="156"/>
        <v>2.6049736745576979E-3</v>
      </c>
      <c r="AK238">
        <f t="shared" si="157"/>
        <v>2.7573529411764703E-3</v>
      </c>
      <c r="AL238">
        <f t="shared" si="158"/>
        <v>2.6901695646979196E-3</v>
      </c>
      <c r="AM238">
        <f t="shared" si="159"/>
        <v>2.6300457793559939E-3</v>
      </c>
      <c r="AN238">
        <f t="shared" si="160"/>
        <v>1.4245825972989401E-3</v>
      </c>
    </row>
    <row r="239" spans="1:40" x14ac:dyDescent="0.3">
      <c r="A239">
        <v>237</v>
      </c>
      <c r="B239">
        <f t="shared" si="127"/>
        <v>3.2930845225027441E-3</v>
      </c>
      <c r="C239">
        <f t="shared" si="128"/>
        <v>3.4443168771526983E-3</v>
      </c>
      <c r="D239" s="1">
        <f t="shared" si="165"/>
        <v>4.608294930875576E-3</v>
      </c>
      <c r="E239">
        <f t="shared" si="129"/>
        <v>1.2213707546492561E-3</v>
      </c>
      <c r="F239">
        <f t="shared" si="161"/>
        <v>4.3668122270742356E-3</v>
      </c>
      <c r="G239">
        <f t="shared" si="130"/>
        <v>-2.7027027027027018E-2</v>
      </c>
      <c r="H239">
        <f t="shared" si="164"/>
        <v>2.4671248560588221E-3</v>
      </c>
      <c r="I239">
        <f t="shared" si="131"/>
        <v>1.1114473867308231E-3</v>
      </c>
      <c r="J239" s="1">
        <f t="shared" si="162"/>
        <v>4.2372881355932203E-3</v>
      </c>
      <c r="K239" s="1">
        <f t="shared" si="163"/>
        <v>4.2553191489361703E-3</v>
      </c>
      <c r="L239">
        <f t="shared" si="132"/>
        <v>3.1282586027111575E-3</v>
      </c>
      <c r="M239">
        <f t="shared" si="133"/>
        <v>3.0972537683254179E-3</v>
      </c>
      <c r="N239">
        <f t="shared" si="134"/>
        <v>1.1211399213002793E-3</v>
      </c>
      <c r="O239">
        <f t="shared" si="135"/>
        <v>6.8396762260358344E-4</v>
      </c>
      <c r="P239">
        <f t="shared" si="136"/>
        <v>4.8854830185970249E-4</v>
      </c>
      <c r="Q239">
        <f t="shared" si="137"/>
        <v>3.0963920301561657E-3</v>
      </c>
      <c r="R239">
        <f t="shared" si="138"/>
        <v>2.4780664387282769E-3</v>
      </c>
      <c r="S239">
        <f t="shared" si="139"/>
        <v>3.0272452068617556E-3</v>
      </c>
      <c r="T239">
        <f t="shared" si="140"/>
        <v>2.8201236820057929E-3</v>
      </c>
      <c r="U239">
        <f t="shared" si="141"/>
        <v>3.1678986272439284E-3</v>
      </c>
      <c r="V239">
        <f t="shared" si="142"/>
        <v>2.7610117861538441E-3</v>
      </c>
      <c r="W239">
        <f t="shared" si="143"/>
        <v>2.9217479674796746E-3</v>
      </c>
      <c r="X239">
        <f t="shared" si="144"/>
        <v>2.7648663866977063E-3</v>
      </c>
      <c r="Y239">
        <f t="shared" si="145"/>
        <v>3.1678986272439284E-3</v>
      </c>
      <c r="Z239">
        <f t="shared" si="146"/>
        <v>2.5655850712367201E-3</v>
      </c>
      <c r="AA239">
        <f t="shared" si="147"/>
        <v>2.3944603876968618E-3</v>
      </c>
      <c r="AB239">
        <f t="shared" si="148"/>
        <v>2.4923036427300094E-3</v>
      </c>
      <c r="AC239">
        <f t="shared" si="149"/>
        <v>2.8139591225251337E-3</v>
      </c>
      <c r="AD239">
        <f t="shared" si="150"/>
        <v>2.975621749077062E-3</v>
      </c>
      <c r="AE239">
        <f t="shared" si="151"/>
        <v>3.2644178454842221E-3</v>
      </c>
      <c r="AF239">
        <f t="shared" si="152"/>
        <v>2.5662959794696323E-3</v>
      </c>
      <c r="AG239">
        <f t="shared" si="153"/>
        <v>2.8392958546280523E-3</v>
      </c>
      <c r="AH239">
        <f t="shared" si="154"/>
        <v>2.5940600970273398E-3</v>
      </c>
      <c r="AI239">
        <f t="shared" si="155"/>
        <v>1.772714380259055E-3</v>
      </c>
      <c r="AJ239">
        <f t="shared" si="156"/>
        <v>2.598205417842836E-3</v>
      </c>
      <c r="AK239">
        <f t="shared" si="157"/>
        <v>2.7497708524289641E-3</v>
      </c>
      <c r="AL239">
        <f t="shared" si="158"/>
        <v>2.6829519689675063E-3</v>
      </c>
      <c r="AM239">
        <f t="shared" si="159"/>
        <v>2.6231467832302791E-3</v>
      </c>
      <c r="AN239">
        <f t="shared" si="160"/>
        <v>1.416045494709639E-3</v>
      </c>
    </row>
    <row r="240" spans="1:40" x14ac:dyDescent="0.3">
      <c r="A240">
        <v>238</v>
      </c>
      <c r="B240">
        <f t="shared" si="127"/>
        <v>3.2822757111597373E-3</v>
      </c>
      <c r="C240">
        <f t="shared" si="128"/>
        <v>3.4324942791762016E-3</v>
      </c>
      <c r="D240" s="1">
        <f t="shared" si="165"/>
        <v>4.5871559633027517E-3</v>
      </c>
      <c r="E240">
        <f t="shared" si="129"/>
        <v>1.2147131651486732E-3</v>
      </c>
      <c r="F240">
        <f t="shared" si="161"/>
        <v>4.3478260869565218E-3</v>
      </c>
      <c r="G240">
        <f t="shared" si="130"/>
        <v>-2.6315789473684219E-2</v>
      </c>
      <c r="H240">
        <f t="shared" si="164"/>
        <v>2.4610531307081018E-3</v>
      </c>
      <c r="I240">
        <f t="shared" si="131"/>
        <v>1.1053889802852927E-3</v>
      </c>
      <c r="J240" s="1">
        <f t="shared" si="162"/>
        <v>4.2194092827004216E-3</v>
      </c>
      <c r="K240" s="1">
        <f t="shared" si="163"/>
        <v>4.2372881355932203E-3</v>
      </c>
      <c r="L240">
        <f t="shared" si="132"/>
        <v>3.1185031185031182E-3</v>
      </c>
      <c r="M240">
        <f t="shared" si="133"/>
        <v>3.0876904075751335E-3</v>
      </c>
      <c r="N240">
        <f t="shared" si="134"/>
        <v>1.1152956838752421E-3</v>
      </c>
      <c r="O240">
        <f t="shared" si="135"/>
        <v>6.8023937248325704E-4</v>
      </c>
      <c r="P240">
        <f t="shared" si="136"/>
        <v>4.858852660594693E-4</v>
      </c>
      <c r="Q240">
        <f t="shared" si="137"/>
        <v>3.0868339820158369E-3</v>
      </c>
      <c r="R240">
        <f t="shared" si="138"/>
        <v>2.4719408051805392E-3</v>
      </c>
      <c r="S240">
        <f t="shared" si="139"/>
        <v>3.0181086519114682E-3</v>
      </c>
      <c r="T240">
        <f t="shared" si="140"/>
        <v>2.8121929500688481E-3</v>
      </c>
      <c r="U240">
        <f t="shared" si="141"/>
        <v>3.1578947368421052E-3</v>
      </c>
      <c r="V240">
        <f t="shared" si="142"/>
        <v>2.7534095898247291E-3</v>
      </c>
      <c r="W240">
        <f t="shared" si="143"/>
        <v>2.9132362254591514E-3</v>
      </c>
      <c r="X240">
        <f t="shared" si="144"/>
        <v>2.7572429782674046E-3</v>
      </c>
      <c r="Y240">
        <f t="shared" si="145"/>
        <v>3.1578947368421052E-3</v>
      </c>
      <c r="Z240">
        <f t="shared" si="146"/>
        <v>2.5590196885267869E-3</v>
      </c>
      <c r="AA240">
        <f t="shared" si="147"/>
        <v>2.388740642851328E-3</v>
      </c>
      <c r="AB240">
        <f t="shared" si="148"/>
        <v>2.4861075079321004E-3</v>
      </c>
      <c r="AC240">
        <f t="shared" si="149"/>
        <v>2.8060629760151556E-3</v>
      </c>
      <c r="AD240">
        <f t="shared" si="150"/>
        <v>2.9667936932384897E-3</v>
      </c>
      <c r="AE240">
        <f t="shared" si="151"/>
        <v>3.2537960954446858E-3</v>
      </c>
      <c r="AF240">
        <f t="shared" si="152"/>
        <v>2.5597269624573378E-3</v>
      </c>
      <c r="AG240">
        <f t="shared" si="153"/>
        <v>2.8312570781426952E-3</v>
      </c>
      <c r="AH240">
        <f t="shared" si="154"/>
        <v>2.5873483598897185E-3</v>
      </c>
      <c r="AI240">
        <f t="shared" si="155"/>
        <v>1.7695774249109064E-3</v>
      </c>
      <c r="AJ240">
        <f t="shared" si="156"/>
        <v>2.5914722406270574E-3</v>
      </c>
      <c r="AK240">
        <f t="shared" si="157"/>
        <v>2.7422303473491768E-3</v>
      </c>
      <c r="AL240">
        <f t="shared" si="158"/>
        <v>2.6757729985327217E-3</v>
      </c>
      <c r="AM240">
        <f t="shared" si="159"/>
        <v>2.616283886569315E-3</v>
      </c>
      <c r="AN240">
        <f t="shared" si="160"/>
        <v>1.407586327269561E-3</v>
      </c>
    </row>
    <row r="241" spans="1:40" x14ac:dyDescent="0.3">
      <c r="A241">
        <v>239</v>
      </c>
      <c r="B241">
        <f t="shared" si="127"/>
        <v>3.2715376226826608E-3</v>
      </c>
      <c r="C241">
        <f t="shared" si="128"/>
        <v>3.4207525655644238E-3</v>
      </c>
      <c r="D241" s="1">
        <f t="shared" si="165"/>
        <v>4.5662100456621011E-3</v>
      </c>
      <c r="E241">
        <f t="shared" si="129"/>
        <v>1.2081107514816812E-3</v>
      </c>
      <c r="F241">
        <f t="shared" si="161"/>
        <v>4.329004329004329E-3</v>
      </c>
      <c r="G241">
        <f t="shared" si="130"/>
        <v>-2.5641025641025633E-2</v>
      </c>
      <c r="H241">
        <f t="shared" si="164"/>
        <v>2.4550112176648931E-3</v>
      </c>
      <c r="I241">
        <f t="shared" si="131"/>
        <v>1.0993807838483301E-3</v>
      </c>
      <c r="J241" s="1">
        <f t="shared" si="162"/>
        <v>4.2016806722689082E-3</v>
      </c>
      <c r="K241" s="1">
        <f t="shared" si="163"/>
        <v>4.2194092827004216E-3</v>
      </c>
      <c r="L241">
        <f t="shared" si="132"/>
        <v>3.1088082901554403E-3</v>
      </c>
      <c r="M241">
        <f t="shared" si="133"/>
        <v>3.0781859224297144E-3</v>
      </c>
      <c r="N241">
        <f t="shared" si="134"/>
        <v>1.1094977128250087E-3</v>
      </c>
      <c r="O241">
        <f t="shared" si="135"/>
        <v>6.765420208297415E-4</v>
      </c>
      <c r="P241">
        <f t="shared" si="136"/>
        <v>4.8324430059267252E-4</v>
      </c>
      <c r="Q241">
        <f t="shared" si="137"/>
        <v>3.0773347605030773E-3</v>
      </c>
      <c r="R241">
        <f t="shared" si="138"/>
        <v>2.4658453813630743E-3</v>
      </c>
      <c r="S241">
        <f t="shared" si="139"/>
        <v>3.009027081243731E-3</v>
      </c>
      <c r="T241">
        <f t="shared" si="140"/>
        <v>2.804306698541259E-3</v>
      </c>
      <c r="U241">
        <f t="shared" si="141"/>
        <v>3.1479538300104933E-3</v>
      </c>
      <c r="V241">
        <f t="shared" si="142"/>
        <v>2.7458491424632303E-3</v>
      </c>
      <c r="W241">
        <f t="shared" si="143"/>
        <v>2.9047739328113159E-3</v>
      </c>
      <c r="X241">
        <f t="shared" si="144"/>
        <v>2.7496614934217067E-3</v>
      </c>
      <c r="Y241">
        <f t="shared" si="145"/>
        <v>3.1479538300104933E-3</v>
      </c>
      <c r="Z241">
        <f t="shared" si="146"/>
        <v>2.5524878219358449E-3</v>
      </c>
      <c r="AA241">
        <f t="shared" si="147"/>
        <v>2.383048158860035E-3</v>
      </c>
      <c r="AB241">
        <f t="shared" si="148"/>
        <v>2.4799421052446036E-3</v>
      </c>
      <c r="AC241">
        <f t="shared" si="149"/>
        <v>2.7982110196740351E-3</v>
      </c>
      <c r="AD241">
        <f t="shared" si="150"/>
        <v>2.9580178644936783E-3</v>
      </c>
      <c r="AE241">
        <f t="shared" si="151"/>
        <v>3.2432432432432431E-3</v>
      </c>
      <c r="AF241">
        <f t="shared" si="152"/>
        <v>2.553191489361702E-3</v>
      </c>
      <c r="AG241">
        <f t="shared" si="153"/>
        <v>2.8232636928289105E-3</v>
      </c>
      <c r="AH241">
        <f t="shared" si="154"/>
        <v>2.580671264326595E-3</v>
      </c>
      <c r="AI241">
        <f t="shared" si="155"/>
        <v>1.7664515521220725E-3</v>
      </c>
      <c r="AJ241">
        <f t="shared" si="156"/>
        <v>2.5847738708926205E-3</v>
      </c>
      <c r="AK241">
        <f t="shared" si="157"/>
        <v>2.7347310847766633E-3</v>
      </c>
      <c r="AL241">
        <f t="shared" si="158"/>
        <v>2.6686323441629245E-3</v>
      </c>
      <c r="AM241">
        <f t="shared" si="159"/>
        <v>2.6094568067727142E-3</v>
      </c>
      <c r="AN241">
        <f t="shared" si="160"/>
        <v>1.3992041326893467E-3</v>
      </c>
    </row>
    <row r="242" spans="1:40" x14ac:dyDescent="0.3">
      <c r="A242">
        <v>240</v>
      </c>
      <c r="B242">
        <f t="shared" si="127"/>
        <v>3.2608695652173916E-3</v>
      </c>
      <c r="C242">
        <f t="shared" si="128"/>
        <v>3.4090909090909089E-3</v>
      </c>
      <c r="D242" s="1">
        <f t="shared" si="165"/>
        <v>4.5454545454545452E-3</v>
      </c>
      <c r="E242">
        <f t="shared" si="129"/>
        <v>1.2015628961987968E-3</v>
      </c>
      <c r="F242">
        <f t="shared" si="161"/>
        <v>4.3103448275862068E-3</v>
      </c>
      <c r="G242">
        <f t="shared" si="130"/>
        <v>-2.5000000000000005E-2</v>
      </c>
      <c r="H242">
        <f t="shared" si="164"/>
        <v>2.4489988978984023E-3</v>
      </c>
      <c r="I242">
        <f t="shared" si="131"/>
        <v>1.0934222355409051E-3</v>
      </c>
      <c r="J242" s="1">
        <f t="shared" si="162"/>
        <v>4.1841004184100415E-3</v>
      </c>
      <c r="K242" s="1">
        <f t="shared" si="163"/>
        <v>4.2016806722689082E-3</v>
      </c>
      <c r="L242">
        <f t="shared" si="132"/>
        <v>3.0991735537190084E-3</v>
      </c>
      <c r="M242">
        <f t="shared" si="133"/>
        <v>3.0687397708674302E-3</v>
      </c>
      <c r="N242">
        <f t="shared" si="134"/>
        <v>1.1037455140817812E-3</v>
      </c>
      <c r="O242">
        <f t="shared" si="135"/>
        <v>6.7287522187132629E-4</v>
      </c>
      <c r="P242">
        <f t="shared" si="136"/>
        <v>4.8062515847951872E-4</v>
      </c>
      <c r="Q242">
        <f t="shared" si="137"/>
        <v>3.0678938241963452E-3</v>
      </c>
      <c r="R242">
        <f t="shared" si="138"/>
        <v>2.459779944348206E-3</v>
      </c>
      <c r="S242">
        <f t="shared" si="139"/>
        <v>3.0000000000000001E-3</v>
      </c>
      <c r="T242">
        <f t="shared" si="140"/>
        <v>2.7964645542597477E-3</v>
      </c>
      <c r="U242">
        <f t="shared" si="141"/>
        <v>3.1380753138075318E-3</v>
      </c>
      <c r="V242">
        <f t="shared" si="142"/>
        <v>2.7383301011032479E-3</v>
      </c>
      <c r="W242">
        <f t="shared" si="143"/>
        <v>2.8963606598665158E-3</v>
      </c>
      <c r="X242">
        <f t="shared" si="144"/>
        <v>2.7421215872829308E-3</v>
      </c>
      <c r="Y242">
        <f t="shared" si="145"/>
        <v>3.1380753138075318E-3</v>
      </c>
      <c r="Z242">
        <f t="shared" si="146"/>
        <v>2.5459892154684471E-3</v>
      </c>
      <c r="AA242">
        <f t="shared" si="147"/>
        <v>2.3773827412956194E-3</v>
      </c>
      <c r="AB242">
        <f t="shared" si="148"/>
        <v>2.4738072065930705E-3</v>
      </c>
      <c r="AC242">
        <f t="shared" si="149"/>
        <v>2.7904028835759043E-3</v>
      </c>
      <c r="AD242">
        <f t="shared" si="150"/>
        <v>2.94929380074338E-3</v>
      </c>
      <c r="AE242">
        <f t="shared" si="151"/>
        <v>3.2327586206896551E-3</v>
      </c>
      <c r="AF242">
        <f t="shared" si="152"/>
        <v>2.5466893039049238E-3</v>
      </c>
      <c r="AG242">
        <f t="shared" si="153"/>
        <v>2.8153153153153156E-3</v>
      </c>
      <c r="AH242">
        <f t="shared" si="154"/>
        <v>2.5740285428323961E-3</v>
      </c>
      <c r="AI242">
        <f t="shared" si="155"/>
        <v>1.7633367032656722E-3</v>
      </c>
      <c r="AJ242">
        <f t="shared" si="156"/>
        <v>2.5781100394259848E-3</v>
      </c>
      <c r="AK242">
        <f t="shared" si="157"/>
        <v>2.7272727272727271E-3</v>
      </c>
      <c r="AL242">
        <f t="shared" si="158"/>
        <v>2.6615296999208393E-3</v>
      </c>
      <c r="AM242">
        <f t="shared" si="159"/>
        <v>2.6026652641837345E-3</v>
      </c>
      <c r="AN242">
        <f t="shared" si="160"/>
        <v>1.3908979637253793E-3</v>
      </c>
    </row>
    <row r="243" spans="1:40" x14ac:dyDescent="0.3">
      <c r="A243">
        <v>241</v>
      </c>
      <c r="B243">
        <f t="shared" si="127"/>
        <v>3.2502708559046583E-3</v>
      </c>
      <c r="C243">
        <f t="shared" si="128"/>
        <v>3.3975084937712344E-3</v>
      </c>
      <c r="D243" s="1">
        <f t="shared" si="165"/>
        <v>4.5248868778280547E-3</v>
      </c>
      <c r="E243">
        <f t="shared" si="129"/>
        <v>1.1950689905876996E-3</v>
      </c>
      <c r="F243">
        <f t="shared" si="161"/>
        <v>4.2918454935622317E-3</v>
      </c>
      <c r="G243">
        <f t="shared" si="130"/>
        <v>-2.4390243902439015E-2</v>
      </c>
      <c r="H243">
        <f t="shared" si="164"/>
        <v>2.4430159545183461E-3</v>
      </c>
      <c r="I243">
        <f t="shared" si="131"/>
        <v>1.0875127814348067E-3</v>
      </c>
      <c r="J243" s="1">
        <f t="shared" si="162"/>
        <v>4.1666666666666666E-3</v>
      </c>
      <c r="K243" s="1">
        <f t="shared" si="163"/>
        <v>4.1841004184100415E-3</v>
      </c>
      <c r="L243">
        <f t="shared" si="132"/>
        <v>3.0895983522142116E-3</v>
      </c>
      <c r="M243">
        <f t="shared" si="133"/>
        <v>3.0593514174994895E-3</v>
      </c>
      <c r="N243">
        <f t="shared" si="134"/>
        <v>1.0980386002435645E-3</v>
      </c>
      <c r="O243">
        <f t="shared" si="135"/>
        <v>6.6923863472911189E-4</v>
      </c>
      <c r="P243">
        <f t="shared" si="136"/>
        <v>4.7802759623507987E-4</v>
      </c>
      <c r="Q243">
        <f t="shared" si="137"/>
        <v>3.0585106382978724E-3</v>
      </c>
      <c r="R243">
        <f t="shared" si="138"/>
        <v>2.4537442733956194E-3</v>
      </c>
      <c r="S243">
        <f t="shared" si="139"/>
        <v>2.9910269192422729E-3</v>
      </c>
      <c r="T243">
        <f t="shared" si="140"/>
        <v>2.788666148222374E-3</v>
      </c>
      <c r="U243">
        <f t="shared" si="141"/>
        <v>3.1282586027111575E-3</v>
      </c>
      <c r="V243">
        <f t="shared" si="142"/>
        <v>2.7308521265239083E-3</v>
      </c>
      <c r="W243">
        <f t="shared" si="143"/>
        <v>2.887995981918634E-3</v>
      </c>
      <c r="X243">
        <f t="shared" si="144"/>
        <v>2.7346229187446003E-3</v>
      </c>
      <c r="Y243">
        <f t="shared" si="145"/>
        <v>3.1282586027111575E-3</v>
      </c>
      <c r="Z243">
        <f t="shared" si="146"/>
        <v>2.5395236157303991E-3</v>
      </c>
      <c r="AA243">
        <f t="shared" si="147"/>
        <v>2.3717441975734666E-3</v>
      </c>
      <c r="AB243">
        <f t="shared" si="148"/>
        <v>2.4677025861514768E-3</v>
      </c>
      <c r="AC243">
        <f t="shared" si="149"/>
        <v>2.7826382019133789E-3</v>
      </c>
      <c r="AD243">
        <f t="shared" si="150"/>
        <v>2.9406210453239989E-3</v>
      </c>
      <c r="AE243">
        <f t="shared" si="151"/>
        <v>3.22234156820623E-3</v>
      </c>
      <c r="AF243">
        <f t="shared" si="152"/>
        <v>2.5402201524132089E-3</v>
      </c>
      <c r="AG243">
        <f t="shared" si="153"/>
        <v>2.807411566535654E-3</v>
      </c>
      <c r="AH243">
        <f t="shared" si="154"/>
        <v>2.5674199306497947E-3</v>
      </c>
      <c r="AI243">
        <f t="shared" si="155"/>
        <v>1.7602328201276052E-3</v>
      </c>
      <c r="AJ243">
        <f t="shared" si="156"/>
        <v>2.5714804797851709E-3</v>
      </c>
      <c r="AK243">
        <f t="shared" si="157"/>
        <v>2.7198549410698092E-3</v>
      </c>
      <c r="AL243">
        <f t="shared" si="158"/>
        <v>2.654464763116593E-3</v>
      </c>
      <c r="AM243">
        <f t="shared" si="159"/>
        <v>2.5959089820468684E-3</v>
      </c>
      <c r="AN243">
        <f t="shared" si="160"/>
        <v>1.3826668878933468E-3</v>
      </c>
    </row>
    <row r="244" spans="1:40" x14ac:dyDescent="0.3">
      <c r="A244">
        <v>242</v>
      </c>
      <c r="B244">
        <f t="shared" si="127"/>
        <v>3.2397408207343412E-3</v>
      </c>
      <c r="C244">
        <f t="shared" si="128"/>
        <v>3.3860045146726862E-3</v>
      </c>
      <c r="D244" s="1">
        <f t="shared" si="165"/>
        <v>4.5045045045045053E-3</v>
      </c>
      <c r="E244">
        <f t="shared" si="129"/>
        <v>1.1886284345233339E-3</v>
      </c>
      <c r="F244">
        <f t="shared" si="161"/>
        <v>4.2735042735042739E-3</v>
      </c>
      <c r="G244">
        <f t="shared" si="130"/>
        <v>-2.3809523809523815E-2</v>
      </c>
      <c r="H244">
        <f t="shared" si="164"/>
        <v>2.4370621727480835E-3</v>
      </c>
      <c r="I244">
        <f t="shared" si="131"/>
        <v>1.081651875416234E-3</v>
      </c>
      <c r="J244" s="1">
        <f t="shared" si="162"/>
        <v>4.1493775933609959E-3</v>
      </c>
      <c r="K244" s="1">
        <f t="shared" si="163"/>
        <v>4.1666666666666666E-3</v>
      </c>
      <c r="L244">
        <f t="shared" si="132"/>
        <v>3.0800821355236136E-3</v>
      </c>
      <c r="M244">
        <f t="shared" si="133"/>
        <v>3.0500203334688897E-3</v>
      </c>
      <c r="N244">
        <f t="shared" si="134"/>
        <v>1.0923764904652038E-3</v>
      </c>
      <c r="O244">
        <f t="shared" si="135"/>
        <v>6.6563192333306709E-4</v>
      </c>
      <c r="P244">
        <f t="shared" si="136"/>
        <v>4.7545137380933358E-4</v>
      </c>
      <c r="Q244">
        <f t="shared" si="137"/>
        <v>3.0491846745326792E-3</v>
      </c>
      <c r="R244">
        <f t="shared" si="138"/>
        <v>2.447738149927714E-3</v>
      </c>
      <c r="S244">
        <f t="shared" si="139"/>
        <v>2.982107355864811E-3</v>
      </c>
      <c r="T244">
        <f t="shared" si="140"/>
        <v>2.7809111155332467E-3</v>
      </c>
      <c r="U244">
        <f t="shared" si="141"/>
        <v>3.1185031185031187E-3</v>
      </c>
      <c r="V244">
        <f t="shared" si="142"/>
        <v>2.7234148831984939E-3</v>
      </c>
      <c r="W244">
        <f t="shared" si="143"/>
        <v>2.8796794791536248E-3</v>
      </c>
      <c r="X244">
        <f t="shared" si="144"/>
        <v>2.7271651504208183E-3</v>
      </c>
      <c r="Y244">
        <f t="shared" si="145"/>
        <v>3.1185031185031187E-3</v>
      </c>
      <c r="Z244">
        <f t="shared" si="146"/>
        <v>2.5330907718945639E-3</v>
      </c>
      <c r="AA244">
        <f t="shared" si="147"/>
        <v>2.3661323369326137E-3</v>
      </c>
      <c r="AB244">
        <f t="shared" si="148"/>
        <v>2.4616280203195728E-3</v>
      </c>
      <c r="AC244">
        <f t="shared" si="149"/>
        <v>2.774916612938938E-3</v>
      </c>
      <c r="AD244">
        <f t="shared" si="150"/>
        <v>2.9319991469274331E-3</v>
      </c>
      <c r="AE244">
        <f t="shared" si="151"/>
        <v>3.2119914346895075E-3</v>
      </c>
      <c r="AF244">
        <f t="shared" si="152"/>
        <v>2.5337837837837839E-3</v>
      </c>
      <c r="AG244">
        <f t="shared" si="153"/>
        <v>2.7995520716685329E-3</v>
      </c>
      <c r="AH244">
        <f t="shared" si="154"/>
        <v>2.5608451657317399E-3</v>
      </c>
      <c r="AI244">
        <f t="shared" si="155"/>
        <v>1.7571398449032216E-3</v>
      </c>
      <c r="AJ244">
        <f t="shared" si="156"/>
        <v>2.5648849282591257E-3</v>
      </c>
      <c r="AK244">
        <f t="shared" si="157"/>
        <v>2.7124773960216994E-3</v>
      </c>
      <c r="AL244">
        <f t="shared" si="158"/>
        <v>2.6474372342655261E-3</v>
      </c>
      <c r="AM244">
        <f t="shared" si="159"/>
        <v>2.5891876864754249E-3</v>
      </c>
      <c r="AN244">
        <f t="shared" si="160"/>
        <v>1.3745099871895761E-3</v>
      </c>
    </row>
    <row r="245" spans="1:40" x14ac:dyDescent="0.3">
      <c r="A245">
        <v>243</v>
      </c>
      <c r="B245">
        <f t="shared" si="127"/>
        <v>3.2292787944025836E-3</v>
      </c>
      <c r="C245">
        <f t="shared" si="128"/>
        <v>3.3745781777277844E-3</v>
      </c>
      <c r="D245" s="1">
        <f t="shared" si="165"/>
        <v>4.4843049327354259E-3</v>
      </c>
      <c r="E245">
        <f t="shared" si="129"/>
        <v>1.1822406363210351E-3</v>
      </c>
      <c r="F245">
        <f t="shared" si="161"/>
        <v>4.2553191489361703E-3</v>
      </c>
      <c r="G245">
        <f t="shared" si="130"/>
        <v>-2.3255813953488365E-2</v>
      </c>
      <c r="H245">
        <f t="shared" si="164"/>
        <v>2.4311373399001912E-3</v>
      </c>
      <c r="I245">
        <f t="shared" si="131"/>
        <v>1.0758389790521421E-3</v>
      </c>
      <c r="J245" s="1">
        <f t="shared" si="162"/>
        <v>4.1322314049586778E-3</v>
      </c>
      <c r="K245" s="1">
        <f t="shared" si="163"/>
        <v>4.1493775933609959E-3</v>
      </c>
      <c r="L245">
        <f t="shared" si="132"/>
        <v>3.0706243602865915E-3</v>
      </c>
      <c r="M245">
        <f t="shared" si="133"/>
        <v>3.040745996351105E-3</v>
      </c>
      <c r="N245">
        <f t="shared" si="134"/>
        <v>1.0867587103515174E-3</v>
      </c>
      <c r="O245">
        <f t="shared" si="135"/>
        <v>6.6205475633977979E-4</v>
      </c>
      <c r="P245">
        <f t="shared" si="136"/>
        <v>4.7289625452841407E-4</v>
      </c>
      <c r="Q245">
        <f t="shared" si="137"/>
        <v>3.0399154110494317E-3</v>
      </c>
      <c r="R245">
        <f t="shared" si="138"/>
        <v>2.4417613574998498E-3</v>
      </c>
      <c r="S245">
        <f t="shared" si="139"/>
        <v>2.973240832507433E-3</v>
      </c>
      <c r="T245">
        <f t="shared" si="140"/>
        <v>2.7731990953436814E-3</v>
      </c>
      <c r="U245">
        <f t="shared" si="141"/>
        <v>3.1088082901554407E-3</v>
      </c>
      <c r="V245">
        <f t="shared" si="142"/>
        <v>2.7160180392473698E-3</v>
      </c>
      <c r="W245">
        <f t="shared" si="143"/>
        <v>2.8714107365792759E-3</v>
      </c>
      <c r="X245">
        <f t="shared" si="144"/>
        <v>2.7197479485974174E-3</v>
      </c>
      <c r="Y245">
        <f t="shared" si="145"/>
        <v>3.1088082901554407E-3</v>
      </c>
      <c r="Z245">
        <f t="shared" si="146"/>
        <v>2.5266904356684439E-3</v>
      </c>
      <c r="AA245">
        <f t="shared" si="147"/>
        <v>2.3605469704131021E-3</v>
      </c>
      <c r="AB245">
        <f t="shared" si="148"/>
        <v>2.4555832876924644E-3</v>
      </c>
      <c r="AC245">
        <f t="shared" si="149"/>
        <v>2.7672377589098573E-3</v>
      </c>
      <c r="AD245">
        <f t="shared" si="150"/>
        <v>2.9234276595238029E-3</v>
      </c>
      <c r="AE245">
        <f t="shared" si="151"/>
        <v>3.2017075773746002E-3</v>
      </c>
      <c r="AF245">
        <f t="shared" si="152"/>
        <v>2.527379949452401E-3</v>
      </c>
      <c r="AG245">
        <f t="shared" si="153"/>
        <v>2.7917364600781687E-3</v>
      </c>
      <c r="AH245">
        <f t="shared" si="154"/>
        <v>2.5543039887103713E-3</v>
      </c>
      <c r="AI245">
        <f t="shared" si="155"/>
        <v>1.7540577201926588E-3</v>
      </c>
      <c r="AJ245">
        <f t="shared" si="156"/>
        <v>2.5583231238373028E-3</v>
      </c>
      <c r="AK245">
        <f t="shared" si="157"/>
        <v>2.7051397655545534E-3</v>
      </c>
      <c r="AL245">
        <f t="shared" si="158"/>
        <v>2.6404468170468931E-3</v>
      </c>
      <c r="AM245">
        <f t="shared" si="159"/>
        <v>2.5825011064104508E-3</v>
      </c>
      <c r="AN245">
        <f t="shared" si="160"/>
        <v>1.3664263578179181E-3</v>
      </c>
    </row>
    <row r="246" spans="1:40" x14ac:dyDescent="0.3">
      <c r="A246">
        <v>244</v>
      </c>
      <c r="B246">
        <f t="shared" si="127"/>
        <v>3.2188841201716738E-3</v>
      </c>
      <c r="C246">
        <f t="shared" si="128"/>
        <v>3.3632286995515692E-3</v>
      </c>
      <c r="D246" s="1">
        <f t="shared" si="165"/>
        <v>4.464285714285714E-3</v>
      </c>
      <c r="E246">
        <f t="shared" si="129"/>
        <v>1.1759050125926174E-3</v>
      </c>
      <c r="F246">
        <f t="shared" si="161"/>
        <v>4.2372881355932203E-3</v>
      </c>
      <c r="G246">
        <f t="shared" si="130"/>
        <v>-2.2727272727272731E-2</v>
      </c>
      <c r="H246">
        <f t="shared" si="164"/>
        <v>2.4252412453504846E-3</v>
      </c>
      <c r="I246">
        <f t="shared" si="131"/>
        <v>1.0700735614592818E-3</v>
      </c>
      <c r="J246" s="1">
        <f t="shared" si="162"/>
        <v>4.1152263374485592E-3</v>
      </c>
      <c r="K246" s="1">
        <f t="shared" si="163"/>
        <v>4.1322314049586778E-3</v>
      </c>
      <c r="L246">
        <f t="shared" si="132"/>
        <v>3.0612244897959182E-3</v>
      </c>
      <c r="M246">
        <f t="shared" si="133"/>
        <v>3.0315278900565883E-3</v>
      </c>
      <c r="N246">
        <f t="shared" si="134"/>
        <v>1.0811847918524818E-3</v>
      </c>
      <c r="O246">
        <f t="shared" si="135"/>
        <v>6.5850680705186577E-4</v>
      </c>
      <c r="P246">
        <f t="shared" si="136"/>
        <v>4.7036200503704695E-4</v>
      </c>
      <c r="Q246">
        <f t="shared" si="137"/>
        <v>3.0307023323230993E-3</v>
      </c>
      <c r="R246">
        <f t="shared" si="138"/>
        <v>2.4358136817774767E-3</v>
      </c>
      <c r="S246">
        <f t="shared" si="139"/>
        <v>2.9644268774703555E-3</v>
      </c>
      <c r="T246">
        <f t="shared" si="140"/>
        <v>2.7655297307958016E-3</v>
      </c>
      <c r="U246">
        <f t="shared" si="141"/>
        <v>3.0991735537190084E-3</v>
      </c>
      <c r="V246">
        <f t="shared" si="142"/>
        <v>2.7086612663858034E-3</v>
      </c>
      <c r="W246">
        <f t="shared" si="143"/>
        <v>2.8631893439561807E-3</v>
      </c>
      <c r="X246">
        <f t="shared" si="144"/>
        <v>2.7123709831804454E-3</v>
      </c>
      <c r="Y246">
        <f t="shared" si="145"/>
        <v>3.0991735537190084E-3</v>
      </c>
      <c r="Z246">
        <f t="shared" si="146"/>
        <v>2.5203223612630943E-3</v>
      </c>
      <c r="AA246">
        <f t="shared" si="147"/>
        <v>2.3549879108351046E-3</v>
      </c>
      <c r="AB246">
        <f t="shared" si="148"/>
        <v>2.4495681690346327E-3</v>
      </c>
      <c r="AC246">
        <f t="shared" si="149"/>
        <v>2.7596012860318098E-3</v>
      </c>
      <c r="AD246">
        <f t="shared" si="150"/>
        <v>2.9149061422828471E-3</v>
      </c>
      <c r="AE246">
        <f t="shared" si="151"/>
        <v>3.1914893617021275E-3</v>
      </c>
      <c r="AF246">
        <f t="shared" si="152"/>
        <v>2.5210084033613443E-3</v>
      </c>
      <c r="AG246">
        <f t="shared" si="153"/>
        <v>2.7839643652561247E-3</v>
      </c>
      <c r="AH246">
        <f t="shared" si="154"/>
        <v>2.5477961428606033E-3</v>
      </c>
      <c r="AI246">
        <f t="shared" si="155"/>
        <v>1.7509863889990651E-3</v>
      </c>
      <c r="AJ246">
        <f t="shared" si="156"/>
        <v>2.5517948081721364E-3</v>
      </c>
      <c r="AK246">
        <f t="shared" si="157"/>
        <v>2.6978417266187047E-3</v>
      </c>
      <c r="AL246">
        <f t="shared" si="158"/>
        <v>2.6334932182612292E-3</v>
      </c>
      <c r="AM246">
        <f t="shared" si="159"/>
        <v>2.5758489735860923E-3</v>
      </c>
      <c r="AN246">
        <f t="shared" si="160"/>
        <v>1.3584151099230724E-3</v>
      </c>
    </row>
    <row r="247" spans="1:40" x14ac:dyDescent="0.3">
      <c r="A247">
        <v>245</v>
      </c>
      <c r="B247">
        <f t="shared" si="127"/>
        <v>3.2085561497326204E-3</v>
      </c>
      <c r="C247">
        <f t="shared" si="128"/>
        <v>3.3519553072625698E-3</v>
      </c>
      <c r="D247" s="1">
        <f t="shared" si="165"/>
        <v>4.4444444444444444E-3</v>
      </c>
      <c r="E247">
        <f t="shared" si="129"/>
        <v>1.1696209881053472E-3</v>
      </c>
      <c r="F247">
        <f t="shared" si="161"/>
        <v>4.2194092827004216E-3</v>
      </c>
      <c r="G247">
        <f t="shared" si="130"/>
        <v>-2.2222222222222213E-2</v>
      </c>
      <c r="H247">
        <f t="shared" si="164"/>
        <v>2.4193736805124821E-3</v>
      </c>
      <c r="I247">
        <f t="shared" si="131"/>
        <v>1.064355099175866E-3</v>
      </c>
      <c r="J247" s="1">
        <f t="shared" si="162"/>
        <v>4.0983606557377051E-3</v>
      </c>
      <c r="K247" s="1">
        <f t="shared" si="163"/>
        <v>4.1152263374485592E-3</v>
      </c>
      <c r="L247">
        <f t="shared" si="132"/>
        <v>3.0518819938962359E-3</v>
      </c>
      <c r="M247">
        <f t="shared" si="133"/>
        <v>3.0223655047350393E-3</v>
      </c>
      <c r="N247">
        <f t="shared" si="134"/>
        <v>1.0756542731604165E-3</v>
      </c>
      <c r="O247">
        <f t="shared" si="135"/>
        <v>6.5498775333899448E-4</v>
      </c>
      <c r="P247">
        <f t="shared" si="136"/>
        <v>4.6784839524213891E-4</v>
      </c>
      <c r="Q247">
        <f t="shared" si="137"/>
        <v>3.0215449290593799E-3</v>
      </c>
      <c r="R247">
        <f t="shared" si="138"/>
        <v>2.4298949105094891E-3</v>
      </c>
      <c r="S247">
        <f t="shared" si="139"/>
        <v>2.9556650246305416E-3</v>
      </c>
      <c r="T247">
        <f t="shared" si="140"/>
        <v>2.7579026689701358E-3</v>
      </c>
      <c r="U247">
        <f t="shared" si="141"/>
        <v>3.0895983522142125E-3</v>
      </c>
      <c r="V247">
        <f t="shared" si="142"/>
        <v>2.7013442398760024E-3</v>
      </c>
      <c r="W247">
        <f t="shared" si="143"/>
        <v>2.8550148957298903E-3</v>
      </c>
      <c r="X247">
        <f t="shared" si="144"/>
        <v>2.7050339276462054E-3</v>
      </c>
      <c r="Y247">
        <f t="shared" si="145"/>
        <v>3.0895983522142125E-3</v>
      </c>
      <c r="Z247">
        <f t="shared" si="146"/>
        <v>2.5139863053622591E-3</v>
      </c>
      <c r="AA247">
        <f t="shared" si="147"/>
        <v>2.3494549727769432E-3</v>
      </c>
      <c r="AB247">
        <f t="shared" si="148"/>
        <v>2.4435824472532897E-3</v>
      </c>
      <c r="AC247">
        <f t="shared" si="149"/>
        <v>2.7520068444046863E-3</v>
      </c>
      <c r="AD247">
        <f t="shared" si="150"/>
        <v>2.9064341594988718E-3</v>
      </c>
      <c r="AE247">
        <f t="shared" si="151"/>
        <v>3.1813361611876989E-3</v>
      </c>
      <c r="AF247">
        <f t="shared" si="152"/>
        <v>2.5146689019279128E-3</v>
      </c>
      <c r="AG247">
        <f t="shared" si="153"/>
        <v>2.7762354247640201E-3</v>
      </c>
      <c r="AH247">
        <f t="shared" si="154"/>
        <v>2.5413213740657081E-3</v>
      </c>
      <c r="AI247">
        <f t="shared" si="155"/>
        <v>1.7479257947234927E-3</v>
      </c>
      <c r="AJ247">
        <f t="shared" si="156"/>
        <v>2.5452997255472898E-3</v>
      </c>
      <c r="AK247">
        <f t="shared" si="157"/>
        <v>2.6905829596412553E-3</v>
      </c>
      <c r="AL247">
        <f t="shared" si="158"/>
        <v>2.6265761477886063E-3</v>
      </c>
      <c r="AM247">
        <f t="shared" si="159"/>
        <v>2.5692310224942894E-3</v>
      </c>
      <c r="AN247">
        <f t="shared" si="160"/>
        <v>1.3504753673292402E-3</v>
      </c>
    </row>
    <row r="248" spans="1:40" x14ac:dyDescent="0.3">
      <c r="A248">
        <v>246</v>
      </c>
      <c r="B248">
        <f t="shared" si="127"/>
        <v>3.1982942430703628E-3</v>
      </c>
      <c r="C248">
        <f t="shared" si="128"/>
        <v>3.3407572383073497E-3</v>
      </c>
      <c r="D248" s="1">
        <f t="shared" si="165"/>
        <v>4.4247787610619477E-3</v>
      </c>
      <c r="E248">
        <f t="shared" si="129"/>
        <v>1.1633879956437399E-3</v>
      </c>
      <c r="F248">
        <f t="shared" si="161"/>
        <v>4.2016806722689074E-3</v>
      </c>
      <c r="G248">
        <f t="shared" si="130"/>
        <v>-2.1739130434782612E-2</v>
      </c>
      <c r="H248">
        <f t="shared" si="164"/>
        <v>2.4135344388143132E-3</v>
      </c>
      <c r="I248">
        <f t="shared" si="131"/>
        <v>1.0586830760358032E-3</v>
      </c>
      <c r="J248" s="1">
        <f t="shared" si="162"/>
        <v>4.081632653061224E-3</v>
      </c>
      <c r="K248" s="1">
        <f t="shared" si="163"/>
        <v>4.0983606557377051E-3</v>
      </c>
      <c r="L248">
        <f t="shared" si="132"/>
        <v>3.0425963488843813E-3</v>
      </c>
      <c r="M248">
        <f t="shared" si="133"/>
        <v>3.013258336681398E-3</v>
      </c>
      <c r="N248">
        <f t="shared" si="134"/>
        <v>1.0701666986091323E-3</v>
      </c>
      <c r="O248">
        <f t="shared" si="135"/>
        <v>6.5149727756049435E-4</v>
      </c>
      <c r="P248">
        <f t="shared" si="136"/>
        <v>4.6535519825749596E-4</v>
      </c>
      <c r="Q248">
        <f t="shared" si="137"/>
        <v>3.0124426981008516E-3</v>
      </c>
      <c r="R248">
        <f t="shared" si="138"/>
        <v>2.4240048335013586E-3</v>
      </c>
      <c r="S248">
        <f t="shared" si="139"/>
        <v>2.9469548133595285E-3</v>
      </c>
      <c r="T248">
        <f t="shared" si="140"/>
        <v>2.7503175608287744E-3</v>
      </c>
      <c r="U248">
        <f t="shared" si="141"/>
        <v>3.0800821355236145E-3</v>
      </c>
      <c r="V248">
        <f t="shared" si="142"/>
        <v>2.6940666384802636E-3</v>
      </c>
      <c r="W248">
        <f t="shared" si="143"/>
        <v>2.8468869909642281E-3</v>
      </c>
      <c r="X248">
        <f t="shared" si="144"/>
        <v>2.6977364589968467E-3</v>
      </c>
      <c r="Y248">
        <f t="shared" si="145"/>
        <v>3.0800821355236145E-3</v>
      </c>
      <c r="Z248">
        <f t="shared" si="146"/>
        <v>2.5076820270879541E-3</v>
      </c>
      <c r="AA248">
        <f t="shared" si="147"/>
        <v>2.3439479725568813E-3</v>
      </c>
      <c r="AB248">
        <f t="shared" si="148"/>
        <v>2.4376259073728423E-3</v>
      </c>
      <c r="AC248">
        <f t="shared" si="149"/>
        <v>2.744454087970194E-3</v>
      </c>
      <c r="AD248">
        <f t="shared" si="150"/>
        <v>2.8980112805185865E-3</v>
      </c>
      <c r="AE248">
        <f t="shared" si="151"/>
        <v>3.1712473572938688E-3</v>
      </c>
      <c r="AF248">
        <f t="shared" si="152"/>
        <v>2.508361204013378E-3</v>
      </c>
      <c r="AG248">
        <f t="shared" si="153"/>
        <v>2.7685492801771874E-3</v>
      </c>
      <c r="AH248">
        <f t="shared" si="154"/>
        <v>2.5348794307875622E-3</v>
      </c>
      <c r="AI248">
        <f t="shared" si="155"/>
        <v>1.7448758811622334E-3</v>
      </c>
      <c r="AJ248">
        <f t="shared" si="156"/>
        <v>2.5388376228427934E-3</v>
      </c>
      <c r="AK248">
        <f t="shared" si="157"/>
        <v>2.6833631484794273E-3</v>
      </c>
      <c r="AL248">
        <f t="shared" si="158"/>
        <v>2.6196953185504412E-3</v>
      </c>
      <c r="AM248">
        <f t="shared" si="159"/>
        <v>2.5626469903465843E-3</v>
      </c>
      <c r="AN248">
        <f t="shared" si="160"/>
        <v>1.3426062672861061E-3</v>
      </c>
    </row>
    <row r="249" spans="1:40" x14ac:dyDescent="0.3">
      <c r="A249">
        <v>247</v>
      </c>
      <c r="B249">
        <f t="shared" si="127"/>
        <v>3.188097768331562E-3</v>
      </c>
      <c r="C249">
        <f t="shared" si="128"/>
        <v>3.3296337402885685E-3</v>
      </c>
      <c r="D249" s="1">
        <f t="shared" si="165"/>
        <v>4.4052863436123352E-3</v>
      </c>
      <c r="E249">
        <f t="shared" si="129"/>
        <v>1.1572054758741113E-3</v>
      </c>
      <c r="F249">
        <f t="shared" si="161"/>
        <v>4.1841004184100415E-3</v>
      </c>
      <c r="G249">
        <f t="shared" si="130"/>
        <v>-2.1276595744680844E-2</v>
      </c>
      <c r="H249">
        <f t="shared" si="164"/>
        <v>2.4077233156729605E-3</v>
      </c>
      <c r="I249">
        <f t="shared" si="131"/>
        <v>1.0530569830454414E-3</v>
      </c>
      <c r="J249" s="1">
        <f t="shared" si="162"/>
        <v>4.0650406504065045E-3</v>
      </c>
      <c r="K249" s="1">
        <f t="shared" si="163"/>
        <v>4.081632653061224E-3</v>
      </c>
      <c r="L249">
        <f t="shared" si="132"/>
        <v>3.0333670374115265E-3</v>
      </c>
      <c r="M249">
        <f t="shared" si="133"/>
        <v>3.0042058882435406E-3</v>
      </c>
      <c r="N249">
        <f t="shared" si="134"/>
        <v>1.0647216185749955E-3</v>
      </c>
      <c r="O249">
        <f t="shared" si="135"/>
        <v>6.4803506648950242E-4</v>
      </c>
      <c r="P249">
        <f t="shared" si="136"/>
        <v>4.6288219034964454E-4</v>
      </c>
      <c r="Q249">
        <f t="shared" si="137"/>
        <v>3.0033951423348135E-3</v>
      </c>
      <c r="R249">
        <f t="shared" si="138"/>
        <v>2.4181432425933735E-3</v>
      </c>
      <c r="S249">
        <f t="shared" si="139"/>
        <v>2.9382957884427027E-3</v>
      </c>
      <c r="T249">
        <f t="shared" si="140"/>
        <v>2.742774061162967E-3</v>
      </c>
      <c r="U249">
        <f t="shared" si="141"/>
        <v>3.0706243602865915E-3</v>
      </c>
      <c r="V249">
        <f t="shared" si="142"/>
        <v>2.6868281444132336E-3</v>
      </c>
      <c r="W249">
        <f t="shared" si="143"/>
        <v>2.838805233275734E-3</v>
      </c>
      <c r="X249">
        <f t="shared" si="144"/>
        <v>2.6904782577090725E-3</v>
      </c>
      <c r="Y249">
        <f t="shared" si="145"/>
        <v>3.0706243602865915E-3</v>
      </c>
      <c r="Z249">
        <f t="shared" si="146"/>
        <v>2.5014092879738214E-3</v>
      </c>
      <c r="AA249">
        <f t="shared" si="147"/>
        <v>2.3384667282104754E-3</v>
      </c>
      <c r="AB249">
        <f t="shared" si="148"/>
        <v>2.4316983365093581E-3</v>
      </c>
      <c r="AC249">
        <f t="shared" si="149"/>
        <v>2.7369426744590086E-3</v>
      </c>
      <c r="AD249">
        <f t="shared" si="150"/>
        <v>2.8896370796651638E-3</v>
      </c>
      <c r="AE249">
        <f t="shared" si="151"/>
        <v>3.1612223393045311E-3</v>
      </c>
      <c r="AF249">
        <f t="shared" si="152"/>
        <v>2.5020850708924102E-3</v>
      </c>
      <c r="AG249">
        <f t="shared" si="153"/>
        <v>2.7609055770292656E-3</v>
      </c>
      <c r="AH249">
        <f t="shared" si="154"/>
        <v>2.5284700640311186E-3</v>
      </c>
      <c r="AI249">
        <f t="shared" si="155"/>
        <v>1.7418365925030432E-3</v>
      </c>
      <c r="AJ249">
        <f t="shared" si="156"/>
        <v>2.5324082495024047E-3</v>
      </c>
      <c r="AK249">
        <f t="shared" si="157"/>
        <v>2.6761819803746653E-3</v>
      </c>
      <c r="AL249">
        <f t="shared" si="158"/>
        <v>2.6128504464679736E-3</v>
      </c>
      <c r="AM249">
        <f t="shared" si="159"/>
        <v>2.5560966170441457E-3</v>
      </c>
      <c r="AN249">
        <f t="shared" si="160"/>
        <v>1.3348069602172608E-3</v>
      </c>
    </row>
    <row r="250" spans="1:40" x14ac:dyDescent="0.3">
      <c r="A250">
        <v>248</v>
      </c>
      <c r="B250">
        <f t="shared" si="127"/>
        <v>3.1779661016949155E-3</v>
      </c>
      <c r="C250">
        <f t="shared" si="128"/>
        <v>3.3185840707964606E-3</v>
      </c>
      <c r="D250" s="1">
        <f t="shared" si="165"/>
        <v>4.3859649122807015E-3</v>
      </c>
      <c r="E250">
        <f t="shared" si="129"/>
        <v>1.1510728772118266E-3</v>
      </c>
      <c r="F250">
        <f t="shared" si="161"/>
        <v>4.1666666666666666E-3</v>
      </c>
      <c r="G250">
        <f t="shared" si="130"/>
        <v>-2.0833333333333336E-2</v>
      </c>
      <c r="H250">
        <f t="shared" si="164"/>
        <v>2.4019401084707237E-3</v>
      </c>
      <c r="I250">
        <f t="shared" si="131"/>
        <v>1.0474763182627622E-3</v>
      </c>
      <c r="J250" s="1">
        <f t="shared" si="162"/>
        <v>4.0485829959514179E-3</v>
      </c>
      <c r="K250" s="1">
        <f t="shared" si="163"/>
        <v>4.0650406504065045E-3</v>
      </c>
      <c r="L250">
        <f t="shared" si="132"/>
        <v>3.0241935483870967E-3</v>
      </c>
      <c r="M250">
        <f t="shared" si="133"/>
        <v>2.9952076677316293E-3</v>
      </c>
      <c r="N250">
        <f t="shared" si="134"/>
        <v>1.0593185893798664E-3</v>
      </c>
      <c r="O250">
        <f t="shared" si="135"/>
        <v>6.4460081123862288E-4</v>
      </c>
      <c r="P250">
        <f t="shared" si="136"/>
        <v>4.6042915088473065E-4</v>
      </c>
      <c r="Q250">
        <f t="shared" si="137"/>
        <v>2.9944017706027858E-3</v>
      </c>
      <c r="R250">
        <f t="shared" si="138"/>
        <v>2.4123099316328833E-3</v>
      </c>
      <c r="S250">
        <f t="shared" si="139"/>
        <v>2.9296875E-3</v>
      </c>
      <c r="T250">
        <f t="shared" si="140"/>
        <v>2.7352718285413857E-3</v>
      </c>
      <c r="U250">
        <f t="shared" si="141"/>
        <v>3.0612244897959186E-3</v>
      </c>
      <c r="V250">
        <f t="shared" si="142"/>
        <v>2.6796284432950568E-3</v>
      </c>
      <c r="W250">
        <f t="shared" si="143"/>
        <v>2.8307692307692309E-3</v>
      </c>
      <c r="X250">
        <f t="shared" si="144"/>
        <v>2.683259007688843E-3</v>
      </c>
      <c r="Y250">
        <f t="shared" si="145"/>
        <v>3.0612244897959186E-3</v>
      </c>
      <c r="Z250">
        <f t="shared" si="146"/>
        <v>2.4951678519340437E-3</v>
      </c>
      <c r="AA250">
        <f t="shared" si="147"/>
        <v>2.3330110594712572E-3</v>
      </c>
      <c r="AB250">
        <f t="shared" si="148"/>
        <v>2.4257995238421426E-3</v>
      </c>
      <c r="AC250">
        <f t="shared" si="149"/>
        <v>2.7294722653372627E-3</v>
      </c>
      <c r="AD250">
        <f t="shared" si="150"/>
        <v>2.8813111361678523E-3</v>
      </c>
      <c r="AE250">
        <f t="shared" si="151"/>
        <v>3.1512605042016808E-3</v>
      </c>
      <c r="AF250">
        <f t="shared" si="152"/>
        <v>2.4958402662229617E-3</v>
      </c>
      <c r="AG250">
        <f t="shared" si="153"/>
        <v>2.7533039647577094E-3</v>
      </c>
      <c r="AH250">
        <f t="shared" si="154"/>
        <v>2.5220930273126552E-3</v>
      </c>
      <c r="AI250">
        <f t="shared" si="155"/>
        <v>1.7388078733220347E-3</v>
      </c>
      <c r="AJ250">
        <f t="shared" si="156"/>
        <v>2.5260113575023002E-3</v>
      </c>
      <c r="AK250">
        <f t="shared" si="157"/>
        <v>2.669039145907473E-3</v>
      </c>
      <c r="AL250">
        <f t="shared" si="158"/>
        <v>2.6060412504229635E-3</v>
      </c>
      <c r="AM250">
        <f t="shared" si="159"/>
        <v>2.5495796451382446E-3</v>
      </c>
      <c r="AN250">
        <f t="shared" si="160"/>
        <v>1.3270766094783948E-3</v>
      </c>
    </row>
    <row r="251" spans="1:40" x14ac:dyDescent="0.3">
      <c r="A251">
        <v>249</v>
      </c>
      <c r="B251">
        <f t="shared" si="127"/>
        <v>3.1678986272439284E-3</v>
      </c>
      <c r="C251">
        <f t="shared" si="128"/>
        <v>3.30760749724366E-3</v>
      </c>
      <c r="D251" s="1">
        <f t="shared" si="165"/>
        <v>4.3668122270742356E-3</v>
      </c>
      <c r="E251">
        <f t="shared" si="129"/>
        <v>1.1449896556911766E-3</v>
      </c>
      <c r="F251">
        <f t="shared" si="161"/>
        <v>4.1493775933609959E-3</v>
      </c>
      <c r="G251">
        <f t="shared" si="130"/>
        <v>-2.0408163265306114E-2</v>
      </c>
      <c r="H251">
        <f t="shared" si="164"/>
        <v>2.3961846165327927E-3</v>
      </c>
      <c r="I251">
        <f t="shared" si="131"/>
        <v>1.0419405866789707E-3</v>
      </c>
      <c r="J251" s="1">
        <f t="shared" ref="J251:J282" si="166">(100%*2%)/(1+100%*(200%+2%*(A251-151)))</f>
        <v>4.0322580645161289E-3</v>
      </c>
      <c r="K251" s="1">
        <f t="shared" si="163"/>
        <v>4.0485829959514179E-3</v>
      </c>
      <c r="L251">
        <f t="shared" si="132"/>
        <v>3.0150753768844224E-3</v>
      </c>
      <c r="M251">
        <f t="shared" si="133"/>
        <v>2.9862631893290861E-3</v>
      </c>
      <c r="N251">
        <f t="shared" si="134"/>
        <v>1.0539571731958725E-3</v>
      </c>
      <c r="O251">
        <f t="shared" si="135"/>
        <v>6.4119420718705895E-4</v>
      </c>
      <c r="P251">
        <f t="shared" si="136"/>
        <v>4.5799586227647065E-4</v>
      </c>
      <c r="Q251">
        <f t="shared" si="137"/>
        <v>2.9854620976116305E-3</v>
      </c>
      <c r="R251">
        <f t="shared" si="138"/>
        <v>2.4065046964532044E-3</v>
      </c>
      <c r="S251">
        <f t="shared" si="139"/>
        <v>2.9211295034079843E-3</v>
      </c>
      <c r="T251">
        <f t="shared" si="140"/>
        <v>2.7278105252579454E-3</v>
      </c>
      <c r="U251">
        <f t="shared" si="141"/>
        <v>3.0518819938962364E-3</v>
      </c>
      <c r="V251">
        <f t="shared" si="142"/>
        <v>2.672467224107411E-3</v>
      </c>
      <c r="W251">
        <f t="shared" si="143"/>
        <v>2.8227785959744722E-3</v>
      </c>
      <c r="X251">
        <f t="shared" si="144"/>
        <v>2.6760783962269663E-3</v>
      </c>
      <c r="Y251">
        <f t="shared" si="145"/>
        <v>3.0518819938962364E-3</v>
      </c>
      <c r="Z251">
        <f t="shared" si="146"/>
        <v>2.4889574852322571E-3</v>
      </c>
      <c r="AA251">
        <f t="shared" si="147"/>
        <v>2.3275807877516375E-3</v>
      </c>
      <c r="AB251">
        <f t="shared" si="148"/>
        <v>2.4199292605942002E-3</v>
      </c>
      <c r="AC251">
        <f t="shared" si="149"/>
        <v>2.7220425257581393E-3</v>
      </c>
      <c r="AD251">
        <f t="shared" si="150"/>
        <v>2.8730330340924759E-3</v>
      </c>
      <c r="AE251">
        <f t="shared" si="151"/>
        <v>3.1413612565445023E-3</v>
      </c>
      <c r="AF251">
        <f t="shared" si="152"/>
        <v>2.4896265560165978E-3</v>
      </c>
      <c r="AG251">
        <f t="shared" si="153"/>
        <v>2.7457440966501927E-3</v>
      </c>
      <c r="AH251">
        <f t="shared" si="154"/>
        <v>2.51574807663002E-3</v>
      </c>
      <c r="AI251">
        <f t="shared" si="155"/>
        <v>1.7357896685799012E-3</v>
      </c>
      <c r="AJ251">
        <f t="shared" si="156"/>
        <v>2.5196467013175461E-3</v>
      </c>
      <c r="AK251">
        <f t="shared" si="157"/>
        <v>2.6619343389529724E-3</v>
      </c>
      <c r="AL251">
        <f t="shared" si="158"/>
        <v>2.5992674522217207E-3</v>
      </c>
      <c r="AM251">
        <f t="shared" si="159"/>
        <v>2.5430958198002784E-3</v>
      </c>
      <c r="AN251">
        <f t="shared" si="160"/>
        <v>1.3194143911166023E-3</v>
      </c>
    </row>
    <row r="252" spans="1:40" x14ac:dyDescent="0.3">
      <c r="A252">
        <v>250</v>
      </c>
      <c r="B252">
        <f t="shared" si="127"/>
        <v>3.1578947368421052E-3</v>
      </c>
      <c r="C252">
        <f t="shared" si="128"/>
        <v>3.2967032967032967E-3</v>
      </c>
      <c r="D252" s="1">
        <f t="shared" si="165"/>
        <v>4.3478260869565218E-3</v>
      </c>
      <c r="E252">
        <f t="shared" si="129"/>
        <v>1.1389552748378286E-3</v>
      </c>
      <c r="F252">
        <f t="shared" si="161"/>
        <v>4.1322314049586778E-3</v>
      </c>
      <c r="G252">
        <f t="shared" si="130"/>
        <v>-0.02</v>
      </c>
      <c r="H252">
        <f t="shared" si="164"/>
        <v>2.3904566411032668E-3</v>
      </c>
      <c r="I252">
        <f t="shared" si="131"/>
        <v>1.0364493001024241E-3</v>
      </c>
      <c r="J252" s="1">
        <f t="shared" si="166"/>
        <v>4.0160642570281121E-3</v>
      </c>
      <c r="K252" s="1">
        <f t="shared" si="163"/>
        <v>4.0322580645161289E-3</v>
      </c>
      <c r="L252">
        <f t="shared" si="132"/>
        <v>3.0060120240480962E-3</v>
      </c>
      <c r="M252">
        <f t="shared" si="133"/>
        <v>2.9773719730051603E-3</v>
      </c>
      <c r="N252">
        <f t="shared" si="134"/>
        <v>1.0486369379519764E-3</v>
      </c>
      <c r="O252">
        <f t="shared" si="135"/>
        <v>6.3781495390918407E-4</v>
      </c>
      <c r="P252">
        <f t="shared" si="136"/>
        <v>4.5558210993513148E-4</v>
      </c>
      <c r="Q252">
        <f t="shared" si="137"/>
        <v>2.9765756438462532E-3</v>
      </c>
      <c r="R252">
        <f t="shared" si="138"/>
        <v>2.4007273348471969E-3</v>
      </c>
      <c r="S252">
        <f t="shared" si="139"/>
        <v>2.9126213592233006E-3</v>
      </c>
      <c r="T252">
        <f t="shared" si="140"/>
        <v>2.720389817281621E-3</v>
      </c>
      <c r="U252">
        <f t="shared" si="141"/>
        <v>3.0425963488843813E-3</v>
      </c>
      <c r="V252">
        <f t="shared" si="142"/>
        <v>2.6653441791479882E-3</v>
      </c>
      <c r="W252">
        <f t="shared" si="143"/>
        <v>2.8148329457838694E-3</v>
      </c>
      <c r="X252">
        <f t="shared" si="144"/>
        <v>2.668936113951581E-3</v>
      </c>
      <c r="Y252">
        <f t="shared" si="145"/>
        <v>3.0425963488843813E-3</v>
      </c>
      <c r="Z252">
        <f t="shared" si="146"/>
        <v>2.4827779564531305E-3</v>
      </c>
      <c r="AA252">
        <f t="shared" si="147"/>
        <v>2.3221757361224782E-3</v>
      </c>
      <c r="AB252">
        <f t="shared" si="148"/>
        <v>2.4140873400024798E-3</v>
      </c>
      <c r="AC252">
        <f t="shared" si="149"/>
        <v>2.7146531245103578E-3</v>
      </c>
      <c r="AD252">
        <f t="shared" si="150"/>
        <v>2.8648023622694918E-3</v>
      </c>
      <c r="AE252">
        <f t="shared" si="151"/>
        <v>3.1315240083507308E-3</v>
      </c>
      <c r="AF252">
        <f t="shared" si="152"/>
        <v>2.4834437086092716E-3</v>
      </c>
      <c r="AG252">
        <f t="shared" si="153"/>
        <v>2.7382256297918948E-3</v>
      </c>
      <c r="AH252">
        <f t="shared" si="154"/>
        <v>2.5094349704299912E-3</v>
      </c>
      <c r="AI252">
        <f t="shared" si="155"/>
        <v>1.7327819236190312E-3</v>
      </c>
      <c r="AJ252">
        <f t="shared" si="156"/>
        <v>2.5133140378934549E-3</v>
      </c>
      <c r="AK252">
        <f t="shared" si="157"/>
        <v>2.6548672566371677E-3</v>
      </c>
      <c r="AL252">
        <f t="shared" si="158"/>
        <v>2.5925287765540261E-3</v>
      </c>
      <c r="AM252">
        <f t="shared" si="159"/>
        <v>2.5366448887875759E-3</v>
      </c>
      <c r="AN252">
        <f t="shared" si="160"/>
        <v>1.3118194936376781E-3</v>
      </c>
    </row>
    <row r="253" spans="1:40" x14ac:dyDescent="0.3">
      <c r="A253">
        <v>251</v>
      </c>
      <c r="B253">
        <f t="shared" si="127"/>
        <v>3.1479538300104933E-3</v>
      </c>
      <c r="C253">
        <f t="shared" si="128"/>
        <v>3.2858707557502738E-3</v>
      </c>
      <c r="D253" s="1">
        <f t="shared" si="165"/>
        <v>4.329004329004329E-3</v>
      </c>
      <c r="E253">
        <f t="shared" si="129"/>
        <v>1.1329692055437894E-3</v>
      </c>
      <c r="F253">
        <f t="shared" si="161"/>
        <v>4.11522633744856E-3</v>
      </c>
      <c r="G253">
        <f t="shared" si="130"/>
        <v>-1.9607843137254895E-2</v>
      </c>
      <c r="H253">
        <f t="shared" si="164"/>
        <v>2.384755985320508E-3</v>
      </c>
      <c r="I253">
        <f t="shared" si="131"/>
        <v>1.0310019770448484E-3</v>
      </c>
      <c r="J253" s="1">
        <f t="shared" si="166"/>
        <v>4.0000000000000001E-3</v>
      </c>
      <c r="K253" s="1">
        <f t="shared" si="163"/>
        <v>4.0160642570281121E-3</v>
      </c>
      <c r="L253">
        <f t="shared" si="132"/>
        <v>2.997002997002997E-3</v>
      </c>
      <c r="M253">
        <f t="shared" si="133"/>
        <v>2.9685335444290519E-3</v>
      </c>
      <c r="N253">
        <f t="shared" si="134"/>
        <v>1.0433574572422982E-3</v>
      </c>
      <c r="O253">
        <f t="shared" si="135"/>
        <v>6.3446275510452212E-4</v>
      </c>
      <c r="P253">
        <f t="shared" si="136"/>
        <v>4.5318768221751579E-4</v>
      </c>
      <c r="Q253">
        <f t="shared" si="137"/>
        <v>2.9677419354838708E-3</v>
      </c>
      <c r="R253">
        <f t="shared" si="138"/>
        <v>2.394977646544616E-3</v>
      </c>
      <c r="S253">
        <f t="shared" si="139"/>
        <v>2.9041626331074537E-3</v>
      </c>
      <c r="T253">
        <f t="shared" si="140"/>
        <v>2.7130093742058214E-3</v>
      </c>
      <c r="U253">
        <f t="shared" si="141"/>
        <v>3.0333670374115269E-3</v>
      </c>
      <c r="V253">
        <f t="shared" si="142"/>
        <v>2.6582590039847531E-3</v>
      </c>
      <c r="W253">
        <f t="shared" si="143"/>
        <v>2.8069319013912615E-3</v>
      </c>
      <c r="X253">
        <f t="shared" si="144"/>
        <v>2.6618318547850794E-3</v>
      </c>
      <c r="Y253">
        <f t="shared" si="145"/>
        <v>3.0333670374115269E-3</v>
      </c>
      <c r="Z253">
        <f t="shared" si="146"/>
        <v>2.4766290364750532E-3</v>
      </c>
      <c r="AA253">
        <f t="shared" si="147"/>
        <v>2.3167957292942187E-3</v>
      </c>
      <c r="AB253">
        <f t="shared" si="148"/>
        <v>2.4082735572963365E-3</v>
      </c>
      <c r="AC253">
        <f t="shared" si="149"/>
        <v>2.7073037339699901E-3</v>
      </c>
      <c r="AD253">
        <f t="shared" si="150"/>
        <v>2.8566187142284871E-3</v>
      </c>
      <c r="AE253">
        <f t="shared" si="151"/>
        <v>3.1217481789802288E-3</v>
      </c>
      <c r="AF253">
        <f t="shared" si="152"/>
        <v>2.477291494632535E-3</v>
      </c>
      <c r="AG253">
        <f t="shared" si="153"/>
        <v>2.7307482250136538E-3</v>
      </c>
      <c r="AH253">
        <f t="shared" si="154"/>
        <v>2.5031534695769686E-3</v>
      </c>
      <c r="AI253">
        <f t="shared" si="155"/>
        <v>1.7297845841597326E-3</v>
      </c>
      <c r="AJ253">
        <f t="shared" si="156"/>
        <v>2.5070131266082818E-3</v>
      </c>
      <c r="AK253">
        <f t="shared" si="157"/>
        <v>2.6478375992939097E-3</v>
      </c>
      <c r="AL253">
        <f t="shared" si="158"/>
        <v>2.5858249509573827E-3</v>
      </c>
      <c r="AM253">
        <f t="shared" si="159"/>
        <v>2.5302266024087583E-3</v>
      </c>
      <c r="AN253">
        <f t="shared" si="160"/>
        <v>1.3042911177774119E-3</v>
      </c>
    </row>
    <row r="254" spans="1:40" x14ac:dyDescent="0.3">
      <c r="A254">
        <v>252</v>
      </c>
      <c r="B254">
        <f t="shared" si="127"/>
        <v>3.1380753138075318E-3</v>
      </c>
      <c r="C254">
        <f t="shared" si="128"/>
        <v>3.2751091703056771E-3</v>
      </c>
      <c r="D254" s="1">
        <f t="shared" si="165"/>
        <v>4.3103448275862068E-3</v>
      </c>
      <c r="E254">
        <f t="shared" si="129"/>
        <v>1.1270309259448249E-3</v>
      </c>
      <c r="F254">
        <f t="shared" si="161"/>
        <v>4.0983606557377051E-3</v>
      </c>
      <c r="G254">
        <f t="shared" si="130"/>
        <v>-1.9230769230769232E-2</v>
      </c>
      <c r="H254">
        <f t="shared" si="164"/>
        <v>2.3790824541982669E-3</v>
      </c>
      <c r="I254">
        <f t="shared" si="131"/>
        <v>1.0255981426097907E-3</v>
      </c>
      <c r="J254" s="1">
        <f t="shared" si="166"/>
        <v>3.9840637450199211E-3</v>
      </c>
      <c r="K254" s="1">
        <f t="shared" si="163"/>
        <v>4.0000000000000001E-3</v>
      </c>
      <c r="L254">
        <f t="shared" si="132"/>
        <v>2.9880478087649402E-3</v>
      </c>
      <c r="M254">
        <f t="shared" si="133"/>
        <v>2.9597474348855564E-3</v>
      </c>
      <c r="N254">
        <f t="shared" si="134"/>
        <v>1.0381183102361553E-3</v>
      </c>
      <c r="O254">
        <f t="shared" si="135"/>
        <v>6.3113731852910201E-4</v>
      </c>
      <c r="P254">
        <f t="shared" si="136"/>
        <v>4.5081237037793002E-4</v>
      </c>
      <c r="Q254">
        <f t="shared" si="137"/>
        <v>2.9589605043097902E-3</v>
      </c>
      <c r="R254">
        <f t="shared" si="138"/>
        <v>2.3892554331903515E-3</v>
      </c>
      <c r="S254">
        <f t="shared" si="139"/>
        <v>2.8957528957528956E-3</v>
      </c>
      <c r="T254">
        <f t="shared" si="140"/>
        <v>2.7056688692002062E-3</v>
      </c>
      <c r="U254">
        <f t="shared" si="141"/>
        <v>3.0241935483870971E-3</v>
      </c>
      <c r="V254">
        <f t="shared" si="142"/>
        <v>2.6512113974161977E-3</v>
      </c>
      <c r="W254">
        <f t="shared" si="143"/>
        <v>2.7990750882317143E-3</v>
      </c>
      <c r="X254">
        <f t="shared" si="144"/>
        <v>2.6547653159001428E-3</v>
      </c>
      <c r="Y254">
        <f t="shared" si="145"/>
        <v>3.0241935483870971E-3</v>
      </c>
      <c r="Z254">
        <f t="shared" si="146"/>
        <v>2.4705104984399373E-3</v>
      </c>
      <c r="AA254">
        <f t="shared" si="147"/>
        <v>2.3114405935986682E-3</v>
      </c>
      <c r="AB254">
        <f t="shared" si="148"/>
        <v>2.4024877096735509E-3</v>
      </c>
      <c r="AC254">
        <f t="shared" si="149"/>
        <v>2.699994030050723E-3</v>
      </c>
      <c r="AD254">
        <f t="shared" si="150"/>
        <v>2.8484816881315655E-3</v>
      </c>
      <c r="AE254">
        <f t="shared" si="151"/>
        <v>3.1120331950207471E-3</v>
      </c>
      <c r="AF254">
        <f t="shared" si="152"/>
        <v>2.4711696869851732E-3</v>
      </c>
      <c r="AG254">
        <f t="shared" si="153"/>
        <v>2.7233115468409588E-3</v>
      </c>
      <c r="AH254">
        <f t="shared" si="154"/>
        <v>2.496903337324996E-3</v>
      </c>
      <c r="AI254">
        <f t="shared" si="155"/>
        <v>1.7267975962977911E-3</v>
      </c>
      <c r="AJ254">
        <f t="shared" si="156"/>
        <v>2.5007437292532408E-3</v>
      </c>
      <c r="AK254">
        <f t="shared" si="157"/>
        <v>2.6408450704225352E-3</v>
      </c>
      <c r="AL254">
        <f t="shared" si="158"/>
        <v>2.5791557057808223E-3</v>
      </c>
      <c r="AM254">
        <f t="shared" si="159"/>
        <v>2.5238407134953178E-3</v>
      </c>
      <c r="AN254">
        <f t="shared" si="160"/>
        <v>1.2968284762784332E-3</v>
      </c>
    </row>
    <row r="255" spans="1:40" x14ac:dyDescent="0.3">
      <c r="A255">
        <v>253</v>
      </c>
      <c r="B255">
        <f t="shared" si="127"/>
        <v>3.1282586027111575E-3</v>
      </c>
      <c r="C255">
        <f t="shared" si="128"/>
        <v>3.2644178454842221E-3</v>
      </c>
      <c r="D255" s="1">
        <f t="shared" si="165"/>
        <v>4.2918454935622317E-3</v>
      </c>
      <c r="E255">
        <f t="shared" si="129"/>
        <v>1.1211399213002793E-3</v>
      </c>
      <c r="F255">
        <f t="shared" si="161"/>
        <v>4.0816326530612249E-3</v>
      </c>
      <c r="G255">
        <f t="shared" si="130"/>
        <v>-1.8867924528301879E-2</v>
      </c>
      <c r="H255">
        <f t="shared" si="164"/>
        <v>2.3734358546005918E-3</v>
      </c>
      <c r="I255">
        <f t="shared" si="131"/>
        <v>1.0202373283832542E-3</v>
      </c>
      <c r="J255" s="1">
        <f t="shared" si="166"/>
        <v>3.968253968253968E-3</v>
      </c>
      <c r="K255" s="1">
        <f t="shared" si="163"/>
        <v>3.9840637450199211E-3</v>
      </c>
      <c r="L255">
        <f t="shared" si="132"/>
        <v>2.9791459781529292E-3</v>
      </c>
      <c r="M255">
        <f t="shared" si="133"/>
        <v>2.951013181192209E-3</v>
      </c>
      <c r="N255">
        <f t="shared" si="134"/>
        <v>1.0329190815897829E-3</v>
      </c>
      <c r="O255">
        <f t="shared" si="135"/>
        <v>6.2783835592815644E-4</v>
      </c>
      <c r="P255">
        <f t="shared" si="136"/>
        <v>4.4845596852011171E-4</v>
      </c>
      <c r="Q255">
        <f t="shared" si="137"/>
        <v>2.9502308876346844E-3</v>
      </c>
      <c r="R255">
        <f t="shared" si="138"/>
        <v>2.383560498319337E-3</v>
      </c>
      <c r="S255">
        <f t="shared" si="139"/>
        <v>2.8873917228103944E-3</v>
      </c>
      <c r="T255">
        <f t="shared" si="140"/>
        <v>2.6983679789620574E-3</v>
      </c>
      <c r="U255">
        <f t="shared" si="141"/>
        <v>3.0150753768844224E-3</v>
      </c>
      <c r="V255">
        <f t="shared" si="142"/>
        <v>2.6442010614251554E-3</v>
      </c>
      <c r="W255">
        <f t="shared" si="143"/>
        <v>2.7912621359223299E-3</v>
      </c>
      <c r="X255">
        <f t="shared" si="144"/>
        <v>2.6477361976771085E-3</v>
      </c>
      <c r="Y255">
        <f t="shared" si="145"/>
        <v>3.0150753768844224E-3</v>
      </c>
      <c r="Z255">
        <f t="shared" si="146"/>
        <v>2.4644221177254622E-3</v>
      </c>
      <c r="AA255">
        <f t="shared" si="147"/>
        <v>2.3061101569685771E-3</v>
      </c>
      <c r="AB255">
        <f t="shared" si="148"/>
        <v>2.3967295962752377E-3</v>
      </c>
      <c r="AC255">
        <f t="shared" si="149"/>
        <v>2.6927236921572284E-3</v>
      </c>
      <c r="AD255">
        <f t="shared" si="150"/>
        <v>2.8403908867031813E-3</v>
      </c>
      <c r="AE255">
        <f t="shared" si="151"/>
        <v>3.1023784901758017E-3</v>
      </c>
      <c r="AF255">
        <f t="shared" si="152"/>
        <v>2.4650780608052587E-3</v>
      </c>
      <c r="AG255">
        <f t="shared" si="153"/>
        <v>2.7159152634437804E-3</v>
      </c>
      <c r="AH255">
        <f t="shared" si="154"/>
        <v>2.490684339286009E-3</v>
      </c>
      <c r="AI255">
        <f t="shared" si="155"/>
        <v>1.7238209065000287E-3</v>
      </c>
      <c r="AJ255">
        <f t="shared" si="156"/>
        <v>2.4945056099914265E-3</v>
      </c>
      <c r="AK255">
        <f t="shared" si="157"/>
        <v>2.6338893766461808E-3</v>
      </c>
      <c r="AL255">
        <f t="shared" si="158"/>
        <v>2.5725207741482681E-3</v>
      </c>
      <c r="AM255">
        <f t="shared" si="159"/>
        <v>2.5174869773663122E-3</v>
      </c>
      <c r="AN255">
        <f t="shared" si="160"/>
        <v>1.2894307936703875E-3</v>
      </c>
    </row>
    <row r="256" spans="1:40" x14ac:dyDescent="0.3">
      <c r="A256">
        <v>254</v>
      </c>
      <c r="B256">
        <f t="shared" si="127"/>
        <v>3.1185031185031182E-3</v>
      </c>
      <c r="C256">
        <f t="shared" si="128"/>
        <v>3.2537960954446853E-3</v>
      </c>
      <c r="D256" s="1">
        <f t="shared" si="165"/>
        <v>4.2735042735042739E-3</v>
      </c>
      <c r="E256">
        <f t="shared" si="129"/>
        <v>1.1152956838752421E-3</v>
      </c>
      <c r="F256">
        <f t="shared" si="161"/>
        <v>4.0650406504065045E-3</v>
      </c>
      <c r="G256">
        <f t="shared" si="130"/>
        <v>-1.8518518518518517E-2</v>
      </c>
      <c r="H256">
        <f t="shared" si="164"/>
        <v>2.3678159952205124E-3</v>
      </c>
      <c r="I256">
        <f t="shared" si="131"/>
        <v>1.0149190723264703E-3</v>
      </c>
      <c r="J256" s="1">
        <f t="shared" si="166"/>
        <v>3.952569169960474E-3</v>
      </c>
      <c r="K256" s="1">
        <f t="shared" si="163"/>
        <v>3.968253968253968E-3</v>
      </c>
      <c r="L256">
        <f t="shared" si="132"/>
        <v>2.9702970297029699E-3</v>
      </c>
      <c r="M256">
        <f t="shared" si="133"/>
        <v>2.9423303256178889E-3</v>
      </c>
      <c r="N256">
        <f t="shared" si="134"/>
        <v>1.0277593613596985E-3</v>
      </c>
      <c r="O256">
        <f t="shared" si="135"/>
        <v>6.2456558297013559E-4</v>
      </c>
      <c r="P256">
        <f t="shared" si="136"/>
        <v>4.4611827355009687E-4</v>
      </c>
      <c r="Q256">
        <f t="shared" si="137"/>
        <v>2.9415526282133265E-3</v>
      </c>
      <c r="R256">
        <f t="shared" si="138"/>
        <v>2.3778926473358997E-3</v>
      </c>
      <c r="S256">
        <f t="shared" si="139"/>
        <v>2.8790786948176576E-3</v>
      </c>
      <c r="T256">
        <f t="shared" si="140"/>
        <v>2.691106383668096E-3</v>
      </c>
      <c r="U256">
        <f t="shared" si="141"/>
        <v>3.0060120240480962E-3</v>
      </c>
      <c r="V256">
        <f t="shared" si="142"/>
        <v>2.6372277011388334E-3</v>
      </c>
      <c r="W256">
        <f t="shared" si="143"/>
        <v>2.7834926782040422E-3</v>
      </c>
      <c r="X256">
        <f t="shared" si="144"/>
        <v>2.640744203660228E-3</v>
      </c>
      <c r="Y256">
        <f t="shared" si="145"/>
        <v>3.0060120240480962E-3</v>
      </c>
      <c r="Z256">
        <f t="shared" si="146"/>
        <v>2.4583636719186508E-3</v>
      </c>
      <c r="AA256">
        <f t="shared" si="147"/>
        <v>2.3008042489207625E-3</v>
      </c>
      <c r="AB256">
        <f t="shared" si="148"/>
        <v>2.3909990181638641E-3</v>
      </c>
      <c r="AC256">
        <f t="shared" si="149"/>
        <v>2.6854924031385341E-3</v>
      </c>
      <c r="AD256">
        <f t="shared" si="150"/>
        <v>2.8323459171721854E-3</v>
      </c>
      <c r="AE256">
        <f t="shared" si="151"/>
        <v>3.092783505154639E-3</v>
      </c>
      <c r="AF256">
        <f t="shared" si="152"/>
        <v>2.4590163934426227E-3</v>
      </c>
      <c r="AG256">
        <f t="shared" si="153"/>
        <v>2.7085590465872156E-3</v>
      </c>
      <c r="AH256">
        <f t="shared" si="154"/>
        <v>2.4844962434016349E-3</v>
      </c>
      <c r="AI256">
        <f t="shared" si="155"/>
        <v>1.7208544616020838E-3</v>
      </c>
      <c r="AJ256">
        <f t="shared" si="156"/>
        <v>2.4882985353356091E-3</v>
      </c>
      <c r="AK256">
        <f t="shared" si="157"/>
        <v>2.6269702276707526E-3</v>
      </c>
      <c r="AL256">
        <f t="shared" si="158"/>
        <v>2.5659198919214532E-3</v>
      </c>
      <c r="AM256">
        <f t="shared" si="159"/>
        <v>2.5111651517983891E-3</v>
      </c>
      <c r="AN256">
        <f t="shared" si="160"/>
        <v>1.2820973060572172E-3</v>
      </c>
    </row>
    <row r="257" spans="1:40" x14ac:dyDescent="0.3">
      <c r="A257">
        <v>255</v>
      </c>
      <c r="B257">
        <f t="shared" si="127"/>
        <v>3.1088082901554407E-3</v>
      </c>
      <c r="C257">
        <f t="shared" si="128"/>
        <v>3.2432432432432431E-3</v>
      </c>
      <c r="D257" s="1">
        <f t="shared" si="165"/>
        <v>4.2553191489361703E-3</v>
      </c>
      <c r="E257">
        <f t="shared" si="129"/>
        <v>1.1094977128250087E-3</v>
      </c>
      <c r="F257">
        <f t="shared" si="161"/>
        <v>4.048582995951417E-3</v>
      </c>
      <c r="G257">
        <f t="shared" si="130"/>
        <v>-1.8181818181818174E-2</v>
      </c>
      <c r="H257">
        <f t="shared" si="164"/>
        <v>2.3622226865587237E-3</v>
      </c>
      <c r="I257">
        <f t="shared" si="131"/>
        <v>1.009642918670758E-3</v>
      </c>
      <c r="J257" s="1">
        <f t="shared" si="166"/>
        <v>3.937007874015748E-3</v>
      </c>
      <c r="K257" s="1">
        <f t="shared" si="163"/>
        <v>3.952569169960474E-3</v>
      </c>
      <c r="L257">
        <f t="shared" si="132"/>
        <v>2.9615004935834156E-3</v>
      </c>
      <c r="M257">
        <f t="shared" si="133"/>
        <v>2.9336984158028555E-3</v>
      </c>
      <c r="N257">
        <f t="shared" si="134"/>
        <v>1.0226387449176757E-3</v>
      </c>
      <c r="O257">
        <f t="shared" si="135"/>
        <v>6.2131871918200501E-4</v>
      </c>
      <c r="P257">
        <f t="shared" si="136"/>
        <v>4.4379908513000351E-4</v>
      </c>
      <c r="Q257">
        <f t="shared" si="137"/>
        <v>2.9329252741647541E-3</v>
      </c>
      <c r="R257">
        <f t="shared" si="138"/>
        <v>2.3722516874904453E-3</v>
      </c>
      <c r="S257">
        <f t="shared" si="139"/>
        <v>2.8708133971291866E-3</v>
      </c>
      <c r="T257">
        <f t="shared" si="140"/>
        <v>2.683883766930073E-3</v>
      </c>
      <c r="U257">
        <f t="shared" si="141"/>
        <v>2.9970029970029974E-3</v>
      </c>
      <c r="V257">
        <f t="shared" si="142"/>
        <v>2.6302910247857358E-3</v>
      </c>
      <c r="W257">
        <f t="shared" si="143"/>
        <v>2.7757663528843834E-3</v>
      </c>
      <c r="X257">
        <f t="shared" si="144"/>
        <v>2.6337890405174758E-3</v>
      </c>
      <c r="Y257">
        <f t="shared" si="145"/>
        <v>2.9970029970029974E-3</v>
      </c>
      <c r="Z257">
        <f t="shared" si="146"/>
        <v>2.4523349407892248E-3</v>
      </c>
      <c r="AA257">
        <f t="shared" si="147"/>
        <v>2.2955227005376777E-3</v>
      </c>
      <c r="AB257">
        <f t="shared" si="148"/>
        <v>2.3852957782994899E-3</v>
      </c>
      <c r="AC257">
        <f t="shared" si="149"/>
        <v>2.6782998492398402E-3</v>
      </c>
      <c r="AD257">
        <f t="shared" si="150"/>
        <v>2.8243463912025479E-3</v>
      </c>
      <c r="AE257">
        <f t="shared" si="151"/>
        <v>3.0832476875642342E-3</v>
      </c>
      <c r="AF257">
        <f t="shared" si="152"/>
        <v>2.4529844644317253E-3</v>
      </c>
      <c r="AG257">
        <f t="shared" si="153"/>
        <v>2.7012425715829285E-3</v>
      </c>
      <c r="AH257">
        <f t="shared" si="154"/>
        <v>2.4783388199132173E-3</v>
      </c>
      <c r="AI257">
        <f t="shared" si="155"/>
        <v>1.7178982088048578E-3</v>
      </c>
      <c r="AJ257">
        <f t="shared" si="156"/>
        <v>2.4821222741164828E-3</v>
      </c>
      <c r="AK257">
        <f t="shared" si="157"/>
        <v>2.6200873362445414E-3</v>
      </c>
      <c r="AL257">
        <f t="shared" si="158"/>
        <v>2.5593527976672803E-3</v>
      </c>
      <c r="AM257">
        <f t="shared" si="159"/>
        <v>2.5048749969966977E-3</v>
      </c>
      <c r="AN257">
        <f t="shared" si="160"/>
        <v>1.2748272609059974E-3</v>
      </c>
    </row>
    <row r="258" spans="1:40" x14ac:dyDescent="0.3">
      <c r="A258">
        <v>256</v>
      </c>
      <c r="B258">
        <f t="shared" ref="B258:B302" si="167">1.5%/(1+1.5%*A258)</f>
        <v>3.0991735537190084E-3</v>
      </c>
      <c r="C258">
        <f t="shared" ref="C258:C302" si="168">1.875%/(1+1.875%*A258)</f>
        <v>3.2327586206896551E-3</v>
      </c>
      <c r="D258" s="1">
        <f t="shared" si="165"/>
        <v>4.2372881355932203E-3</v>
      </c>
      <c r="E258">
        <f t="shared" ref="E258:E302" si="169">23352/((6*A258+1400)*(3.78*6*A258+1400))</f>
        <v>1.1037455140817812E-3</v>
      </c>
      <c r="F258">
        <f t="shared" si="161"/>
        <v>4.0322580645161289E-3</v>
      </c>
      <c r="G258">
        <f t="shared" ref="G258:G302" si="170">0.01/(2-A258*0.01)</f>
        <v>-1.7857142857142856E-2</v>
      </c>
      <c r="H258">
        <f t="shared" si="164"/>
        <v>2.3566557409033795E-3</v>
      </c>
      <c r="I258">
        <f t="shared" si="131"/>
        <v>1.0044084178144209E-3</v>
      </c>
      <c r="J258" s="1">
        <f t="shared" si="166"/>
        <v>3.9215686274509803E-3</v>
      </c>
      <c r="K258" s="1">
        <f t="shared" si="163"/>
        <v>3.937007874015748E-3</v>
      </c>
      <c r="L258">
        <f t="shared" si="132"/>
        <v>2.952755905511811E-3</v>
      </c>
      <c r="M258">
        <f t="shared" si="133"/>
        <v>2.9251170046801869E-3</v>
      </c>
      <c r="N258">
        <f t="shared" si="134"/>
        <v>1.0175568328672907E-3</v>
      </c>
      <c r="O258">
        <f t="shared" si="135"/>
        <v>6.1809748788579759E-4</v>
      </c>
      <c r="P258">
        <f t="shared" si="136"/>
        <v>4.4149820563271248E-4</v>
      </c>
      <c r="Q258">
        <f t="shared" si="137"/>
        <v>2.9243483788938332E-3</v>
      </c>
      <c r="R258">
        <f t="shared" si="138"/>
        <v>2.3666374278588087E-3</v>
      </c>
      <c r="S258">
        <f t="shared" si="139"/>
        <v>2.8625954198473278E-3</v>
      </c>
      <c r="T258">
        <f t="shared" si="140"/>
        <v>2.6766998157456978E-3</v>
      </c>
      <c r="U258">
        <f t="shared" si="141"/>
        <v>2.9880478087649402E-3</v>
      </c>
      <c r="V258">
        <f t="shared" si="142"/>
        <v>2.6233907436583603E-3</v>
      </c>
      <c r="W258">
        <f t="shared" si="143"/>
        <v>2.7680828017812007E-3</v>
      </c>
      <c r="X258">
        <f t="shared" si="144"/>
        <v>2.6268704180001379E-3</v>
      </c>
      <c r="Y258">
        <f t="shared" si="145"/>
        <v>2.9880478087649402E-3</v>
      </c>
      <c r="Z258">
        <f t="shared" si="146"/>
        <v>2.4463357062598501E-3</v>
      </c>
      <c r="AA258">
        <f t="shared" si="147"/>
        <v>2.290265344449649E-3</v>
      </c>
      <c r="AB258">
        <f t="shared" si="148"/>
        <v>2.3796196815195625E-3</v>
      </c>
      <c r="AC258">
        <f t="shared" si="149"/>
        <v>2.6711457200605526E-3</v>
      </c>
      <c r="AD258">
        <f t="shared" si="150"/>
        <v>2.8163919248334057E-3</v>
      </c>
      <c r="AE258">
        <f t="shared" si="151"/>
        <v>3.0737704918032786E-3</v>
      </c>
      <c r="AF258">
        <f t="shared" si="152"/>
        <v>2.4469820554649264E-3</v>
      </c>
      <c r="AG258">
        <f t="shared" si="153"/>
        <v>2.6939655172413795E-3</v>
      </c>
      <c r="AH258">
        <f t="shared" si="154"/>
        <v>2.4722118413362804E-3</v>
      </c>
      <c r="AI258">
        <f t="shared" si="155"/>
        <v>1.7149520956714071E-3</v>
      </c>
      <c r="AJ258">
        <f t="shared" si="156"/>
        <v>2.4759765974537995E-3</v>
      </c>
      <c r="AK258">
        <f t="shared" si="157"/>
        <v>2.6132404181184667E-3</v>
      </c>
      <c r="AL258">
        <f t="shared" si="158"/>
        <v>2.5528192326225163E-3</v>
      </c>
      <c r="AM258">
        <f t="shared" si="159"/>
        <v>2.4986162755604724E-3</v>
      </c>
      <c r="AN258">
        <f t="shared" si="160"/>
        <v>1.2676199168442093E-3</v>
      </c>
    </row>
    <row r="259" spans="1:40" x14ac:dyDescent="0.3">
      <c r="A259">
        <v>257</v>
      </c>
      <c r="B259">
        <f t="shared" si="167"/>
        <v>3.0895983522142116E-3</v>
      </c>
      <c r="C259">
        <f t="shared" si="168"/>
        <v>3.22234156820623E-3</v>
      </c>
      <c r="D259" s="1">
        <f t="shared" si="165"/>
        <v>4.2194092827004216E-3</v>
      </c>
      <c r="E259">
        <f t="shared" si="169"/>
        <v>1.0980386002435645E-3</v>
      </c>
      <c r="F259">
        <f t="shared" si="161"/>
        <v>4.0160642570281121E-3</v>
      </c>
      <c r="G259">
        <f t="shared" si="170"/>
        <v>-1.7543859649122813E-2</v>
      </c>
      <c r="H259">
        <f t="shared" si="164"/>
        <v>2.351114972306334E-3</v>
      </c>
      <c r="I259">
        <f t="shared" ref="I259:I302" si="171">23352/((6*A259+1400)*(3.78*6*A259+1400))*0.91</f>
        <v>9.9921512622164373E-4</v>
      </c>
      <c r="J259" s="1">
        <f t="shared" si="166"/>
        <v>3.90625E-3</v>
      </c>
      <c r="K259" s="1">
        <f t="shared" si="163"/>
        <v>3.9215686274509803E-3</v>
      </c>
      <c r="L259">
        <f t="shared" ref="L259:L302" si="172">1.5%/(1+1.5%*A259+24%)</f>
        <v>2.9440628066732086E-3</v>
      </c>
      <c r="M259">
        <f t="shared" ref="M259:M302" si="173">1.5%/(1+1.5%*A259+28.8%)</f>
        <v>2.9165856503985997E-3</v>
      </c>
      <c r="N259">
        <f t="shared" ref="N259:N302" si="174">23352/((6*(A259+16)+1400)*(3.78*6*(A259+16)+1400))</f>
        <v>1.0125132309620137E-3</v>
      </c>
      <c r="O259">
        <f t="shared" ref="O259:O302" si="175">23352/((6*A259+1400)*(3.78*6*A259+1400))*0.56</f>
        <v>6.1490161613639619E-4</v>
      </c>
      <c r="P259">
        <f t="shared" ref="P259:P302" si="176">23352/((6*A259+1400)*(3.78*6*A259+1400))*0.4</f>
        <v>4.392154400974258E-4</v>
      </c>
      <c r="Q259">
        <f t="shared" ref="Q259:Q302" si="177">1.15%/(1+(A259-1)*1.15%)</f>
        <v>2.9158215010141987E-3</v>
      </c>
      <c r="R259">
        <f t="shared" ref="R259:R302" si="178">(4660+37.4%*9787*(1.24+1.5%*A259))/(4660+37.4%*9787*(1.24+1.5%*(A259-1)))-1</f>
        <v>2.3610496793184943E-3</v>
      </c>
      <c r="S259">
        <f t="shared" ref="S259:S302" si="179">1.5%/(1+1.5%*A259+40%)</f>
        <v>2.8544243577545191E-3</v>
      </c>
      <c r="T259">
        <f t="shared" ref="T259:T302" si="180">((234+608)*1.0256+(13471*8.23%*(1+A259*1.5%)))/((234+608)*1.0256+(13471*8.23%*(1+A259*1.5%-1.5%)))-1</f>
        <v>2.6695542204555611E-3</v>
      </c>
      <c r="U259">
        <f t="shared" ref="U259:U302" si="181">1.5%/(1+1.5%*A259+18%)</f>
        <v>2.9791459781529292E-3</v>
      </c>
      <c r="V259">
        <f t="shared" ref="V259:V302" si="182">(1.1645*(299+608)*(1+1.5%*A259)+(13715*1.2+4780)*1.11%*4)/(1.1645*(299+608)*(1+1.5%*(A259-1))+(13715*1.2+4780)*1.11%*4)-1</f>
        <v>2.6165265720687891E-3</v>
      </c>
      <c r="W259">
        <f t="shared" ref="W259:W302" si="183">1.15%/(1+(A259-1)*1.15%+22.2%)</f>
        <v>2.7604416706673066E-3</v>
      </c>
      <c r="X259">
        <f t="shared" ref="X259:X302" si="184">(3389+452%*(239+608)*(1+1.5%*A259))/(3389+452%*(239+608)*(1+1.5%*(A259-1)))-1</f>
        <v>2.619988048898847E-3</v>
      </c>
      <c r="Y259">
        <f t="shared" ref="Y259:Y302" si="185">1.5%/(1+1.5%*A259+18%)</f>
        <v>2.9791459781529292E-3</v>
      </c>
      <c r="Z259">
        <f t="shared" ref="Z259:Z302" si="186">(1270+162%*837*(1.37+1.5%*A259))/(1270+162%*837*(1.37+1.5%*(A259-1)))-1</f>
        <v>2.4403657523832667E-3</v>
      </c>
      <c r="AA259">
        <f t="shared" ref="AA259:AA302" si="187">(1524+13%*(9570*(1+A259*1.5%)+4780))/(1524+13%*(9570*(1+(A259-1)*1.5%)+4780))-1</f>
        <v>2.2850320148151138E-3</v>
      </c>
      <c r="AB259">
        <f t="shared" ref="AB259:AB302" si="188">(8.3468*(251+608)+14695*(1+1.5%*A259)*33%)/(8.3468*(251+608)+14695*(1+1.5%*(A259-1))*33%)-1</f>
        <v>2.3739705345120488E-3</v>
      </c>
      <c r="AC259">
        <f t="shared" ref="AC259:AC302" si="189">(799*(1.3+1.875%*A259)*135%+311+191+510)/(799*(1.3+1.875%*(A259-1))*135%+311+191+510)-1</f>
        <v>2.6640297085063214E-3</v>
      </c>
      <c r="AD259">
        <f t="shared" ref="AD259:AD302" si="190">((959*(1+1.875%*A259)*103.68%+(542+227)*1.2+311)*180.2%+0.75*(959*(1+1.875%*A259)*103.68%))/((959*(1+1.875%*(A259-1))*103.68%+(542+227)*1.2+311)*180.2%+0.75*(959*(1+1.875%*(A259-1))*103.68%))-1</f>
        <v>2.8084821384177783E-3</v>
      </c>
      <c r="AE259">
        <f t="shared" ref="AE259:AE302" si="191">1.875%/(1+1.875%*A259+0.3)</f>
        <v>3.0643513789581208E-3</v>
      </c>
      <c r="AF259">
        <f t="shared" ref="AF259:AF302" si="192">1.5%/(1+1.5%*A259+260%*0.25+0.4%*160)</f>
        <v>2.4410089503661509E-3</v>
      </c>
      <c r="AG259">
        <f t="shared" ref="AG259:AG302" si="193">1.5%/(1+1.5%*A259+260*0.28%)</f>
        <v>2.6867275658248252E-3</v>
      </c>
      <c r="AH259">
        <f t="shared" ref="AH259:AH302" si="194">(739.14+6%*12289*(1+1.5%*A259+0.24))/(739.14+6%*12289*(1+1.5%*(A259-1)+0.24))-1</f>
        <v>2.4661150824274447E-3</v>
      </c>
      <c r="AI259">
        <f t="shared" ref="AI259:AI302" si="195">(739.14+6%*12289+0.75*6*A259)/(739.14+6%*12289+0.75*6*(A259-1))-1</f>
        <v>1.7120160701242781E-3</v>
      </c>
      <c r="AJ259">
        <f t="shared" ref="AJ259:AJ302" si="196">(1642.54+13.34%*12397*(1+0.24+1.5%*A259))/(1642.54+13.34%*12397*(1+0.24+1.5%*(A259-1)))-1</f>
        <v>2.4698612787286134E-3</v>
      </c>
      <c r="AK259">
        <f t="shared" ref="AK259:AK302" si="197">1.5%/(1+1.5%*A259+90%)</f>
        <v>2.6064291920069502E-3</v>
      </c>
      <c r="AL259">
        <f t="shared" ref="AL259:AL302" si="198">(1280.2+1.5974*(244+608)*(1+1.5%*A259)+150)/(1280.2+1.5974*(244+608)*(1+1.5%*(A259-1))+150)-1</f>
        <v>2.5463189406582654E-3</v>
      </c>
      <c r="AM259">
        <f t="shared" ref="AM259:AM302" si="199">(1280.2+1.5974*(244+608)*(1)+6*(A259+16)*3.6+150)/(1280.2+1.5974*(244+608)*(1)+6*(A259+15)*3.6+150)-1</f>
        <v>2.4923887524588295E-3</v>
      </c>
      <c r="AN259">
        <f t="shared" ref="AN259:AN302" si="200">(1+(5*A259*6)/(1200+A259*6))/(1+(5*(A259-1)*6)/(1200+(A259-1)*6))-1</f>
        <v>1.2604745434561249E-3</v>
      </c>
    </row>
    <row r="260" spans="1:40" x14ac:dyDescent="0.3">
      <c r="A260">
        <v>258</v>
      </c>
      <c r="B260">
        <f t="shared" si="167"/>
        <v>3.0800821355236145E-3</v>
      </c>
      <c r="C260">
        <f t="shared" si="168"/>
        <v>3.2119914346895075E-3</v>
      </c>
      <c r="D260" s="1">
        <f t="shared" si="165"/>
        <v>4.2016806722689082E-3</v>
      </c>
      <c r="E260">
        <f t="shared" si="169"/>
        <v>1.0923764904652038E-3</v>
      </c>
      <c r="F260">
        <f t="shared" si="161"/>
        <v>4.0000000000000001E-3</v>
      </c>
      <c r="G260">
        <f t="shared" si="170"/>
        <v>-1.7241379310344827E-2</v>
      </c>
      <c r="H260">
        <f t="shared" si="164"/>
        <v>2.3456001965649342E-3</v>
      </c>
      <c r="I260">
        <f t="shared" si="171"/>
        <v>9.9406260632333549E-4</v>
      </c>
      <c r="J260" s="1">
        <f t="shared" si="166"/>
        <v>3.8910505836575872E-3</v>
      </c>
      <c r="K260" s="1">
        <f t="shared" si="163"/>
        <v>3.90625E-3</v>
      </c>
      <c r="L260">
        <f t="shared" si="172"/>
        <v>2.935420743639922E-3</v>
      </c>
      <c r="M260">
        <f t="shared" si="173"/>
        <v>2.9081039162466072E-3</v>
      </c>
      <c r="N260">
        <f t="shared" si="174"/>
        <v>1.0075075500248036E-3</v>
      </c>
      <c r="O260">
        <f t="shared" si="175"/>
        <v>6.1173083466051421E-4</v>
      </c>
      <c r="P260">
        <f t="shared" si="176"/>
        <v>4.3695059618608154E-4</v>
      </c>
      <c r="Q260">
        <f t="shared" si="177"/>
        <v>2.9073442042725321E-3</v>
      </c>
      <c r="R260">
        <f t="shared" si="178"/>
        <v>2.355488254530691E-3</v>
      </c>
      <c r="S260">
        <f t="shared" si="179"/>
        <v>2.8462998102466793E-3</v>
      </c>
      <c r="T260">
        <f t="shared" si="180"/>
        <v>2.6624466746982822E-3</v>
      </c>
      <c r="U260">
        <f t="shared" si="181"/>
        <v>2.9702970297029708E-3</v>
      </c>
      <c r="V260">
        <f t="shared" si="182"/>
        <v>2.6096982273116076E-3</v>
      </c>
      <c r="W260">
        <f t="shared" si="183"/>
        <v>2.752842609216038E-3</v>
      </c>
      <c r="X260">
        <f t="shared" si="184"/>
        <v>2.613141649008055E-3</v>
      </c>
      <c r="Y260">
        <f t="shared" si="185"/>
        <v>2.9702970297029708E-3</v>
      </c>
      <c r="Z260">
        <f t="shared" si="186"/>
        <v>2.434424865315199E-3</v>
      </c>
      <c r="AA260">
        <f t="shared" si="187"/>
        <v>2.2798225473061873E-3</v>
      </c>
      <c r="AB260">
        <f t="shared" si="188"/>
        <v>2.36834814579856E-3</v>
      </c>
      <c r="AC260">
        <f t="shared" si="189"/>
        <v>2.6569515107477404E-3</v>
      </c>
      <c r="AD260">
        <f t="shared" si="190"/>
        <v>2.8006166565612833E-3</v>
      </c>
      <c r="AE260">
        <f t="shared" si="191"/>
        <v>3.0549898167006114E-3</v>
      </c>
      <c r="AF260">
        <f t="shared" si="192"/>
        <v>2.4350649350649354E-3</v>
      </c>
      <c r="AG260">
        <f t="shared" si="193"/>
        <v>2.6795284030010722E-3</v>
      </c>
      <c r="AH260">
        <f t="shared" si="194"/>
        <v>2.4600483201611123E-3</v>
      </c>
      <c r="AI260">
        <f t="shared" si="195"/>
        <v>1.7090900804410669E-3</v>
      </c>
      <c r="AJ260">
        <f t="shared" si="196"/>
        <v>2.4637760935557473E-3</v>
      </c>
      <c r="AK260">
        <f t="shared" si="197"/>
        <v>2.5996533795493936E-3</v>
      </c>
      <c r="AL260">
        <f t="shared" si="198"/>
        <v>2.5398516682488825E-3</v>
      </c>
      <c r="AM260">
        <f t="shared" si="199"/>
        <v>2.4861921949956844E-3</v>
      </c>
      <c r="AN260">
        <f t="shared" si="200"/>
        <v>1.2533904210889624E-3</v>
      </c>
    </row>
    <row r="261" spans="1:40" x14ac:dyDescent="0.3">
      <c r="A261">
        <v>259</v>
      </c>
      <c r="B261">
        <f t="shared" si="167"/>
        <v>3.0706243602865915E-3</v>
      </c>
      <c r="C261">
        <f t="shared" si="168"/>
        <v>3.2017075773745998E-3</v>
      </c>
      <c r="D261" s="1">
        <f t="shared" si="165"/>
        <v>4.1841004184100415E-3</v>
      </c>
      <c r="E261">
        <f t="shared" si="169"/>
        <v>1.0867587103515174E-3</v>
      </c>
      <c r="F261">
        <f t="shared" si="161"/>
        <v>3.9840637450199202E-3</v>
      </c>
      <c r="G261">
        <f t="shared" si="170"/>
        <v>-1.6949152542372885E-2</v>
      </c>
      <c r="H261">
        <f t="shared" si="164"/>
        <v>2.3401112312011474E-3</v>
      </c>
      <c r="I261">
        <f t="shared" si="171"/>
        <v>9.889504264198809E-4</v>
      </c>
      <c r="J261" s="1">
        <f t="shared" si="166"/>
        <v>3.875968992248062E-3</v>
      </c>
      <c r="K261" s="1">
        <f t="shared" si="163"/>
        <v>3.8910505836575872E-3</v>
      </c>
      <c r="L261">
        <f t="shared" si="172"/>
        <v>2.9268292682926829E-3</v>
      </c>
      <c r="M261">
        <f t="shared" si="173"/>
        <v>2.8996713705780009E-3</v>
      </c>
      <c r="N261">
        <f t="shared" si="174"/>
        <v>1.0025394058691831E-3</v>
      </c>
      <c r="O261">
        <f t="shared" si="175"/>
        <v>6.0858487779684976E-4</v>
      </c>
      <c r="P261">
        <f t="shared" si="176"/>
        <v>4.3470348414060699E-4</v>
      </c>
      <c r="Q261">
        <f t="shared" si="177"/>
        <v>2.8989160574741618E-3</v>
      </c>
      <c r="R261">
        <f t="shared" si="178"/>
        <v>2.3499529679160691E-3</v>
      </c>
      <c r="S261">
        <f t="shared" si="179"/>
        <v>2.8382213812677389E-3</v>
      </c>
      <c r="T261">
        <f t="shared" si="180"/>
        <v>2.6553768753665441E-3</v>
      </c>
      <c r="U261">
        <f t="shared" si="181"/>
        <v>2.9615004935834156E-3</v>
      </c>
      <c r="V261">
        <f t="shared" si="182"/>
        <v>2.6029054296266008E-3</v>
      </c>
      <c r="W261">
        <f t="shared" si="183"/>
        <v>2.7452852709477201E-3</v>
      </c>
      <c r="X261">
        <f t="shared" si="184"/>
        <v>2.6063309370856214E-3</v>
      </c>
      <c r="Y261">
        <f t="shared" si="185"/>
        <v>2.9615004935834156E-3</v>
      </c>
      <c r="Z261">
        <f t="shared" si="186"/>
        <v>2.4285128332881545E-3</v>
      </c>
      <c r="AA261">
        <f t="shared" si="187"/>
        <v>2.2746367790904554E-3</v>
      </c>
      <c r="AB261">
        <f t="shared" si="188"/>
        <v>2.3627523257090388E-3</v>
      </c>
      <c r="AC261">
        <f t="shared" si="189"/>
        <v>2.6499108261750504E-3</v>
      </c>
      <c r="AD261">
        <f t="shared" si="190"/>
        <v>2.7927951080630731E-3</v>
      </c>
      <c r="AE261">
        <f t="shared" si="191"/>
        <v>3.0456852791878172E-3</v>
      </c>
      <c r="AF261">
        <f t="shared" si="192"/>
        <v>2.4291497975708503E-3</v>
      </c>
      <c r="AG261">
        <f t="shared" si="193"/>
        <v>2.6723677177979692E-3</v>
      </c>
      <c r="AH261">
        <f t="shared" si="194"/>
        <v>2.4540113337023772E-3</v>
      </c>
      <c r="AI261">
        <f t="shared" si="195"/>
        <v>1.7061740752537524E-3</v>
      </c>
      <c r="AJ261">
        <f t="shared" si="196"/>
        <v>2.4577208197553713E-3</v>
      </c>
      <c r="AK261">
        <f t="shared" si="197"/>
        <v>2.5929127052722557E-3</v>
      </c>
      <c r="AL261">
        <f t="shared" si="198"/>
        <v>2.533417164437779E-3</v>
      </c>
      <c r="AM261">
        <f t="shared" si="199"/>
        <v>2.4800263727839944E-3</v>
      </c>
      <c r="AN261">
        <f t="shared" si="200"/>
        <v>1.2463668406594852E-3</v>
      </c>
    </row>
    <row r="262" spans="1:40" x14ac:dyDescent="0.3">
      <c r="A262">
        <v>260</v>
      </c>
      <c r="B262">
        <f t="shared" si="167"/>
        <v>3.0612244897959182E-3</v>
      </c>
      <c r="C262">
        <f t="shared" si="168"/>
        <v>3.1914893617021275E-3</v>
      </c>
      <c r="D262" s="1">
        <f t="shared" si="165"/>
        <v>4.1666666666666666E-3</v>
      </c>
      <c r="E262">
        <f t="shared" si="169"/>
        <v>1.0811847918524818E-3</v>
      </c>
      <c r="F262">
        <f t="shared" si="161"/>
        <v>3.968253968253968E-3</v>
      </c>
      <c r="G262">
        <f t="shared" si="170"/>
        <v>-1.6666666666666663E-2</v>
      </c>
      <c r="H262">
        <f t="shared" si="164"/>
        <v>2.334647895440245E-3</v>
      </c>
      <c r="I262">
        <f t="shared" si="171"/>
        <v>9.8387816058575855E-4</v>
      </c>
      <c r="J262" s="1">
        <f t="shared" si="166"/>
        <v>3.8610038610038611E-3</v>
      </c>
      <c r="K262" s="1">
        <f t="shared" si="163"/>
        <v>3.875968992248062E-3</v>
      </c>
      <c r="L262">
        <f t="shared" si="172"/>
        <v>2.9182879377431903E-3</v>
      </c>
      <c r="M262">
        <f t="shared" si="173"/>
        <v>2.8912875867386271E-3</v>
      </c>
      <c r="N262">
        <f t="shared" si="174"/>
        <v>9.9760841922175636E-4</v>
      </c>
      <c r="O262">
        <f t="shared" si="175"/>
        <v>6.0546348343738982E-4</v>
      </c>
      <c r="P262">
        <f t="shared" si="176"/>
        <v>4.3247391674099275E-4</v>
      </c>
      <c r="Q262">
        <f t="shared" si="177"/>
        <v>2.8905366344099534E-3</v>
      </c>
      <c r="R262">
        <f t="shared" si="178"/>
        <v>2.3444436356363507E-3</v>
      </c>
      <c r="S262">
        <f t="shared" si="179"/>
        <v>2.8301886792452824E-3</v>
      </c>
      <c r="T262">
        <f t="shared" si="180"/>
        <v>2.6483445225631286E-3</v>
      </c>
      <c r="U262">
        <f t="shared" si="181"/>
        <v>2.952755905511811E-3</v>
      </c>
      <c r="V262">
        <f t="shared" si="182"/>
        <v>2.5961479021556766E-3</v>
      </c>
      <c r="W262">
        <f t="shared" si="183"/>
        <v>2.7377693131770027E-3</v>
      </c>
      <c r="X262">
        <f t="shared" si="184"/>
        <v>2.5995556348119564E-3</v>
      </c>
      <c r="Y262">
        <f t="shared" si="185"/>
        <v>2.952755905511811E-3</v>
      </c>
      <c r="Z262">
        <f t="shared" si="186"/>
        <v>2.422629446586777E-3</v>
      </c>
      <c r="AA262">
        <f t="shared" si="187"/>
        <v>2.2694745488125445E-3</v>
      </c>
      <c r="AB262">
        <f t="shared" si="188"/>
        <v>2.3571828863622191E-3</v>
      </c>
      <c r="AC262">
        <f t="shared" si="189"/>
        <v>2.6429073573559503E-3</v>
      </c>
      <c r="AD262">
        <f t="shared" si="190"/>
        <v>2.7850171258581025E-3</v>
      </c>
      <c r="AE262">
        <f t="shared" si="191"/>
        <v>3.0364372469635628E-3</v>
      </c>
      <c r="AF262">
        <f t="shared" si="192"/>
        <v>2.4232633279483036E-3</v>
      </c>
      <c r="AG262">
        <f t="shared" si="193"/>
        <v>2.6652452025586353E-3</v>
      </c>
      <c r="AH262">
        <f t="shared" si="194"/>
        <v>2.4480039043761614E-3</v>
      </c>
      <c r="AI262">
        <f t="shared" si="195"/>
        <v>1.7032680035427017E-3</v>
      </c>
      <c r="AJ262">
        <f t="shared" si="196"/>
        <v>2.4516952373268008E-3</v>
      </c>
      <c r="AK262">
        <f t="shared" si="197"/>
        <v>2.5862068965517237E-3</v>
      </c>
      <c r="AL262">
        <f t="shared" si="198"/>
        <v>2.5270151808038932E-3</v>
      </c>
      <c r="AM262">
        <f t="shared" si="199"/>
        <v>2.4738910577177808E-3</v>
      </c>
      <c r="AN262">
        <f t="shared" si="200"/>
        <v>1.2394031034654862E-3</v>
      </c>
    </row>
    <row r="263" spans="1:40" x14ac:dyDescent="0.3">
      <c r="A263">
        <v>261</v>
      </c>
      <c r="B263">
        <f t="shared" si="167"/>
        <v>3.0518819938962359E-3</v>
      </c>
      <c r="C263">
        <f t="shared" si="168"/>
        <v>3.1813361611876989E-3</v>
      </c>
      <c r="D263" s="1">
        <f t="shared" si="165"/>
        <v>4.1493775933609959E-3</v>
      </c>
      <c r="E263">
        <f t="shared" si="169"/>
        <v>1.0756542731604165E-3</v>
      </c>
      <c r="F263">
        <f t="shared" si="161"/>
        <v>3.952569169960474E-3</v>
      </c>
      <c r="G263">
        <f t="shared" si="170"/>
        <v>-1.6393442622950824E-2</v>
      </c>
      <c r="H263">
        <f t="shared" si="164"/>
        <v>2.3292100101917068E-3</v>
      </c>
      <c r="I263">
        <f t="shared" si="171"/>
        <v>9.7884538857597901E-4</v>
      </c>
      <c r="J263" s="1">
        <f t="shared" si="166"/>
        <v>3.8461538461538459E-3</v>
      </c>
      <c r="K263" s="1">
        <f t="shared" si="163"/>
        <v>3.8610038610038611E-3</v>
      </c>
      <c r="L263">
        <f t="shared" si="172"/>
        <v>2.9097963142580016E-3</v>
      </c>
      <c r="M263">
        <f t="shared" si="173"/>
        <v>2.882952142994426E-3</v>
      </c>
      <c r="N263">
        <f t="shared" si="174"/>
        <v>9.9271421564614245E-4</v>
      </c>
      <c r="O263">
        <f t="shared" si="175"/>
        <v>6.0236639296983334E-4</v>
      </c>
      <c r="P263">
        <f t="shared" si="176"/>
        <v>4.3026170926416664E-4</v>
      </c>
      <c r="Q263">
        <f t="shared" si="177"/>
        <v>2.8822055137844613E-3</v>
      </c>
      <c r="R263">
        <f t="shared" si="178"/>
        <v>2.3389600755732154E-3</v>
      </c>
      <c r="S263">
        <f t="shared" si="179"/>
        <v>2.822201317027281E-3</v>
      </c>
      <c r="T263">
        <f t="shared" si="180"/>
        <v>2.6413493195605042E-3</v>
      </c>
      <c r="U263">
        <f t="shared" si="181"/>
        <v>2.944062806673209E-3</v>
      </c>
      <c r="V263">
        <f t="shared" si="182"/>
        <v>2.5894253709113357E-3</v>
      </c>
      <c r="W263">
        <f t="shared" si="183"/>
        <v>2.7302943969610637E-3</v>
      </c>
      <c r="X263">
        <f t="shared" si="184"/>
        <v>2.5928154667551606E-3</v>
      </c>
      <c r="Y263">
        <f t="shared" si="185"/>
        <v>2.944062806673209E-3</v>
      </c>
      <c r="Z263">
        <f t="shared" si="186"/>
        <v>2.4167744975234218E-3</v>
      </c>
      <c r="AA263">
        <f t="shared" si="187"/>
        <v>2.2643356965792449E-3</v>
      </c>
      <c r="AB263">
        <f t="shared" si="188"/>
        <v>2.3516396416438656E-3</v>
      </c>
      <c r="AC263">
        <f t="shared" si="189"/>
        <v>2.6359408099956294E-3</v>
      </c>
      <c r="AD263">
        <f t="shared" si="190"/>
        <v>2.7772823469585095E-3</v>
      </c>
      <c r="AE263">
        <f t="shared" si="191"/>
        <v>3.027245206861756E-3</v>
      </c>
      <c r="AF263">
        <f t="shared" si="192"/>
        <v>2.4174053182916999E-3</v>
      </c>
      <c r="AG263">
        <f t="shared" si="193"/>
        <v>2.6581605528973951E-3</v>
      </c>
      <c r="AH263">
        <f t="shared" si="194"/>
        <v>2.4420258156445662E-3</v>
      </c>
      <c r="AI263">
        <f t="shared" si="195"/>
        <v>1.7003718146368918E-3</v>
      </c>
      <c r="AJ263">
        <f t="shared" si="196"/>
        <v>2.4456991284218521E-3</v>
      </c>
      <c r="AK263">
        <f t="shared" si="197"/>
        <v>2.5795356835769559E-3</v>
      </c>
      <c r="AL263">
        <f t="shared" si="198"/>
        <v>2.5206454714319371E-3</v>
      </c>
      <c r="AM263">
        <f t="shared" si="199"/>
        <v>2.467786023940377E-3</v>
      </c>
      <c r="AN263">
        <f t="shared" si="200"/>
        <v>1.2324985210017125E-3</v>
      </c>
    </row>
    <row r="264" spans="1:40" x14ac:dyDescent="0.3">
      <c r="A264">
        <v>262</v>
      </c>
      <c r="B264">
        <f t="shared" si="167"/>
        <v>3.0425963488843813E-3</v>
      </c>
      <c r="C264">
        <f t="shared" si="168"/>
        <v>3.1712473572938688E-3</v>
      </c>
      <c r="D264" s="1">
        <f t="shared" si="165"/>
        <v>4.1322314049586778E-3</v>
      </c>
      <c r="E264">
        <f t="shared" si="169"/>
        <v>1.0701666986091323E-3</v>
      </c>
      <c r="F264">
        <f t="shared" si="161"/>
        <v>3.937007874015748E-3</v>
      </c>
      <c r="G264">
        <f t="shared" si="170"/>
        <v>-1.6129032258064512E-2</v>
      </c>
      <c r="H264">
        <f t="shared" si="164"/>
        <v>2.3237973980307913E-3</v>
      </c>
      <c r="I264">
        <f t="shared" si="171"/>
        <v>9.7385169573431052E-4</v>
      </c>
      <c r="J264" s="1">
        <f t="shared" si="166"/>
        <v>3.8314176245210726E-3</v>
      </c>
      <c r="K264" s="1">
        <f t="shared" si="163"/>
        <v>3.8461538461538459E-3</v>
      </c>
      <c r="L264">
        <f t="shared" si="172"/>
        <v>2.9013539651837525E-3</v>
      </c>
      <c r="M264">
        <f t="shared" si="173"/>
        <v>2.8746646224607126E-3</v>
      </c>
      <c r="N264">
        <f t="shared" si="174"/>
        <v>9.8785642546829369E-4</v>
      </c>
      <c r="O264">
        <f t="shared" si="175"/>
        <v>5.9929335122111413E-4</v>
      </c>
      <c r="P264">
        <f t="shared" si="176"/>
        <v>4.2806667944365298E-4</v>
      </c>
      <c r="Q264">
        <f t="shared" si="177"/>
        <v>2.8739222791453202E-3</v>
      </c>
      <c r="R264">
        <f t="shared" si="178"/>
        <v>2.3335021073076501E-3</v>
      </c>
      <c r="S264">
        <f t="shared" si="179"/>
        <v>2.8142589118198874E-3</v>
      </c>
      <c r="T264">
        <f t="shared" si="180"/>
        <v>2.6343909727573056E-3</v>
      </c>
      <c r="U264">
        <f t="shared" si="181"/>
        <v>2.935420743639922E-3</v>
      </c>
      <c r="V264">
        <f t="shared" si="182"/>
        <v>2.582737564734483E-3</v>
      </c>
      <c r="W264">
        <f t="shared" si="183"/>
        <v>2.7228601870486558E-3</v>
      </c>
      <c r="X264">
        <f t="shared" si="184"/>
        <v>2.5861101603326109E-3</v>
      </c>
      <c r="Y264">
        <f t="shared" si="185"/>
        <v>2.935420743639922E-3</v>
      </c>
      <c r="Z264">
        <f t="shared" si="186"/>
        <v>2.41094778041262E-3</v>
      </c>
      <c r="AA264">
        <f t="shared" si="187"/>
        <v>2.2592200639419691E-3</v>
      </c>
      <c r="AB264">
        <f t="shared" si="188"/>
        <v>2.3461224071867903E-3</v>
      </c>
      <c r="AC264">
        <f t="shared" si="189"/>
        <v>2.6290108928932465E-3</v>
      </c>
      <c r="AD264">
        <f t="shared" si="190"/>
        <v>2.7695904123978821E-3</v>
      </c>
      <c r="AE264">
        <f t="shared" si="191"/>
        <v>3.0181086519114691E-3</v>
      </c>
      <c r="AF264">
        <f t="shared" si="192"/>
        <v>2.4115755627009648E-3</v>
      </c>
      <c r="AG264">
        <f t="shared" si="193"/>
        <v>2.6511134676564158E-3</v>
      </c>
      <c r="AH264">
        <f t="shared" si="194"/>
        <v>2.4360768530804489E-3</v>
      </c>
      <c r="AI264">
        <f t="shared" si="195"/>
        <v>1.6974854582079146E-3</v>
      </c>
      <c r="AJ264">
        <f t="shared" si="196"/>
        <v>2.439732277317308E-3</v>
      </c>
      <c r="AK264">
        <f t="shared" si="197"/>
        <v>2.5728987993138934E-3</v>
      </c>
      <c r="AL264">
        <f t="shared" si="198"/>
        <v>2.5143077928799773E-3</v>
      </c>
      <c r="AM264">
        <f t="shared" si="199"/>
        <v>2.4617110478217796E-3</v>
      </c>
      <c r="AN264">
        <f t="shared" si="200"/>
        <v>1.2256524147804537E-3</v>
      </c>
    </row>
    <row r="265" spans="1:40" x14ac:dyDescent="0.3">
      <c r="A265">
        <v>263</v>
      </c>
      <c r="B265">
        <f t="shared" si="167"/>
        <v>3.0333670374115265E-3</v>
      </c>
      <c r="C265">
        <f t="shared" si="168"/>
        <v>3.1612223393045311E-3</v>
      </c>
      <c r="D265" s="1">
        <f t="shared" si="165"/>
        <v>4.1152263374485592E-3</v>
      </c>
      <c r="E265">
        <f t="shared" si="169"/>
        <v>1.0647216185749955E-3</v>
      </c>
      <c r="F265">
        <f t="shared" si="161"/>
        <v>3.9215686274509803E-3</v>
      </c>
      <c r="G265">
        <f t="shared" si="170"/>
        <v>-1.5873015873015876E-2</v>
      </c>
      <c r="H265">
        <f t="shared" si="164"/>
        <v>2.3184098831765532E-3</v>
      </c>
      <c r="I265">
        <f t="shared" si="171"/>
        <v>9.6889667290324594E-4</v>
      </c>
      <c r="J265" s="1">
        <f t="shared" si="166"/>
        <v>3.8167938931297708E-3</v>
      </c>
      <c r="K265" s="1">
        <f t="shared" si="163"/>
        <v>3.8314176245210726E-3</v>
      </c>
      <c r="L265">
        <f t="shared" si="172"/>
        <v>2.8929604628736738E-3</v>
      </c>
      <c r="M265">
        <f t="shared" si="173"/>
        <v>2.8664246130326769E-3</v>
      </c>
      <c r="N265">
        <f t="shared" si="174"/>
        <v>9.8303468370316855E-4</v>
      </c>
      <c r="O265">
        <f t="shared" si="175"/>
        <v>5.9624410640199757E-4</v>
      </c>
      <c r="P265">
        <f t="shared" si="176"/>
        <v>4.258886474299982E-4</v>
      </c>
      <c r="Q265">
        <f t="shared" si="177"/>
        <v>2.8656865188138548E-3</v>
      </c>
      <c r="R265">
        <f t="shared" si="178"/>
        <v>2.3280695521019634E-3</v>
      </c>
      <c r="S265">
        <f t="shared" si="179"/>
        <v>2.8063610851262856E-3</v>
      </c>
      <c r="T265">
        <f t="shared" si="180"/>
        <v>2.6274691916376991E-3</v>
      </c>
      <c r="U265">
        <f t="shared" si="181"/>
        <v>2.9268292682926829E-3</v>
      </c>
      <c r="V265">
        <f t="shared" si="182"/>
        <v>2.5760842152620089E-3</v>
      </c>
      <c r="W265">
        <f t="shared" si="183"/>
        <v>2.715466351829988E-3</v>
      </c>
      <c r="X265">
        <f t="shared" si="184"/>
        <v>2.579439445774101E-3</v>
      </c>
      <c r="Y265">
        <f t="shared" si="185"/>
        <v>2.9268292682926829E-3</v>
      </c>
      <c r="Z265">
        <f t="shared" si="186"/>
        <v>2.4051490915488749E-3</v>
      </c>
      <c r="AA265">
        <f t="shared" si="187"/>
        <v>2.2541274938809863E-3</v>
      </c>
      <c r="AB265">
        <f t="shared" si="188"/>
        <v>2.3406310003504238E-3</v>
      </c>
      <c r="AC265">
        <f t="shared" si="189"/>
        <v>2.6221173179019619E-3</v>
      </c>
      <c r="AD265">
        <f t="shared" si="190"/>
        <v>2.7619409671753026E-3</v>
      </c>
      <c r="AE265">
        <f t="shared" si="191"/>
        <v>3.0090270812437314E-3</v>
      </c>
      <c r="AF265">
        <f t="shared" si="192"/>
        <v>2.4057738572574178E-3</v>
      </c>
      <c r="AG265">
        <f t="shared" si="193"/>
        <v>2.6441036488630354E-3</v>
      </c>
      <c r="AH265">
        <f t="shared" si="194"/>
        <v>2.4301568043403332E-3</v>
      </c>
      <c r="AI265">
        <f t="shared" si="195"/>
        <v>1.6946088842695328E-3</v>
      </c>
      <c r="AJ265">
        <f t="shared" si="196"/>
        <v>2.4337944703918257E-3</v>
      </c>
      <c r="AK265">
        <f t="shared" si="197"/>
        <v>2.5662959794696318E-3</v>
      </c>
      <c r="AL265">
        <f t="shared" si="198"/>
        <v>2.5080019041481272E-3</v>
      </c>
      <c r="AM265">
        <f t="shared" si="199"/>
        <v>2.4556659079266741E-3</v>
      </c>
      <c r="AN265">
        <f t="shared" si="200"/>
        <v>1.2188641161530178E-3</v>
      </c>
    </row>
    <row r="266" spans="1:40" x14ac:dyDescent="0.3">
      <c r="A266">
        <v>264</v>
      </c>
      <c r="B266">
        <f t="shared" si="167"/>
        <v>3.0241935483870967E-3</v>
      </c>
      <c r="C266">
        <f t="shared" si="168"/>
        <v>3.1512605042016803E-3</v>
      </c>
      <c r="D266" s="1">
        <f t="shared" si="165"/>
        <v>4.0983606557377051E-3</v>
      </c>
      <c r="E266">
        <f t="shared" si="169"/>
        <v>1.0593185893798664E-3</v>
      </c>
      <c r="F266">
        <f t="shared" si="161"/>
        <v>3.90625E-3</v>
      </c>
      <c r="G266">
        <f t="shared" si="170"/>
        <v>-1.5624999999999997E-2</v>
      </c>
      <c r="H266">
        <f t="shared" si="164"/>
        <v>2.313047291475856E-3</v>
      </c>
      <c r="I266">
        <f t="shared" si="171"/>
        <v>9.6397991633567846E-4</v>
      </c>
      <c r="J266" s="1">
        <f t="shared" si="166"/>
        <v>3.8022813688212932E-3</v>
      </c>
      <c r="K266" s="1">
        <f t="shared" si="163"/>
        <v>3.8167938931297708E-3</v>
      </c>
      <c r="L266">
        <f t="shared" si="172"/>
        <v>2.8846153846153843E-3</v>
      </c>
      <c r="M266">
        <f t="shared" si="173"/>
        <v>2.8582317073170731E-3</v>
      </c>
      <c r="N266">
        <f t="shared" si="174"/>
        <v>9.7824862998273409E-4</v>
      </c>
      <c r="O266">
        <f t="shared" si="175"/>
        <v>5.9321841005272524E-4</v>
      </c>
      <c r="P266">
        <f t="shared" si="176"/>
        <v>4.2372743575194656E-4</v>
      </c>
      <c r="Q266">
        <f t="shared" si="177"/>
        <v>2.857497825816872E-3</v>
      </c>
      <c r="R266">
        <f t="shared" si="178"/>
        <v>2.3226622328778035E-3</v>
      </c>
      <c r="S266">
        <f t="shared" si="179"/>
        <v>2.798507462686567E-3</v>
      </c>
      <c r="T266">
        <f t="shared" si="180"/>
        <v>2.6205836887314149E-3</v>
      </c>
      <c r="U266">
        <f t="shared" si="181"/>
        <v>2.9182879377431907E-3</v>
      </c>
      <c r="V266">
        <f t="shared" si="182"/>
        <v>2.5694650568872657E-3</v>
      </c>
      <c r="W266">
        <f t="shared" si="183"/>
        <v>2.7081125632874132E-3</v>
      </c>
      <c r="X266">
        <f t="shared" si="184"/>
        <v>2.5728030560849824E-3</v>
      </c>
      <c r="Y266">
        <f t="shared" si="185"/>
        <v>2.9182879377431907E-3</v>
      </c>
      <c r="Z266">
        <f t="shared" si="186"/>
        <v>2.399378229180904E-3</v>
      </c>
      <c r="AA266">
        <f t="shared" si="187"/>
        <v>2.249057830789214E-3</v>
      </c>
      <c r="AB266">
        <f t="shared" si="188"/>
        <v>2.335165240197945E-3</v>
      </c>
      <c r="AC266">
        <f t="shared" si="189"/>
        <v>2.6152597998900795E-3</v>
      </c>
      <c r="AD266">
        <f t="shared" si="190"/>
        <v>2.7543336602025015E-3</v>
      </c>
      <c r="AE266">
        <f t="shared" si="191"/>
        <v>3.0000000000000001E-3</v>
      </c>
      <c r="AF266">
        <f t="shared" si="192"/>
        <v>2.3999999999999998E-3</v>
      </c>
      <c r="AG266">
        <f t="shared" si="193"/>
        <v>2.6371308016877636E-3</v>
      </c>
      <c r="AH266">
        <f t="shared" si="194"/>
        <v>2.4242654591390966E-3</v>
      </c>
      <c r="AI266">
        <f t="shared" si="195"/>
        <v>1.6917420431732388E-3</v>
      </c>
      <c r="AJ266">
        <f t="shared" si="196"/>
        <v>2.4278854960966267E-3</v>
      </c>
      <c r="AK266">
        <f t="shared" si="197"/>
        <v>2.5597269624573378E-3</v>
      </c>
      <c r="AL266">
        <f t="shared" si="198"/>
        <v>2.5017275666470162E-3</v>
      </c>
      <c r="AM266">
        <f t="shared" si="199"/>
        <v>2.4496503849895657E-3</v>
      </c>
      <c r="AN266">
        <f t="shared" si="200"/>
        <v>1.2121329661376468E-3</v>
      </c>
    </row>
    <row r="267" spans="1:40" x14ac:dyDescent="0.3">
      <c r="A267">
        <v>265</v>
      </c>
      <c r="B267">
        <f t="shared" si="167"/>
        <v>3.0150753768844224E-3</v>
      </c>
      <c r="C267">
        <f t="shared" si="168"/>
        <v>3.1413612565445023E-3</v>
      </c>
      <c r="D267" s="1">
        <f t="shared" si="165"/>
        <v>4.081632653061224E-3</v>
      </c>
      <c r="E267">
        <f t="shared" si="169"/>
        <v>1.0539571731958725E-3</v>
      </c>
      <c r="F267">
        <f t="shared" si="161"/>
        <v>3.8910505836575876E-3</v>
      </c>
      <c r="G267">
        <f t="shared" si="170"/>
        <v>-1.5384615384615387E-2</v>
      </c>
      <c r="H267">
        <f t="shared" si="164"/>
        <v>2.3077094503818341E-3</v>
      </c>
      <c r="I267">
        <f t="shared" si="171"/>
        <v>9.59101027608244E-4</v>
      </c>
      <c r="J267" s="1">
        <f t="shared" si="166"/>
        <v>3.787878787878788E-3</v>
      </c>
      <c r="K267" s="1">
        <f t="shared" si="163"/>
        <v>3.8022813688212932E-3</v>
      </c>
      <c r="L267">
        <f t="shared" si="172"/>
        <v>2.8763183125599234E-3</v>
      </c>
      <c r="M267">
        <f t="shared" si="173"/>
        <v>2.8500855025650768E-3</v>
      </c>
      <c r="N267">
        <f t="shared" si="174"/>
        <v>9.7349790848526698E-4</v>
      </c>
      <c r="O267">
        <f t="shared" si="175"/>
        <v>5.9021601698968859E-4</v>
      </c>
      <c r="P267">
        <f t="shared" si="176"/>
        <v>4.21582869278349E-4</v>
      </c>
      <c r="Q267">
        <f t="shared" si="177"/>
        <v>2.8493557978196238E-3</v>
      </c>
      <c r="R267">
        <f t="shared" si="178"/>
        <v>2.3172799741988381E-3</v>
      </c>
      <c r="S267">
        <f t="shared" si="179"/>
        <v>2.7906976744186047E-3</v>
      </c>
      <c r="T267">
        <f t="shared" si="180"/>
        <v>2.613734179573779E-3</v>
      </c>
      <c r="U267">
        <f t="shared" si="181"/>
        <v>2.9097963142580021E-3</v>
      </c>
      <c r="V267">
        <f t="shared" si="182"/>
        <v>2.5628798267274266E-3</v>
      </c>
      <c r="W267">
        <f t="shared" si="183"/>
        <v>2.7007984969469232E-3</v>
      </c>
      <c r="X267">
        <f t="shared" si="184"/>
        <v>2.5662007270119691E-3</v>
      </c>
      <c r="Y267">
        <f t="shared" si="185"/>
        <v>2.9097963142580021E-3</v>
      </c>
      <c r="Z267">
        <f t="shared" si="186"/>
        <v>2.3936349934887691E-3</v>
      </c>
      <c r="AA267">
        <f t="shared" si="187"/>
        <v>2.2440109204566738E-3</v>
      </c>
      <c r="AB267">
        <f t="shared" si="188"/>
        <v>2.3297249474814041E-3</v>
      </c>
      <c r="AC267">
        <f t="shared" si="189"/>
        <v>2.6084380566997467E-3</v>
      </c>
      <c r="AD267">
        <f t="shared" si="190"/>
        <v>2.7467681442456815E-3</v>
      </c>
      <c r="AE267">
        <f t="shared" si="191"/>
        <v>2.9910269192422729E-3</v>
      </c>
      <c r="AF267">
        <f t="shared" si="192"/>
        <v>2.3942537909018356E-3</v>
      </c>
      <c r="AG267">
        <f t="shared" si="193"/>
        <v>2.6301946344029462E-3</v>
      </c>
      <c r="AH267">
        <f t="shared" si="194"/>
        <v>2.4184026092273214E-3</v>
      </c>
      <c r="AI267">
        <f t="shared" si="195"/>
        <v>1.6888848856062566E-3</v>
      </c>
      <c r="AJ267">
        <f t="shared" si="196"/>
        <v>2.4220051449337365E-3</v>
      </c>
      <c r="AK267">
        <f t="shared" si="197"/>
        <v>2.553191489361702E-3</v>
      </c>
      <c r="AL267">
        <f t="shared" si="198"/>
        <v>2.4954845441709228E-3</v>
      </c>
      <c r="AM267">
        <f t="shared" si="199"/>
        <v>2.4436642618901327E-3</v>
      </c>
      <c r="AN267">
        <f t="shared" si="200"/>
        <v>1.2054583152516507E-3</v>
      </c>
    </row>
    <row r="268" spans="1:40" x14ac:dyDescent="0.3">
      <c r="A268">
        <v>266</v>
      </c>
      <c r="B268">
        <f t="shared" si="167"/>
        <v>3.0060120240480962E-3</v>
      </c>
      <c r="C268">
        <f t="shared" si="168"/>
        <v>3.1315240083507308E-3</v>
      </c>
      <c r="D268" s="1">
        <f t="shared" si="165"/>
        <v>4.0650406504065045E-3</v>
      </c>
      <c r="E268">
        <f t="shared" si="169"/>
        <v>1.0486369379519764E-3</v>
      </c>
      <c r="F268">
        <f t="shared" si="161"/>
        <v>3.875968992248062E-3</v>
      </c>
      <c r="G268">
        <f t="shared" si="170"/>
        <v>-1.5151515151515148E-2</v>
      </c>
      <c r="H268">
        <f t="shared" si="164"/>
        <v>2.3023961889385713E-3</v>
      </c>
      <c r="I268">
        <f t="shared" si="171"/>
        <v>9.5425961353629853E-4</v>
      </c>
      <c r="J268" s="1">
        <f t="shared" si="166"/>
        <v>3.773584905660377E-3</v>
      </c>
      <c r="K268" s="1">
        <f t="shared" si="163"/>
        <v>3.787878787878788E-3</v>
      </c>
      <c r="L268">
        <f t="shared" si="172"/>
        <v>2.8680688336520073E-3</v>
      </c>
      <c r="M268">
        <f t="shared" si="173"/>
        <v>2.84198560060629E-3</v>
      </c>
      <c r="N268">
        <f t="shared" si="174"/>
        <v>9.6878216786592749E-4</v>
      </c>
      <c r="O268">
        <f t="shared" si="175"/>
        <v>5.8723668525310685E-4</v>
      </c>
      <c r="P268">
        <f t="shared" si="176"/>
        <v>4.1945477518079058E-4</v>
      </c>
      <c r="Q268">
        <f t="shared" si="177"/>
        <v>2.8412600370599137E-3</v>
      </c>
      <c r="R268">
        <f t="shared" si="178"/>
        <v>2.311922602250549E-3</v>
      </c>
      <c r="S268">
        <f t="shared" si="179"/>
        <v>2.7829313543599253E-3</v>
      </c>
      <c r="T268">
        <f t="shared" si="180"/>
        <v>2.6069203826661891E-3</v>
      </c>
      <c r="U268">
        <f t="shared" si="181"/>
        <v>2.9013539651837525E-3</v>
      </c>
      <c r="V268">
        <f t="shared" si="182"/>
        <v>2.5563282645879593E-3</v>
      </c>
      <c r="W268">
        <f t="shared" si="183"/>
        <v>2.693523831830425E-3</v>
      </c>
      <c r="X268">
        <f t="shared" si="184"/>
        <v>2.5596321970071667E-3</v>
      </c>
      <c r="Y268">
        <f t="shared" si="185"/>
        <v>2.9013539651837525E-3</v>
      </c>
      <c r="Z268">
        <f t="shared" si="186"/>
        <v>2.3879191865623373E-3</v>
      </c>
      <c r="AA268">
        <f t="shared" si="187"/>
        <v>2.2389866100527289E-3</v>
      </c>
      <c r="AB268">
        <f t="shared" si="188"/>
        <v>2.3243099446179638E-3</v>
      </c>
      <c r="AC268">
        <f t="shared" si="189"/>
        <v>2.6016518091105389E-3</v>
      </c>
      <c r="AD268">
        <f t="shared" si="190"/>
        <v>2.7392440758786663E-3</v>
      </c>
      <c r="AE268">
        <f t="shared" si="191"/>
        <v>2.982107355864811E-3</v>
      </c>
      <c r="AF268">
        <f t="shared" si="192"/>
        <v>2.3885350318471337E-3</v>
      </c>
      <c r="AG268">
        <f t="shared" si="193"/>
        <v>2.6232948583420775E-3</v>
      </c>
      <c r="AH268">
        <f t="shared" si="194"/>
        <v>2.4125680483642054E-3</v>
      </c>
      <c r="AI268">
        <f t="shared" si="195"/>
        <v>1.6860373625879888E-3</v>
      </c>
      <c r="AJ268">
        <f t="shared" si="196"/>
        <v>2.4161532094295612E-3</v>
      </c>
      <c r="AK268">
        <f t="shared" si="197"/>
        <v>2.5466893039049233E-3</v>
      </c>
      <c r="AL268">
        <f t="shared" si="198"/>
        <v>2.4892726028642453E-3</v>
      </c>
      <c r="AM268">
        <f t="shared" si="199"/>
        <v>2.4377073236219182E-3</v>
      </c>
      <c r="AN268">
        <f t="shared" si="200"/>
        <v>1.1988395233413218E-3</v>
      </c>
    </row>
    <row r="269" spans="1:40" x14ac:dyDescent="0.3">
      <c r="A269">
        <v>267</v>
      </c>
      <c r="B269">
        <f t="shared" si="167"/>
        <v>2.997002997002997E-3</v>
      </c>
      <c r="C269">
        <f t="shared" si="168"/>
        <v>3.1217481789802288E-3</v>
      </c>
      <c r="D269" s="1">
        <f t="shared" si="165"/>
        <v>4.0485829959514179E-3</v>
      </c>
      <c r="E269">
        <f t="shared" si="169"/>
        <v>1.0433574572422982E-3</v>
      </c>
      <c r="F269">
        <f t="shared" ref="F269:F302" si="201">(0.5)/(1+(A269-10)/2)</f>
        <v>3.8610038610038611E-3</v>
      </c>
      <c r="G269">
        <f t="shared" si="170"/>
        <v>-1.492537313432836E-2</v>
      </c>
      <c r="H269">
        <f t="shared" si="164"/>
        <v>2.2971073377582307E-3</v>
      </c>
      <c r="I269">
        <f t="shared" si="171"/>
        <v>9.4945528609049145E-4</v>
      </c>
      <c r="J269" s="1">
        <f t="shared" si="166"/>
        <v>3.7593984962406013E-3</v>
      </c>
      <c r="K269" s="1">
        <f t="shared" si="163"/>
        <v>3.773584905660377E-3</v>
      </c>
      <c r="L269">
        <f t="shared" si="172"/>
        <v>2.859866539561487E-3</v>
      </c>
      <c r="M269">
        <f t="shared" si="173"/>
        <v>2.8339316077838654E-3</v>
      </c>
      <c r="N269">
        <f t="shared" si="174"/>
        <v>9.6410106118858131E-4</v>
      </c>
      <c r="O269">
        <f t="shared" si="175"/>
        <v>5.8428017605568702E-4</v>
      </c>
      <c r="P269">
        <f t="shared" si="176"/>
        <v>4.1734298289691931E-4</v>
      </c>
      <c r="Q269">
        <f t="shared" si="177"/>
        <v>2.833210150283321E-3</v>
      </c>
      <c r="R269">
        <f t="shared" si="178"/>
        <v>2.3065899448233562E-3</v>
      </c>
      <c r="S269">
        <f t="shared" si="179"/>
        <v>2.7752081406105457E-3</v>
      </c>
      <c r="T269">
        <f t="shared" si="180"/>
        <v>2.6001420194377012E-3</v>
      </c>
      <c r="U269">
        <f t="shared" si="181"/>
        <v>2.8929604628736743E-3</v>
      </c>
      <c r="V269">
        <f t="shared" si="182"/>
        <v>2.5498101129266537E-3</v>
      </c>
      <c r="W269">
        <f t="shared" si="183"/>
        <v>2.6862882504087825E-3</v>
      </c>
      <c r="X269">
        <f t="shared" si="184"/>
        <v>2.5530972071934332E-3</v>
      </c>
      <c r="Y269">
        <f t="shared" si="185"/>
        <v>2.8929604628736743E-3</v>
      </c>
      <c r="Z269">
        <f t="shared" si="186"/>
        <v>2.3822306123761905E-3</v>
      </c>
      <c r="AA269">
        <f t="shared" si="187"/>
        <v>2.233984748114537E-3</v>
      </c>
      <c r="AB269">
        <f t="shared" si="188"/>
        <v>2.3189200556714695E-3</v>
      </c>
      <c r="AC269">
        <f t="shared" si="189"/>
        <v>2.5949007807997138E-3</v>
      </c>
      <c r="AD269">
        <f t="shared" si="190"/>
        <v>2.731761115426723E-3</v>
      </c>
      <c r="AE269">
        <f t="shared" si="191"/>
        <v>2.973240832507433E-3</v>
      </c>
      <c r="AF269">
        <f t="shared" si="192"/>
        <v>2.3828435266084191E-3</v>
      </c>
      <c r="AG269">
        <f t="shared" si="193"/>
        <v>2.6164311878597592E-3</v>
      </c>
      <c r="AH269">
        <f t="shared" si="194"/>
        <v>2.4067615722946911E-3</v>
      </c>
      <c r="AI269">
        <f t="shared" si="195"/>
        <v>1.6831994254680183E-3</v>
      </c>
      <c r="AJ269">
        <f t="shared" si="196"/>
        <v>2.4103294841109069E-3</v>
      </c>
      <c r="AK269">
        <f t="shared" si="197"/>
        <v>2.5402201524132089E-3</v>
      </c>
      <c r="AL269">
        <f t="shared" si="198"/>
        <v>2.483091511194857E-3</v>
      </c>
      <c r="AM269">
        <f t="shared" si="199"/>
        <v>2.4317793572734558E-3</v>
      </c>
      <c r="AN269">
        <f t="shared" si="200"/>
        <v>1.1922759594242827E-3</v>
      </c>
    </row>
    <row r="270" spans="1:40" x14ac:dyDescent="0.3">
      <c r="A270">
        <v>268</v>
      </c>
      <c r="B270">
        <f t="shared" si="167"/>
        <v>2.9880478087649402E-3</v>
      </c>
      <c r="C270">
        <f t="shared" si="168"/>
        <v>3.1120331950207471E-3</v>
      </c>
      <c r="D270" s="1">
        <f t="shared" si="165"/>
        <v>4.0322580645161289E-3</v>
      </c>
      <c r="E270">
        <f t="shared" si="169"/>
        <v>1.0381183102361553E-3</v>
      </c>
      <c r="F270">
        <f t="shared" si="201"/>
        <v>3.8461538461538464E-3</v>
      </c>
      <c r="G270">
        <f t="shared" si="170"/>
        <v>-1.4705882352941173E-2</v>
      </c>
      <c r="H270">
        <f t="shared" si="164"/>
        <v>2.2918427290086196E-3</v>
      </c>
      <c r="I270">
        <f t="shared" si="171"/>
        <v>9.4468766231490143E-4</v>
      </c>
      <c r="J270" s="1">
        <f t="shared" si="166"/>
        <v>3.7453183520599251E-3</v>
      </c>
      <c r="K270" s="1">
        <f t="shared" si="163"/>
        <v>3.7593984962406013E-3</v>
      </c>
      <c r="L270">
        <f t="shared" si="172"/>
        <v>2.8517110266159697E-3</v>
      </c>
      <c r="M270">
        <f t="shared" si="173"/>
        <v>2.8259231348907311E-3</v>
      </c>
      <c r="N270">
        <f t="shared" si="174"/>
        <v>9.5945424585883903E-4</v>
      </c>
      <c r="O270">
        <f t="shared" si="175"/>
        <v>5.8134625373224707E-4</v>
      </c>
      <c r="P270">
        <f t="shared" si="176"/>
        <v>4.1524732409446214E-4</v>
      </c>
      <c r="Q270">
        <f t="shared" si="177"/>
        <v>2.8252057486795232E-3</v>
      </c>
      <c r="R270">
        <f t="shared" si="178"/>
        <v>2.3012818312906358E-3</v>
      </c>
      <c r="S270">
        <f t="shared" si="179"/>
        <v>2.7675276752767526E-3</v>
      </c>
      <c r="T270">
        <f t="shared" si="180"/>
        <v>2.5933988142077258E-3</v>
      </c>
      <c r="U270">
        <f t="shared" si="181"/>
        <v>2.8846153846153848E-3</v>
      </c>
      <c r="V270">
        <f t="shared" si="182"/>
        <v>2.543325116823425E-3</v>
      </c>
      <c r="W270">
        <f t="shared" si="183"/>
        <v>2.67909143855562E-3</v>
      </c>
      <c r="X270">
        <f t="shared" si="184"/>
        <v>2.5465955013312946E-3</v>
      </c>
      <c r="Y270">
        <f t="shared" si="185"/>
        <v>2.8846153846153848E-3</v>
      </c>
      <c r="Z270">
        <f t="shared" si="186"/>
        <v>2.3765690767687531E-3</v>
      </c>
      <c r="AA270">
        <f t="shared" si="187"/>
        <v>2.2290051845286207E-3</v>
      </c>
      <c r="AB270">
        <f t="shared" si="188"/>
        <v>2.3135551063357962E-3</v>
      </c>
      <c r="AC270">
        <f t="shared" si="189"/>
        <v>2.5881846983053514E-3</v>
      </c>
      <c r="AD270">
        <f t="shared" si="190"/>
        <v>2.7243189269159362E-3</v>
      </c>
      <c r="AE270">
        <f t="shared" si="191"/>
        <v>2.964426877470356E-3</v>
      </c>
      <c r="AF270">
        <f t="shared" si="192"/>
        <v>2.3771790808240888E-3</v>
      </c>
      <c r="AG270">
        <f t="shared" si="193"/>
        <v>2.609603340292276E-3</v>
      </c>
      <c r="AH270">
        <f t="shared" si="194"/>
        <v>2.4009829787259296E-3</v>
      </c>
      <c r="AI270">
        <f t="shared" si="195"/>
        <v>1.6803710259225557E-3</v>
      </c>
      <c r="AJ270">
        <f t="shared" si="196"/>
        <v>2.4045337654803323E-3</v>
      </c>
      <c r="AK270">
        <f t="shared" si="197"/>
        <v>2.5337837837837839E-3</v>
      </c>
      <c r="AL270">
        <f t="shared" si="198"/>
        <v>2.476941039925018E-3</v>
      </c>
      <c r="AM270">
        <f t="shared" si="199"/>
        <v>2.4258801519967399E-3</v>
      </c>
      <c r="AN270">
        <f t="shared" si="200"/>
        <v>1.1857670015273936E-3</v>
      </c>
    </row>
    <row r="271" spans="1:40" x14ac:dyDescent="0.3">
      <c r="A271">
        <v>269</v>
      </c>
      <c r="B271">
        <f t="shared" si="167"/>
        <v>2.9791459781529292E-3</v>
      </c>
      <c r="C271">
        <f t="shared" si="168"/>
        <v>3.1023784901758012E-3</v>
      </c>
      <c r="D271" s="1">
        <f t="shared" si="165"/>
        <v>4.0160642570281121E-3</v>
      </c>
      <c r="E271">
        <f t="shared" si="169"/>
        <v>1.0329190815897829E-3</v>
      </c>
      <c r="F271">
        <f t="shared" si="201"/>
        <v>3.8314176245210726E-3</v>
      </c>
      <c r="G271">
        <f t="shared" si="170"/>
        <v>-1.4492753623188408E-2</v>
      </c>
      <c r="H271">
        <f t="shared" si="164"/>
        <v>2.2866021963905414E-3</v>
      </c>
      <c r="I271">
        <f t="shared" si="171"/>
        <v>9.3995636424670239E-4</v>
      </c>
      <c r="J271" s="1">
        <f t="shared" si="166"/>
        <v>3.7313432835820899E-3</v>
      </c>
      <c r="K271" s="1">
        <f t="shared" si="163"/>
        <v>3.7453183520599251E-3</v>
      </c>
      <c r="L271">
        <f t="shared" si="172"/>
        <v>2.843601895734597E-3</v>
      </c>
      <c r="M271">
        <f t="shared" si="173"/>
        <v>2.8179597971068945E-3</v>
      </c>
      <c r="N271">
        <f t="shared" si="174"/>
        <v>9.5484138355829537E-4</v>
      </c>
      <c r="O271">
        <f t="shared" si="175"/>
        <v>5.7843468569027849E-4</v>
      </c>
      <c r="P271">
        <f t="shared" si="176"/>
        <v>4.1316763263591315E-4</v>
      </c>
      <c r="Q271">
        <f t="shared" si="177"/>
        <v>2.8172464478196961E-3</v>
      </c>
      <c r="R271">
        <f t="shared" si="178"/>
        <v>2.2959980925956192E-3</v>
      </c>
      <c r="S271">
        <f t="shared" si="179"/>
        <v>2.7598896044158231E-3</v>
      </c>
      <c r="T271">
        <f t="shared" si="180"/>
        <v>2.5866904941476143E-3</v>
      </c>
      <c r="U271">
        <f t="shared" si="181"/>
        <v>2.8763183125599234E-3</v>
      </c>
      <c r="V271">
        <f t="shared" si="182"/>
        <v>2.5368730239434534E-3</v>
      </c>
      <c r="W271">
        <f t="shared" si="183"/>
        <v>2.6719330855018587E-3</v>
      </c>
      <c r="X271">
        <f t="shared" si="184"/>
        <v>2.5401268257838616E-3</v>
      </c>
      <c r="Y271">
        <f t="shared" si="185"/>
        <v>2.8763183125599234E-3</v>
      </c>
      <c r="Z271">
        <f t="shared" si="186"/>
        <v>2.3709343874209754E-3</v>
      </c>
      <c r="AA271">
        <f t="shared" si="187"/>
        <v>2.2240477705179895E-3</v>
      </c>
      <c r="AB271">
        <f t="shared" si="188"/>
        <v>2.3082149239117555E-3</v>
      </c>
      <c r="AC271">
        <f t="shared" si="189"/>
        <v>2.5815032909890512E-3</v>
      </c>
      <c r="AD271">
        <f t="shared" si="190"/>
        <v>2.7169171780254686E-3</v>
      </c>
      <c r="AE271">
        <f t="shared" si="191"/>
        <v>2.9556650246305416E-3</v>
      </c>
      <c r="AF271">
        <f t="shared" si="192"/>
        <v>2.3715415019762843E-3</v>
      </c>
      <c r="AG271">
        <f t="shared" si="193"/>
        <v>2.6028110359187923E-3</v>
      </c>
      <c r="AH271">
        <f t="shared" si="194"/>
        <v>2.3952320673024108E-3</v>
      </c>
      <c r="AI271">
        <f t="shared" si="195"/>
        <v>1.6775521159524409E-3</v>
      </c>
      <c r="AJ271">
        <f t="shared" si="196"/>
        <v>2.3987658519937227E-3</v>
      </c>
      <c r="AK271">
        <f t="shared" si="197"/>
        <v>2.5273799494524006E-3</v>
      </c>
      <c r="AL271">
        <f t="shared" si="198"/>
        <v>2.4708209620816213E-3</v>
      </c>
      <c r="AM271">
        <f t="shared" si="199"/>
        <v>2.4200094989852428E-3</v>
      </c>
      <c r="AN271">
        <f t="shared" si="200"/>
        <v>1.1793120365304333E-3</v>
      </c>
    </row>
    <row r="272" spans="1:40" x14ac:dyDescent="0.3">
      <c r="A272">
        <v>270</v>
      </c>
      <c r="B272">
        <f t="shared" si="167"/>
        <v>2.9702970297029703E-3</v>
      </c>
      <c r="C272">
        <f t="shared" si="168"/>
        <v>3.092783505154639E-3</v>
      </c>
      <c r="D272" s="1">
        <f t="shared" si="165"/>
        <v>4.0000000000000001E-3</v>
      </c>
      <c r="E272">
        <f t="shared" si="169"/>
        <v>1.0277593613596985E-3</v>
      </c>
      <c r="F272">
        <f t="shared" si="201"/>
        <v>3.8167938931297708E-3</v>
      </c>
      <c r="G272">
        <f t="shared" si="170"/>
        <v>-1.4285714285714282E-2</v>
      </c>
      <c r="H272">
        <f t="shared" si="164"/>
        <v>2.2813855751235845E-3</v>
      </c>
      <c r="I272">
        <f t="shared" si="171"/>
        <v>9.3526101883732564E-4</v>
      </c>
      <c r="J272" s="1">
        <f t="shared" si="166"/>
        <v>3.7174721189591081E-3</v>
      </c>
      <c r="K272" s="1">
        <f t="shared" si="163"/>
        <v>3.7313432835820899E-3</v>
      </c>
      <c r="L272">
        <f t="shared" si="172"/>
        <v>2.8355387523629487E-3</v>
      </c>
      <c r="M272">
        <f t="shared" si="173"/>
        <v>2.8100412139378042E-3</v>
      </c>
      <c r="N272">
        <f t="shared" si="174"/>
        <v>9.5026214017993635E-4</v>
      </c>
      <c r="O272">
        <f t="shared" si="175"/>
        <v>5.7554524236143117E-4</v>
      </c>
      <c r="P272">
        <f t="shared" si="176"/>
        <v>4.1110374454387941E-4</v>
      </c>
      <c r="Q272">
        <f t="shared" si="177"/>
        <v>2.8093318675949672E-3</v>
      </c>
      <c r="R272">
        <f t="shared" si="178"/>
        <v>2.2907385612285225E-3</v>
      </c>
      <c r="S272">
        <f t="shared" si="179"/>
        <v>2.7522935779816511E-3</v>
      </c>
      <c r="T272">
        <f t="shared" si="180"/>
        <v>2.5800167892440218E-3</v>
      </c>
      <c r="U272">
        <f t="shared" si="181"/>
        <v>2.8680688336520078E-3</v>
      </c>
      <c r="V272">
        <f t="shared" si="182"/>
        <v>2.5304535845063203E-3</v>
      </c>
      <c r="W272">
        <f t="shared" si="183"/>
        <v>2.6648128837909852E-3</v>
      </c>
      <c r="X272">
        <f t="shared" si="184"/>
        <v>2.5336909294855214E-3</v>
      </c>
      <c r="Y272">
        <f t="shared" si="185"/>
        <v>2.8680688336520078E-3</v>
      </c>
      <c r="Z272">
        <f t="shared" si="186"/>
        <v>2.365326353831243E-3</v>
      </c>
      <c r="AA272">
        <f t="shared" si="187"/>
        <v>2.2191123586237094E-3</v>
      </c>
      <c r="AB272">
        <f t="shared" si="188"/>
        <v>2.3028993372933293E-3</v>
      </c>
      <c r="AC272">
        <f t="shared" si="189"/>
        <v>2.5748562909999606E-3</v>
      </c>
      <c r="AD272">
        <f t="shared" si="190"/>
        <v>2.7095555400336035E-3</v>
      </c>
      <c r="AE272">
        <f t="shared" si="191"/>
        <v>2.9469548133595285E-3</v>
      </c>
      <c r="AF272">
        <f t="shared" si="192"/>
        <v>2.3659305993690852E-3</v>
      </c>
      <c r="AG272">
        <f t="shared" si="193"/>
        <v>2.5960539979231569E-3</v>
      </c>
      <c r="AH272">
        <f t="shared" si="194"/>
        <v>2.3895086395835374E-3</v>
      </c>
      <c r="AI272">
        <f t="shared" si="195"/>
        <v>1.6747426478798122E-3</v>
      </c>
      <c r="AJ272">
        <f t="shared" si="196"/>
        <v>2.393025544035865E-3</v>
      </c>
      <c r="AK272">
        <f t="shared" si="197"/>
        <v>2.5210084033613443E-3</v>
      </c>
      <c r="AL272">
        <f t="shared" si="198"/>
        <v>2.4647310529302136E-3</v>
      </c>
      <c r="AM272">
        <f t="shared" si="199"/>
        <v>2.4141671914501561E-3</v>
      </c>
      <c r="AN272">
        <f t="shared" si="200"/>
        <v>1.1729104600155527E-3</v>
      </c>
    </row>
    <row r="273" spans="1:40" x14ac:dyDescent="0.3">
      <c r="A273">
        <v>271</v>
      </c>
      <c r="B273">
        <f t="shared" si="167"/>
        <v>2.9615004935834156E-3</v>
      </c>
      <c r="C273">
        <f t="shared" si="168"/>
        <v>3.0832476875642342E-3</v>
      </c>
      <c r="D273" s="1">
        <f t="shared" si="165"/>
        <v>3.9840637450199211E-3</v>
      </c>
      <c r="E273">
        <f t="shared" si="169"/>
        <v>1.0226387449176757E-3</v>
      </c>
      <c r="F273">
        <f t="shared" si="201"/>
        <v>3.8022813688212928E-3</v>
      </c>
      <c r="G273">
        <f t="shared" si="170"/>
        <v>-1.4084507042253521E-2</v>
      </c>
      <c r="H273">
        <f t="shared" si="164"/>
        <v>2.2761927019272488E-3</v>
      </c>
      <c r="I273">
        <f t="shared" si="171"/>
        <v>9.3060125787508487E-4</v>
      </c>
      <c r="J273" s="1">
        <f t="shared" si="166"/>
        <v>3.7037037037037034E-3</v>
      </c>
      <c r="K273" s="1">
        <f t="shared" si="163"/>
        <v>3.7174721189591081E-3</v>
      </c>
      <c r="L273">
        <f t="shared" si="172"/>
        <v>2.8275212064090482E-3</v>
      </c>
      <c r="M273">
        <f t="shared" si="173"/>
        <v>2.8021670091537454E-3</v>
      </c>
      <c r="N273">
        <f t="shared" si="174"/>
        <v>9.4571618576469441E-4</v>
      </c>
      <c r="O273">
        <f t="shared" si="175"/>
        <v>5.7267769715389847E-4</v>
      </c>
      <c r="P273">
        <f t="shared" si="176"/>
        <v>4.0905549796707032E-4</v>
      </c>
      <c r="Q273">
        <f t="shared" si="177"/>
        <v>2.8014616321559069E-3</v>
      </c>
      <c r="R273">
        <f t="shared" si="178"/>
        <v>2.2855030712112256E-3</v>
      </c>
      <c r="S273">
        <f t="shared" si="179"/>
        <v>2.7447392497712718E-3</v>
      </c>
      <c r="T273">
        <f t="shared" si="180"/>
        <v>2.5733774322638236E-3</v>
      </c>
      <c r="U273">
        <f t="shared" si="181"/>
        <v>2.8598665395614875E-3</v>
      </c>
      <c r="V273">
        <f t="shared" si="182"/>
        <v>2.524066551254478E-3</v>
      </c>
      <c r="W273">
        <f t="shared" si="183"/>
        <v>2.6577305292350352E-3</v>
      </c>
      <c r="X273">
        <f t="shared" si="184"/>
        <v>2.5272875639086312E-3</v>
      </c>
      <c r="Y273">
        <f t="shared" si="185"/>
        <v>2.8598665395614875E-3</v>
      </c>
      <c r="Z273">
        <f t="shared" si="186"/>
        <v>2.3597447872969468E-3</v>
      </c>
      <c r="AA273">
        <f t="shared" si="187"/>
        <v>2.2141988026964654E-3</v>
      </c>
      <c r="AB273">
        <f t="shared" si="188"/>
        <v>2.2976081769450207E-3</v>
      </c>
      <c r="AC273">
        <f t="shared" si="189"/>
        <v>2.5682434332388038E-3</v>
      </c>
      <c r="AD273">
        <f t="shared" si="190"/>
        <v>2.7022336877742248E-3</v>
      </c>
      <c r="AE273">
        <f t="shared" si="191"/>
        <v>2.9382957884427031E-3</v>
      </c>
      <c r="AF273">
        <f t="shared" si="192"/>
        <v>2.3603461841070024E-3</v>
      </c>
      <c r="AG273">
        <f t="shared" si="193"/>
        <v>2.5893319523562922E-3</v>
      </c>
      <c r="AH273">
        <f t="shared" si="194"/>
        <v>2.3838124990218645E-3</v>
      </c>
      <c r="AI273">
        <f t="shared" si="195"/>
        <v>1.671942574345664E-3</v>
      </c>
      <c r="AJ273">
        <f t="shared" si="196"/>
        <v>2.3873126438973546E-3</v>
      </c>
      <c r="AK273">
        <f t="shared" si="197"/>
        <v>2.5146689019279128E-3</v>
      </c>
      <c r="AL273">
        <f t="shared" si="198"/>
        <v>2.4586710899459074E-3</v>
      </c>
      <c r="AM273">
        <f t="shared" si="199"/>
        <v>2.4083530245924134E-3</v>
      </c>
      <c r="AN273">
        <f t="shared" si="200"/>
        <v>1.1665616761158404E-3</v>
      </c>
    </row>
    <row r="274" spans="1:40" x14ac:dyDescent="0.3">
      <c r="A274">
        <v>272</v>
      </c>
      <c r="B274">
        <f t="shared" si="167"/>
        <v>2.952755905511811E-3</v>
      </c>
      <c r="C274">
        <f t="shared" si="168"/>
        <v>3.0737704918032786E-3</v>
      </c>
      <c r="D274" s="1">
        <f t="shared" si="165"/>
        <v>3.968253968253968E-3</v>
      </c>
      <c r="E274">
        <f t="shared" si="169"/>
        <v>1.0175568328672907E-3</v>
      </c>
      <c r="F274">
        <f t="shared" si="201"/>
        <v>3.787878787878788E-3</v>
      </c>
      <c r="G274">
        <f t="shared" si="170"/>
        <v>-1.3888888888888885E-2</v>
      </c>
      <c r="H274">
        <f t="shared" si="164"/>
        <v>2.2710234150042918E-3</v>
      </c>
      <c r="I274">
        <f t="shared" si="171"/>
        <v>9.2597671790923457E-4</v>
      </c>
      <c r="J274" s="1">
        <f t="shared" si="166"/>
        <v>3.690036900369004E-3</v>
      </c>
      <c r="K274" s="1">
        <f t="shared" si="163"/>
        <v>3.7037037037037034E-3</v>
      </c>
      <c r="L274">
        <f t="shared" si="172"/>
        <v>2.819548872180451E-3</v>
      </c>
      <c r="M274">
        <f t="shared" si="173"/>
        <v>2.794336810730253E-3</v>
      </c>
      <c r="N274">
        <f t="shared" si="174"/>
        <v>9.4120319443912782E-4</v>
      </c>
      <c r="O274">
        <f t="shared" si="175"/>
        <v>5.6983182640568284E-4</v>
      </c>
      <c r="P274">
        <f t="shared" si="176"/>
        <v>4.0702273314691633E-4</v>
      </c>
      <c r="Q274">
        <f t="shared" si="177"/>
        <v>2.7936353698530302E-3</v>
      </c>
      <c r="R274">
        <f t="shared" si="178"/>
        <v>2.2802914580808409E-3</v>
      </c>
      <c r="S274">
        <f t="shared" si="179"/>
        <v>2.7372262773722625E-3</v>
      </c>
      <c r="T274">
        <f t="shared" si="180"/>
        <v>2.5667721587168124E-3</v>
      </c>
      <c r="U274">
        <f t="shared" si="181"/>
        <v>2.8517110266159697E-3</v>
      </c>
      <c r="V274">
        <f t="shared" si="182"/>
        <v>2.5177116794186105E-3</v>
      </c>
      <c r="W274">
        <f t="shared" si="183"/>
        <v>2.6506857208712683E-3</v>
      </c>
      <c r="X274">
        <f t="shared" si="184"/>
        <v>2.5209164830317654E-3</v>
      </c>
      <c r="Y274">
        <f t="shared" si="185"/>
        <v>2.8517110266159697E-3</v>
      </c>
      <c r="Z274">
        <f t="shared" si="186"/>
        <v>2.354189500894277E-3</v>
      </c>
      <c r="AA274">
        <f t="shared" si="187"/>
        <v>2.2093069578754676E-3</v>
      </c>
      <c r="AB274">
        <f t="shared" si="188"/>
        <v>2.2923412748878658E-3</v>
      </c>
      <c r="AC274">
        <f t="shared" si="189"/>
        <v>2.5616644553234647E-3</v>
      </c>
      <c r="AD274">
        <f t="shared" si="190"/>
        <v>2.6949512995857461E-3</v>
      </c>
      <c r="AE274">
        <f t="shared" si="191"/>
        <v>2.9296875E-3</v>
      </c>
      <c r="AF274">
        <f t="shared" si="192"/>
        <v>2.3547880690737832E-3</v>
      </c>
      <c r="AG274">
        <f t="shared" si="193"/>
        <v>2.5826446280991736E-3</v>
      </c>
      <c r="AH274">
        <f t="shared" si="194"/>
        <v>2.3781434509393407E-3</v>
      </c>
      <c r="AI274">
        <f t="shared" si="195"/>
        <v>1.6691518483074042E-3</v>
      </c>
      <c r="AJ274">
        <f t="shared" si="196"/>
        <v>2.3816269557528358E-3</v>
      </c>
      <c r="AK274">
        <f t="shared" si="197"/>
        <v>2.5083612040133776E-3</v>
      </c>
      <c r="AL274">
        <f t="shared" si="198"/>
        <v>2.4526408527871801E-3</v>
      </c>
      <c r="AM274">
        <f t="shared" si="199"/>
        <v>2.4025667955835939E-3</v>
      </c>
      <c r="AN274">
        <f t="shared" si="200"/>
        <v>1.1602650973694395E-3</v>
      </c>
    </row>
    <row r="275" spans="1:40" x14ac:dyDescent="0.3">
      <c r="A275">
        <v>273</v>
      </c>
      <c r="B275">
        <f t="shared" si="167"/>
        <v>2.944062806673209E-3</v>
      </c>
      <c r="C275">
        <f t="shared" si="168"/>
        <v>3.0643513789581208E-3</v>
      </c>
      <c r="D275" s="1">
        <f t="shared" si="165"/>
        <v>3.952569169960474E-3</v>
      </c>
      <c r="E275">
        <f t="shared" si="169"/>
        <v>1.0125132309620137E-3</v>
      </c>
      <c r="F275">
        <f t="shared" si="201"/>
        <v>3.7735849056603774E-3</v>
      </c>
      <c r="G275">
        <f t="shared" si="170"/>
        <v>-1.3698630136986302E-2</v>
      </c>
      <c r="H275">
        <f t="shared" si="164"/>
        <v>2.26587755402341E-3</v>
      </c>
      <c r="I275">
        <f t="shared" si="171"/>
        <v>9.213870401754325E-4</v>
      </c>
      <c r="J275" s="1">
        <f t="shared" si="166"/>
        <v>3.6764705882352945E-3</v>
      </c>
      <c r="K275" s="1">
        <f t="shared" si="163"/>
        <v>3.690036900369004E-3</v>
      </c>
      <c r="L275">
        <f t="shared" si="172"/>
        <v>2.8116213683223993E-3</v>
      </c>
      <c r="M275">
        <f t="shared" si="173"/>
        <v>2.7865502507895224E-3</v>
      </c>
      <c r="N275">
        <f t="shared" si="174"/>
        <v>9.3672284435419959E-4</v>
      </c>
      <c r="O275">
        <f t="shared" si="175"/>
        <v>5.6700740933872775E-4</v>
      </c>
      <c r="P275">
        <f t="shared" si="176"/>
        <v>4.050052923848055E-4</v>
      </c>
      <c r="Q275">
        <f t="shared" si="177"/>
        <v>2.7858527131782943E-3</v>
      </c>
      <c r="R275">
        <f t="shared" si="178"/>
        <v>2.2751035588690627E-3</v>
      </c>
      <c r="S275">
        <f t="shared" si="179"/>
        <v>2.7297543221110098E-3</v>
      </c>
      <c r="T275">
        <f t="shared" si="180"/>
        <v>2.5602007068217247E-3</v>
      </c>
      <c r="U275">
        <f t="shared" si="181"/>
        <v>2.8436018957345975E-3</v>
      </c>
      <c r="V275">
        <f t="shared" si="182"/>
        <v>2.5113887266898782E-3</v>
      </c>
      <c r="W275">
        <f t="shared" si="183"/>
        <v>2.6436781609195398E-3</v>
      </c>
      <c r="X275">
        <f t="shared" si="184"/>
        <v>2.5145774433068535E-3</v>
      </c>
      <c r="Y275">
        <f t="shared" si="185"/>
        <v>2.8436018957345975E-3</v>
      </c>
      <c r="Z275">
        <f t="shared" si="186"/>
        <v>2.3486603094526881E-3</v>
      </c>
      <c r="AA275">
        <f t="shared" si="187"/>
        <v>2.2044366805786808E-3</v>
      </c>
      <c r="AB275">
        <f t="shared" si="188"/>
        <v>2.2870984646772285E-3</v>
      </c>
      <c r="AC275">
        <f t="shared" si="189"/>
        <v>2.5551190975521276E-3</v>
      </c>
      <c r="AD275">
        <f t="shared" si="190"/>
        <v>2.6877080572640377E-3</v>
      </c>
      <c r="AE275">
        <f t="shared" si="191"/>
        <v>2.9211295034079847E-3</v>
      </c>
      <c r="AF275">
        <f t="shared" si="192"/>
        <v>2.3492560689115111E-3</v>
      </c>
      <c r="AG275">
        <f t="shared" si="193"/>
        <v>2.5759917568263782E-3</v>
      </c>
      <c r="AH275">
        <f t="shared" si="194"/>
        <v>2.3725013025042152E-3</v>
      </c>
      <c r="AI275">
        <f t="shared" si="195"/>
        <v>1.6663704230359677E-3</v>
      </c>
      <c r="AJ275">
        <f t="shared" si="196"/>
        <v>2.3759682856376863E-3</v>
      </c>
      <c r="AK275">
        <f t="shared" si="197"/>
        <v>2.5020850708924102E-3</v>
      </c>
      <c r="AL275">
        <f t="shared" si="198"/>
        <v>2.446640123268784E-3</v>
      </c>
      <c r="AM275">
        <f t="shared" si="199"/>
        <v>2.3968083035381671E-3</v>
      </c>
      <c r="AN275">
        <f t="shared" si="200"/>
        <v>1.1540201445756626E-3</v>
      </c>
    </row>
    <row r="276" spans="1:40" x14ac:dyDescent="0.3">
      <c r="A276">
        <v>274</v>
      </c>
      <c r="B276">
        <f t="shared" si="167"/>
        <v>2.935420743639922E-3</v>
      </c>
      <c r="C276">
        <f t="shared" si="168"/>
        <v>3.0549898167006109E-3</v>
      </c>
      <c r="D276" s="1">
        <f t="shared" si="165"/>
        <v>3.937007874015748E-3</v>
      </c>
      <c r="E276">
        <f t="shared" si="169"/>
        <v>1.0075075500248036E-3</v>
      </c>
      <c r="F276">
        <f t="shared" si="201"/>
        <v>3.7593984962406013E-3</v>
      </c>
      <c r="G276">
        <f t="shared" si="170"/>
        <v>-1.3513513513513509E-2</v>
      </c>
      <c r="H276">
        <f t="shared" si="164"/>
        <v>2.2607549601039167E-3</v>
      </c>
      <c r="I276">
        <f t="shared" si="171"/>
        <v>9.1683187052257135E-4</v>
      </c>
      <c r="J276" s="1">
        <f t="shared" si="166"/>
        <v>3.663003663003663E-3</v>
      </c>
      <c r="K276" s="1">
        <f t="shared" si="163"/>
        <v>3.6764705882352945E-3</v>
      </c>
      <c r="L276">
        <f t="shared" si="172"/>
        <v>2.8037383177570096E-3</v>
      </c>
      <c r="M276">
        <f t="shared" si="173"/>
        <v>2.7788069655427937E-3</v>
      </c>
      <c r="N276">
        <f t="shared" si="174"/>
        <v>9.3227481762513608E-4</v>
      </c>
      <c r="O276">
        <f t="shared" si="175"/>
        <v>5.6420422801389011E-4</v>
      </c>
      <c r="P276">
        <f t="shared" si="176"/>
        <v>4.0300302000992149E-4</v>
      </c>
      <c r="Q276">
        <f t="shared" si="177"/>
        <v>2.7781132987075735E-3</v>
      </c>
      <c r="R276">
        <f t="shared" si="178"/>
        <v>2.2699392120892892E-3</v>
      </c>
      <c r="S276">
        <f t="shared" si="179"/>
        <v>2.7223230490018148E-3</v>
      </c>
      <c r="T276">
        <f t="shared" si="180"/>
        <v>2.5536628174716025E-3</v>
      </c>
      <c r="U276">
        <f t="shared" si="181"/>
        <v>2.8355387523629491E-3</v>
      </c>
      <c r="V276">
        <f t="shared" si="182"/>
        <v>2.505097453186611E-3</v>
      </c>
      <c r="W276">
        <f t="shared" si="183"/>
        <v>2.6367075547403412E-3</v>
      </c>
      <c r="X276">
        <f t="shared" si="184"/>
        <v>2.5082702036309801E-3</v>
      </c>
      <c r="Y276">
        <f t="shared" si="185"/>
        <v>2.8355387523629491E-3</v>
      </c>
      <c r="Z276">
        <f t="shared" si="186"/>
        <v>2.3431570295384674E-3</v>
      </c>
      <c r="AA276">
        <f t="shared" si="187"/>
        <v>2.1995878284879478E-3</v>
      </c>
      <c r="AB276">
        <f t="shared" si="188"/>
        <v>2.281879581390367E-3</v>
      </c>
      <c r="AC276">
        <f t="shared" si="189"/>
        <v>2.5486071028715251E-3</v>
      </c>
      <c r="AD276">
        <f t="shared" si="190"/>
        <v>2.6805036460171294E-3</v>
      </c>
      <c r="AE276">
        <f t="shared" si="191"/>
        <v>2.9126213592233011E-3</v>
      </c>
      <c r="AF276">
        <f t="shared" si="192"/>
        <v>2.3437499999999999E-3</v>
      </c>
      <c r="AG276">
        <f t="shared" si="193"/>
        <v>2.5693730729701957E-3</v>
      </c>
      <c r="AH276">
        <f t="shared" si="194"/>
        <v>2.3668858627121647E-3</v>
      </c>
      <c r="AI276">
        <f t="shared" si="195"/>
        <v>1.663598252112708E-3</v>
      </c>
      <c r="AJ276">
        <f t="shared" si="196"/>
        <v>2.3703364414262573E-3</v>
      </c>
      <c r="AK276">
        <f t="shared" si="197"/>
        <v>2.4958402662229617E-3</v>
      </c>
      <c r="AL276">
        <f t="shared" si="198"/>
        <v>2.4406686853353232E-3</v>
      </c>
      <c r="AM276">
        <f t="shared" si="199"/>
        <v>2.3910773494923987E-3</v>
      </c>
      <c r="AN276">
        <f t="shared" si="200"/>
        <v>1.1478262466539935E-3</v>
      </c>
    </row>
    <row r="277" spans="1:40" x14ac:dyDescent="0.3">
      <c r="A277">
        <v>275</v>
      </c>
      <c r="B277">
        <f t="shared" si="167"/>
        <v>2.9268292682926829E-3</v>
      </c>
      <c r="C277">
        <f t="shared" si="168"/>
        <v>3.0456852791878172E-3</v>
      </c>
      <c r="D277" s="1">
        <f t="shared" si="165"/>
        <v>3.9215686274509803E-3</v>
      </c>
      <c r="E277">
        <f t="shared" si="169"/>
        <v>1.0025394058691831E-3</v>
      </c>
      <c r="F277">
        <f t="shared" si="201"/>
        <v>3.7453183520599251E-3</v>
      </c>
      <c r="G277">
        <f t="shared" si="170"/>
        <v>-1.3333333333333334E-2</v>
      </c>
      <c r="H277">
        <f t="shared" si="164"/>
        <v>2.2556554757990899E-3</v>
      </c>
      <c r="I277">
        <f t="shared" si="171"/>
        <v>9.1231085934095663E-4</v>
      </c>
      <c r="J277" s="1">
        <f t="shared" si="166"/>
        <v>3.6496350364963502E-3</v>
      </c>
      <c r="K277" s="1">
        <f t="shared" si="163"/>
        <v>3.663003663003663E-3</v>
      </c>
      <c r="L277">
        <f t="shared" si="172"/>
        <v>2.7958993476234852E-3</v>
      </c>
      <c r="M277">
        <f t="shared" si="173"/>
        <v>2.7711065952336963E-3</v>
      </c>
      <c r="N277">
        <f t="shared" si="174"/>
        <v>9.2785880027234095E-4</v>
      </c>
      <c r="O277">
        <f t="shared" si="175"/>
        <v>5.6142206728674259E-4</v>
      </c>
      <c r="P277">
        <f t="shared" si="176"/>
        <v>4.0101576234767328E-4</v>
      </c>
      <c r="Q277">
        <f t="shared" si="177"/>
        <v>2.7704167670440857E-3</v>
      </c>
      <c r="R277">
        <f t="shared" si="178"/>
        <v>2.2647982577166381E-3</v>
      </c>
      <c r="S277">
        <f t="shared" si="179"/>
        <v>2.7149321266968325E-3</v>
      </c>
      <c r="T277">
        <f t="shared" si="180"/>
        <v>2.5471582341987098E-3</v>
      </c>
      <c r="U277">
        <f t="shared" si="181"/>
        <v>2.8275212064090482E-3</v>
      </c>
      <c r="V277">
        <f t="shared" si="182"/>
        <v>2.4988376214254426E-3</v>
      </c>
      <c r="W277">
        <f t="shared" si="183"/>
        <v>2.6297736107935054E-3</v>
      </c>
      <c r="X277">
        <f t="shared" si="184"/>
        <v>2.5019945253137443E-3</v>
      </c>
      <c r="Y277">
        <f t="shared" si="185"/>
        <v>2.8275212064090482E-3</v>
      </c>
      <c r="Z277">
        <f t="shared" si="186"/>
        <v>2.3376794794334188E-3</v>
      </c>
      <c r="AA277">
        <f t="shared" si="187"/>
        <v>2.1947602605321137E-3</v>
      </c>
      <c r="AB277">
        <f t="shared" si="188"/>
        <v>2.2766844616040061E-3</v>
      </c>
      <c r="AC277">
        <f t="shared" si="189"/>
        <v>2.5421282168414105E-3</v>
      </c>
      <c r="AD277">
        <f t="shared" si="190"/>
        <v>2.6733377544192471E-3</v>
      </c>
      <c r="AE277">
        <f t="shared" si="191"/>
        <v>2.9041626331074541E-3</v>
      </c>
      <c r="AF277">
        <f t="shared" si="192"/>
        <v>2.3382696804364767E-3</v>
      </c>
      <c r="AG277">
        <f t="shared" si="193"/>
        <v>2.5627883136852894E-3</v>
      </c>
      <c r="AH277">
        <f t="shared" si="194"/>
        <v>2.3612969423616459E-3</v>
      </c>
      <c r="AI277">
        <f t="shared" si="195"/>
        <v>1.6608352894282863E-3</v>
      </c>
      <c r="AJ277">
        <f t="shared" si="196"/>
        <v>2.3647312328116676E-3</v>
      </c>
      <c r="AK277">
        <f t="shared" si="197"/>
        <v>2.4896265560165973E-3</v>
      </c>
      <c r="AL277">
        <f t="shared" si="198"/>
        <v>2.434726325036829E-3</v>
      </c>
      <c r="AM277">
        <f t="shared" si="199"/>
        <v>2.3853737363817018E-3</v>
      </c>
      <c r="AN277">
        <f t="shared" si="200"/>
        <v>1.1416828405068635E-3</v>
      </c>
    </row>
    <row r="278" spans="1:40" x14ac:dyDescent="0.3">
      <c r="A278">
        <v>276</v>
      </c>
      <c r="B278">
        <f t="shared" si="167"/>
        <v>2.9182879377431907E-3</v>
      </c>
      <c r="C278">
        <f t="shared" si="168"/>
        <v>3.0364372469635628E-3</v>
      </c>
      <c r="D278" s="1">
        <f t="shared" si="165"/>
        <v>3.90625E-3</v>
      </c>
      <c r="E278">
        <f t="shared" si="169"/>
        <v>9.9760841922175636E-4</v>
      </c>
      <c r="F278">
        <f t="shared" si="201"/>
        <v>3.7313432835820895E-3</v>
      </c>
      <c r="G278">
        <f t="shared" si="170"/>
        <v>-1.3157894736842101E-2</v>
      </c>
      <c r="H278">
        <f t="shared" si="164"/>
        <v>2.2505789450777414E-3</v>
      </c>
      <c r="I278">
        <f t="shared" si="171"/>
        <v>9.0782366149179828E-4</v>
      </c>
      <c r="J278" s="1">
        <f t="shared" si="166"/>
        <v>3.6363636363636364E-3</v>
      </c>
      <c r="K278" s="1">
        <f t="shared" si="163"/>
        <v>3.6496350364963502E-3</v>
      </c>
      <c r="L278">
        <f t="shared" si="172"/>
        <v>2.7881040892193307E-3</v>
      </c>
      <c r="M278">
        <f t="shared" si="173"/>
        <v>2.763448784082535E-3</v>
      </c>
      <c r="N278">
        <f t="shared" si="174"/>
        <v>9.2347448216334514E-4</v>
      </c>
      <c r="O278">
        <f t="shared" si="175"/>
        <v>5.586607147641836E-4</v>
      </c>
      <c r="P278">
        <f t="shared" si="176"/>
        <v>3.9904336768870259E-4</v>
      </c>
      <c r="Q278">
        <f t="shared" si="177"/>
        <v>2.7627627627627629E-3</v>
      </c>
      <c r="R278">
        <f t="shared" si="178"/>
        <v>2.2596805371730699E-3</v>
      </c>
      <c r="S278">
        <f t="shared" si="179"/>
        <v>2.707581227436823E-3</v>
      </c>
      <c r="T278">
        <f t="shared" si="180"/>
        <v>2.5406867031421143E-3</v>
      </c>
      <c r="U278">
        <f t="shared" si="181"/>
        <v>2.8195488721804514E-3</v>
      </c>
      <c r="V278">
        <f t="shared" si="182"/>
        <v>2.4926089962897802E-3</v>
      </c>
      <c r="W278">
        <f t="shared" si="183"/>
        <v>2.6228760405975597E-3</v>
      </c>
      <c r="X278">
        <f t="shared" si="184"/>
        <v>2.495750172046618E-3</v>
      </c>
      <c r="Y278">
        <f t="shared" si="185"/>
        <v>2.8195488721804514E-3</v>
      </c>
      <c r="Z278">
        <f t="shared" si="186"/>
        <v>2.3322274791142128E-3</v>
      </c>
      <c r="AA278">
        <f t="shared" si="187"/>
        <v>2.1899538368785887E-3</v>
      </c>
      <c r="AB278">
        <f t="shared" si="188"/>
        <v>2.2715129433812375E-3</v>
      </c>
      <c r="AC278">
        <f t="shared" si="189"/>
        <v>2.5356821876034719E-3</v>
      </c>
      <c r="AD278">
        <f t="shared" si="190"/>
        <v>2.6662100743661821E-3</v>
      </c>
      <c r="AE278">
        <f t="shared" si="191"/>
        <v>2.8957528957528956E-3</v>
      </c>
      <c r="AF278">
        <f t="shared" si="192"/>
        <v>2.3328149300155523E-3</v>
      </c>
      <c r="AG278">
        <f t="shared" si="193"/>
        <v>2.5562372188139061E-3</v>
      </c>
      <c r="AH278">
        <f t="shared" si="194"/>
        <v>2.3557343540343556E-3</v>
      </c>
      <c r="AI278">
        <f t="shared" si="195"/>
        <v>1.6580814891782314E-3</v>
      </c>
      <c r="AJ278">
        <f t="shared" si="196"/>
        <v>2.3591524712791578E-3</v>
      </c>
      <c r="AK278">
        <f t="shared" si="197"/>
        <v>2.4834437086092716E-3</v>
      </c>
      <c r="AL278">
        <f t="shared" si="198"/>
        <v>2.4288128304994494E-3</v>
      </c>
      <c r="AM278">
        <f t="shared" si="199"/>
        <v>2.3796972690151019E-3</v>
      </c>
      <c r="AN278">
        <f t="shared" si="200"/>
        <v>1.1355893708835385E-3</v>
      </c>
    </row>
    <row r="279" spans="1:40" x14ac:dyDescent="0.3">
      <c r="A279">
        <v>277</v>
      </c>
      <c r="B279">
        <f t="shared" si="167"/>
        <v>2.9097963142580016E-3</v>
      </c>
      <c r="C279">
        <f t="shared" si="168"/>
        <v>3.027245206861756E-3</v>
      </c>
      <c r="D279" s="1">
        <f t="shared" si="165"/>
        <v>3.8910505836575872E-3</v>
      </c>
      <c r="E279">
        <f t="shared" si="169"/>
        <v>9.9271421564614245E-4</v>
      </c>
      <c r="F279">
        <f t="shared" si="201"/>
        <v>3.7174721189591076E-3</v>
      </c>
      <c r="G279">
        <f t="shared" si="170"/>
        <v>-1.2987012987012986E-2</v>
      </c>
      <c r="H279">
        <f t="shared" si="164"/>
        <v>2.2455252133120052E-3</v>
      </c>
      <c r="I279">
        <f t="shared" si="171"/>
        <v>9.033699362379897E-4</v>
      </c>
      <c r="J279" s="1">
        <f t="shared" si="166"/>
        <v>3.6231884057971019E-3</v>
      </c>
      <c r="K279" s="1">
        <f t="shared" si="163"/>
        <v>3.6363636363636364E-3</v>
      </c>
      <c r="L279">
        <f t="shared" si="172"/>
        <v>2.780352177942539E-3</v>
      </c>
      <c r="M279">
        <f t="shared" si="173"/>
        <v>2.7558331802314895E-3</v>
      </c>
      <c r="N279">
        <f t="shared" si="174"/>
        <v>9.1912155695576987E-4</v>
      </c>
      <c r="O279">
        <f t="shared" si="175"/>
        <v>5.5591996076183986E-4</v>
      </c>
      <c r="P279">
        <f t="shared" si="176"/>
        <v>3.97085686258457E-4</v>
      </c>
      <c r="Q279">
        <f t="shared" si="177"/>
        <v>2.7551509343555344E-3</v>
      </c>
      <c r="R279">
        <f t="shared" si="178"/>
        <v>2.2545858933107343E-3</v>
      </c>
      <c r="S279">
        <f t="shared" si="179"/>
        <v>2.7002700270026998E-3</v>
      </c>
      <c r="T279">
        <f t="shared" si="180"/>
        <v>2.5342479730146028E-3</v>
      </c>
      <c r="U279">
        <f t="shared" si="181"/>
        <v>2.8116213683223993E-3</v>
      </c>
      <c r="V279">
        <f t="shared" si="182"/>
        <v>2.4864113450029368E-3</v>
      </c>
      <c r="W279">
        <f t="shared" si="183"/>
        <v>2.616014558689718E-3</v>
      </c>
      <c r="X279">
        <f t="shared" si="184"/>
        <v>2.4895369098756337E-3</v>
      </c>
      <c r="Y279">
        <f t="shared" si="185"/>
        <v>2.8116213683223993E-3</v>
      </c>
      <c r="Z279">
        <f t="shared" si="186"/>
        <v>2.3268008502328463E-3</v>
      </c>
      <c r="AA279">
        <f t="shared" si="187"/>
        <v>2.185168418915362E-3</v>
      </c>
      <c r="AB279">
        <f t="shared" si="188"/>
        <v>2.2663648662535341E-3</v>
      </c>
      <c r="AC279">
        <f t="shared" si="189"/>
        <v>2.5292687658462487E-3</v>
      </c>
      <c r="AD279">
        <f t="shared" si="190"/>
        <v>2.6591203010306597E-3</v>
      </c>
      <c r="AE279">
        <f t="shared" si="191"/>
        <v>2.8873917228103949E-3</v>
      </c>
      <c r="AF279">
        <f t="shared" si="192"/>
        <v>2.3273855702094647E-3</v>
      </c>
      <c r="AG279">
        <f t="shared" si="193"/>
        <v>2.5497195308516064E-3</v>
      </c>
      <c r="AH279">
        <f t="shared" si="194"/>
        <v>2.3501979120741368E-3</v>
      </c>
      <c r="AI279">
        <f t="shared" si="195"/>
        <v>1.655336805862051E-3</v>
      </c>
      <c r="AJ279">
        <f t="shared" si="196"/>
        <v>2.3535999700938781E-3</v>
      </c>
      <c r="AK279">
        <f t="shared" si="197"/>
        <v>2.477291494632535E-3</v>
      </c>
      <c r="AL279">
        <f t="shared" si="198"/>
        <v>2.4229279919056879E-3</v>
      </c>
      <c r="AM279">
        <f t="shared" si="199"/>
        <v>2.3740477540585836E-3</v>
      </c>
      <c r="AN279">
        <f t="shared" si="200"/>
        <v>1.1295452902480019E-3</v>
      </c>
    </row>
    <row r="280" spans="1:40" x14ac:dyDescent="0.3">
      <c r="A280">
        <v>278</v>
      </c>
      <c r="B280">
        <f t="shared" si="167"/>
        <v>2.9013539651837525E-3</v>
      </c>
      <c r="C280">
        <f t="shared" si="168"/>
        <v>3.0181086519114691E-3</v>
      </c>
      <c r="D280" s="1">
        <f t="shared" si="165"/>
        <v>3.875968992248062E-3</v>
      </c>
      <c r="E280">
        <f t="shared" si="169"/>
        <v>9.8785642546829369E-4</v>
      </c>
      <c r="F280">
        <f t="shared" si="201"/>
        <v>3.7037037037037038E-3</v>
      </c>
      <c r="G280">
        <f t="shared" si="170"/>
        <v>-1.2820512820512817E-2</v>
      </c>
      <c r="H280">
        <f t="shared" si="164"/>
        <v>2.2404941272589074E-3</v>
      </c>
      <c r="I280">
        <f t="shared" si="171"/>
        <v>8.9894934717614733E-4</v>
      </c>
      <c r="J280" s="1">
        <f t="shared" si="166"/>
        <v>3.6101083032490976E-3</v>
      </c>
      <c r="K280" s="1">
        <f t="shared" si="163"/>
        <v>3.6231884057971019E-3</v>
      </c>
      <c r="L280">
        <f t="shared" si="172"/>
        <v>2.7726432532347504E-3</v>
      </c>
      <c r="M280">
        <f t="shared" si="173"/>
        <v>2.748259435690729E-3</v>
      </c>
      <c r="N280">
        <f t="shared" si="174"/>
        <v>9.1479972204128548E-4</v>
      </c>
      <c r="O280">
        <f t="shared" si="175"/>
        <v>5.5319959826224453E-4</v>
      </c>
      <c r="P280">
        <f t="shared" si="176"/>
        <v>3.9514257018731752E-4</v>
      </c>
      <c r="Q280">
        <f t="shared" si="177"/>
        <v>2.7475809341775182E-3</v>
      </c>
      <c r="R280">
        <f t="shared" si="178"/>
        <v>2.2495141703950949E-3</v>
      </c>
      <c r="S280">
        <f t="shared" si="179"/>
        <v>2.6929982046678632E-3</v>
      </c>
      <c r="T280">
        <f t="shared" si="180"/>
        <v>2.5278417950695964E-3</v>
      </c>
      <c r="U280">
        <f t="shared" si="181"/>
        <v>2.8037383177570096E-3</v>
      </c>
      <c r="V280">
        <f t="shared" si="182"/>
        <v>2.4802444370959353E-3</v>
      </c>
      <c r="W280">
        <f t="shared" si="183"/>
        <v>2.6091888825865005E-3</v>
      </c>
      <c r="X280">
        <f t="shared" si="184"/>
        <v>2.4833545071694108E-3</v>
      </c>
      <c r="Y280">
        <f t="shared" si="185"/>
        <v>2.8037383177570096E-3</v>
      </c>
      <c r="Z280">
        <f t="shared" si="186"/>
        <v>2.3213994160975471E-3</v>
      </c>
      <c r="AA280">
        <f t="shared" si="187"/>
        <v>2.1804038692398997E-3</v>
      </c>
      <c r="AB280">
        <f t="shared" si="188"/>
        <v>2.2612400712016534E-3</v>
      </c>
      <c r="AC280">
        <f t="shared" si="189"/>
        <v>2.5228877047747122E-3</v>
      </c>
      <c r="AD280">
        <f t="shared" si="190"/>
        <v>2.652068132819041E-3</v>
      </c>
      <c r="AE280">
        <f t="shared" si="191"/>
        <v>2.8790786948176585E-3</v>
      </c>
      <c r="AF280">
        <f t="shared" si="192"/>
        <v>2.3219814241486067E-3</v>
      </c>
      <c r="AG280">
        <f t="shared" si="193"/>
        <v>2.5432349949135302E-3</v>
      </c>
      <c r="AH280">
        <f t="shared" si="194"/>
        <v>2.3446874325656619E-3</v>
      </c>
      <c r="AI280">
        <f t="shared" si="195"/>
        <v>1.6526011942799013E-3</v>
      </c>
      <c r="AJ280">
        <f t="shared" si="196"/>
        <v>2.348073544269802E-3</v>
      </c>
      <c r="AK280">
        <f t="shared" si="197"/>
        <v>2.4711696869851728E-3</v>
      </c>
      <c r="AL280">
        <f t="shared" si="198"/>
        <v>2.4170716014639826E-3</v>
      </c>
      <c r="AM280">
        <f t="shared" si="199"/>
        <v>2.3684250000066687E-3</v>
      </c>
      <c r="AN280">
        <f t="shared" si="200"/>
        <v>1.1235500586492808E-3</v>
      </c>
    </row>
    <row r="281" spans="1:40" x14ac:dyDescent="0.3">
      <c r="A281">
        <v>279</v>
      </c>
      <c r="B281">
        <f t="shared" si="167"/>
        <v>2.8929604628736743E-3</v>
      </c>
      <c r="C281">
        <f t="shared" si="168"/>
        <v>3.009027081243731E-3</v>
      </c>
      <c r="D281" s="1">
        <f t="shared" si="165"/>
        <v>3.8610038610038611E-3</v>
      </c>
      <c r="E281">
        <f t="shared" si="169"/>
        <v>9.8303468370316855E-4</v>
      </c>
      <c r="F281">
        <f t="shared" si="201"/>
        <v>3.6900369003690036E-3</v>
      </c>
      <c r="G281">
        <f t="shared" si="170"/>
        <v>-1.2658227848101266E-2</v>
      </c>
      <c r="H281">
        <f t="shared" si="164"/>
        <v>2.2354855350461555E-3</v>
      </c>
      <c r="I281">
        <f t="shared" si="171"/>
        <v>8.9456156216988344E-4</v>
      </c>
      <c r="J281" s="1">
        <f t="shared" si="166"/>
        <v>3.5971223021582731E-3</v>
      </c>
      <c r="K281" s="1">
        <f t="shared" si="163"/>
        <v>3.6101083032490976E-3</v>
      </c>
      <c r="L281">
        <f t="shared" si="172"/>
        <v>2.7649769585253456E-3</v>
      </c>
      <c r="M281">
        <f t="shared" si="173"/>
        <v>2.7407272062854012E-3</v>
      </c>
      <c r="N281">
        <f t="shared" si="174"/>
        <v>9.1050867849054259E-4</v>
      </c>
      <c r="O281">
        <f t="shared" si="175"/>
        <v>5.5049942287377449E-4</v>
      </c>
      <c r="P281">
        <f t="shared" si="176"/>
        <v>3.9321387348126746E-4</v>
      </c>
      <c r="Q281">
        <f t="shared" si="177"/>
        <v>2.7400524183940908E-3</v>
      </c>
      <c r="R281">
        <f t="shared" si="178"/>
        <v>2.2444652140911625E-3</v>
      </c>
      <c r="S281">
        <f t="shared" si="179"/>
        <v>2.6857654431512979E-3</v>
      </c>
      <c r="T281">
        <f t="shared" si="180"/>
        <v>2.52146792306851E-3</v>
      </c>
      <c r="U281">
        <f t="shared" si="181"/>
        <v>2.7958993476234857E-3</v>
      </c>
      <c r="V281">
        <f t="shared" si="182"/>
        <v>2.474108044382195E-3</v>
      </c>
      <c r="W281">
        <f t="shared" si="183"/>
        <v>2.6023987327449647E-3</v>
      </c>
      <c r="X281">
        <f t="shared" si="184"/>
        <v>2.4772027345933978E-3</v>
      </c>
      <c r="Y281">
        <f t="shared" si="185"/>
        <v>2.7958993476234857E-3</v>
      </c>
      <c r="Z281">
        <f t="shared" si="186"/>
        <v>2.3160230016538996E-3</v>
      </c>
      <c r="AA281">
        <f t="shared" si="187"/>
        <v>2.1756600516449343E-3</v>
      </c>
      <c r="AB281">
        <f t="shared" si="188"/>
        <v>2.2561384006440921E-3</v>
      </c>
      <c r="AC281">
        <f t="shared" si="189"/>
        <v>2.5165387600785127E-3</v>
      </c>
      <c r="AD281">
        <f t="shared" si="190"/>
        <v>2.645053271328468E-3</v>
      </c>
      <c r="AE281">
        <f t="shared" si="191"/>
        <v>2.8708133971291866E-3</v>
      </c>
      <c r="AF281">
        <f t="shared" si="192"/>
        <v>2.3166023166023165E-3</v>
      </c>
      <c r="AG281">
        <f t="shared" si="193"/>
        <v>2.5367833587011672E-3</v>
      </c>
      <c r="AH281">
        <f t="shared" si="194"/>
        <v>2.3392027333146714E-3</v>
      </c>
      <c r="AI281">
        <f t="shared" si="195"/>
        <v>1.6498746095297001E-3</v>
      </c>
      <c r="AJ281">
        <f t="shared" si="196"/>
        <v>2.3425730105584019E-3</v>
      </c>
      <c r="AK281">
        <f t="shared" si="197"/>
        <v>2.4650780608052587E-3</v>
      </c>
      <c r="AL281">
        <f t="shared" si="198"/>
        <v>2.4112434533882787E-3</v>
      </c>
      <c r="AM281">
        <f t="shared" si="199"/>
        <v>2.3628288171650969E-3</v>
      </c>
      <c r="AN281">
        <f t="shared" si="200"/>
        <v>1.1176031435939926E-3</v>
      </c>
    </row>
    <row r="282" spans="1:40" x14ac:dyDescent="0.3">
      <c r="A282">
        <v>280</v>
      </c>
      <c r="B282">
        <f t="shared" si="167"/>
        <v>2.8846153846153843E-3</v>
      </c>
      <c r="C282">
        <f t="shared" si="168"/>
        <v>3.0000000000000001E-3</v>
      </c>
      <c r="D282" s="1">
        <f t="shared" si="165"/>
        <v>3.8461538461538459E-3</v>
      </c>
      <c r="E282">
        <f t="shared" si="169"/>
        <v>9.7824862998273409E-4</v>
      </c>
      <c r="F282">
        <f t="shared" si="201"/>
        <v>3.6764705882352941E-3</v>
      </c>
      <c r="G282">
        <f t="shared" si="170"/>
        <v>-1.2499999999999995E-2</v>
      </c>
      <c r="H282">
        <f t="shared" si="164"/>
        <v>2.2304992861561512E-3</v>
      </c>
      <c r="I282">
        <f t="shared" si="171"/>
        <v>8.9020625328428801E-4</v>
      </c>
      <c r="J282" s="1">
        <f t="shared" si="166"/>
        <v>3.5842293906810036E-3</v>
      </c>
      <c r="K282" s="1">
        <f t="shared" si="163"/>
        <v>3.5971223021582731E-3</v>
      </c>
      <c r="L282">
        <f t="shared" si="172"/>
        <v>2.7573529411764703E-3</v>
      </c>
      <c r="M282">
        <f t="shared" si="173"/>
        <v>2.7332361516034984E-3</v>
      </c>
      <c r="N282">
        <f t="shared" si="174"/>
        <v>9.0624813099905851E-4</v>
      </c>
      <c r="O282">
        <f t="shared" si="175"/>
        <v>5.4781923279033113E-4</v>
      </c>
      <c r="P282">
        <f t="shared" si="176"/>
        <v>3.9129945199309368E-4</v>
      </c>
      <c r="Q282">
        <f t="shared" si="177"/>
        <v>2.7325650469288347E-3</v>
      </c>
      <c r="R282">
        <f t="shared" si="178"/>
        <v>2.2394388714450653E-3</v>
      </c>
      <c r="S282">
        <f t="shared" si="179"/>
        <v>2.6785714285714282E-3</v>
      </c>
      <c r="T282">
        <f t="shared" si="180"/>
        <v>2.5151261132514424E-3</v>
      </c>
      <c r="U282">
        <f t="shared" si="181"/>
        <v>2.7881040892193307E-3</v>
      </c>
      <c r="V282">
        <f t="shared" si="182"/>
        <v>2.4680019409268894E-3</v>
      </c>
      <c r="W282">
        <f t="shared" si="183"/>
        <v>2.5956438325245457E-3</v>
      </c>
      <c r="X282">
        <f t="shared" si="184"/>
        <v>2.4710813650785646E-3</v>
      </c>
      <c r="Y282">
        <f t="shared" si="185"/>
        <v>2.7881040892193307E-3</v>
      </c>
      <c r="Z282">
        <f t="shared" si="186"/>
        <v>2.3106714334648615E-3</v>
      </c>
      <c r="AA282">
        <f t="shared" si="187"/>
        <v>2.1709368311071398E-3</v>
      </c>
      <c r="AB282">
        <f t="shared" si="188"/>
        <v>2.2510596984164355E-3</v>
      </c>
      <c r="AC282">
        <f t="shared" si="189"/>
        <v>2.510221689899339E-3</v>
      </c>
      <c r="AD282">
        <f t="shared" si="190"/>
        <v>2.6380754213053415E-3</v>
      </c>
      <c r="AE282">
        <f t="shared" si="191"/>
        <v>2.8625954198473282E-3</v>
      </c>
      <c r="AF282">
        <f t="shared" si="192"/>
        <v>2.3112480739599381E-3</v>
      </c>
      <c r="AG282">
        <f t="shared" si="193"/>
        <v>2.5303643724696357E-3</v>
      </c>
      <c r="AH282">
        <f t="shared" si="194"/>
        <v>2.3337436338275452E-3</v>
      </c>
      <c r="AI282">
        <f t="shared" si="195"/>
        <v>1.6471570070060171E-3</v>
      </c>
      <c r="AJ282">
        <f t="shared" si="196"/>
        <v>2.3370981874215602E-3</v>
      </c>
      <c r="AK282">
        <f t="shared" si="197"/>
        <v>2.4590163934426227E-3</v>
      </c>
      <c r="AL282">
        <f t="shared" si="198"/>
        <v>2.4054433438733813E-3</v>
      </c>
      <c r="AM282">
        <f t="shared" si="199"/>
        <v>2.3572590176290653E-3</v>
      </c>
      <c r="AN282">
        <f t="shared" si="200"/>
        <v>1.1117040199217776E-3</v>
      </c>
    </row>
    <row r="283" spans="1:40" x14ac:dyDescent="0.3">
      <c r="A283">
        <v>281</v>
      </c>
      <c r="B283">
        <f t="shared" si="167"/>
        <v>2.8763183125599234E-3</v>
      </c>
      <c r="C283">
        <f t="shared" si="168"/>
        <v>2.9910269192422729E-3</v>
      </c>
      <c r="D283" s="1">
        <f t="shared" si="165"/>
        <v>3.8314176245210726E-3</v>
      </c>
      <c r="E283">
        <f t="shared" si="169"/>
        <v>9.7349790848526698E-4</v>
      </c>
      <c r="F283">
        <f t="shared" si="201"/>
        <v>3.663003663003663E-3</v>
      </c>
      <c r="G283">
        <f t="shared" si="170"/>
        <v>-1.2345679012345678E-2</v>
      </c>
      <c r="H283">
        <f t="shared" si="164"/>
        <v>2.2255352314108912E-3</v>
      </c>
      <c r="I283">
        <f t="shared" si="171"/>
        <v>8.8588309672159294E-4</v>
      </c>
      <c r="J283" s="1">
        <f t="shared" ref="J283:J302" si="202">(100%*2%)/(1+100%*(200%+2%*(A283-151)))</f>
        <v>3.5714285714285718E-3</v>
      </c>
      <c r="K283" s="1">
        <f t="shared" ref="K283:K302" si="203">(100%*2%)/(1+100%*(200%+2%*(A283-152)))</f>
        <v>3.5842293906810036E-3</v>
      </c>
      <c r="L283">
        <f t="shared" si="172"/>
        <v>2.7497708524289641E-3</v>
      </c>
      <c r="M283">
        <f t="shared" si="173"/>
        <v>2.7257859349445754E-3</v>
      </c>
      <c r="N283">
        <f t="shared" si="174"/>
        <v>9.0201778783403842E-4</v>
      </c>
      <c r="O283">
        <f t="shared" si="175"/>
        <v>5.4515882875174953E-4</v>
      </c>
      <c r="P283">
        <f t="shared" si="176"/>
        <v>3.893991633941068E-4</v>
      </c>
      <c r="Q283">
        <f t="shared" si="177"/>
        <v>2.7251184834123222E-3</v>
      </c>
      <c r="R283">
        <f t="shared" si="178"/>
        <v>2.2344349908709482E-3</v>
      </c>
      <c r="S283">
        <f t="shared" si="179"/>
        <v>2.671415850400712E-3</v>
      </c>
      <c r="T283">
        <f t="shared" si="180"/>
        <v>2.5088161243040918E-3</v>
      </c>
      <c r="U283">
        <f t="shared" si="181"/>
        <v>2.7803521779425394E-3</v>
      </c>
      <c r="V283">
        <f t="shared" si="182"/>
        <v>2.4619259030194129E-3</v>
      </c>
      <c r="W283">
        <f t="shared" si="183"/>
        <v>2.5889239081494822E-3</v>
      </c>
      <c r="X283">
        <f t="shared" si="184"/>
        <v>2.4649901737947566E-3</v>
      </c>
      <c r="Y283">
        <f t="shared" si="185"/>
        <v>2.7803521779425394E-3</v>
      </c>
      <c r="Z283">
        <f t="shared" si="186"/>
        <v>2.3053445396925554E-3</v>
      </c>
      <c r="AA283">
        <f t="shared" si="187"/>
        <v>2.166234073771145E-3</v>
      </c>
      <c r="AB283">
        <f t="shared" si="188"/>
        <v>2.2460038097578128E-3</v>
      </c>
      <c r="AC283">
        <f t="shared" si="189"/>
        <v>2.5039362548024968E-3</v>
      </c>
      <c r="AD283">
        <f t="shared" si="190"/>
        <v>2.6311342906031321E-3</v>
      </c>
      <c r="AE283">
        <f t="shared" si="191"/>
        <v>2.8544243577545195E-3</v>
      </c>
      <c r="AF283">
        <f t="shared" si="192"/>
        <v>2.3059185242121443E-3</v>
      </c>
      <c r="AG283">
        <f t="shared" si="193"/>
        <v>2.5239777889954568E-3</v>
      </c>
      <c r="AH283">
        <f t="shared" si="194"/>
        <v>2.328309955291763E-3</v>
      </c>
      <c r="AI283">
        <f t="shared" si="195"/>
        <v>1.6444483423960765E-3</v>
      </c>
      <c r="AJ283">
        <f t="shared" si="196"/>
        <v>2.3316488950153591E-3</v>
      </c>
      <c r="AK283">
        <f t="shared" si="197"/>
        <v>2.4529844644317249E-3</v>
      </c>
      <c r="AL283">
        <f t="shared" si="198"/>
        <v>2.3996710710674218E-3</v>
      </c>
      <c r="AM283">
        <f t="shared" si="199"/>
        <v>2.3517154152592479E-3</v>
      </c>
      <c r="AN283">
        <f t="shared" si="200"/>
        <v>1.1058521696820645E-3</v>
      </c>
    </row>
    <row r="284" spans="1:40" x14ac:dyDescent="0.3">
      <c r="A284">
        <v>282</v>
      </c>
      <c r="B284">
        <f t="shared" si="167"/>
        <v>2.8680688336520078E-3</v>
      </c>
      <c r="C284">
        <f t="shared" si="168"/>
        <v>2.982107355864811E-3</v>
      </c>
      <c r="D284" s="1">
        <f t="shared" si="165"/>
        <v>3.8167938931297708E-3</v>
      </c>
      <c r="E284">
        <f t="shared" si="169"/>
        <v>9.6878216786592749E-4</v>
      </c>
      <c r="F284">
        <f t="shared" si="201"/>
        <v>3.6496350364963502E-3</v>
      </c>
      <c r="G284">
        <f t="shared" si="170"/>
        <v>-1.2195121951219514E-2</v>
      </c>
      <c r="H284">
        <f t="shared" si="164"/>
        <v>2.2205932229586445E-3</v>
      </c>
      <c r="I284">
        <f t="shared" si="171"/>
        <v>8.8159177275799402E-4</v>
      </c>
      <c r="J284" s="1">
        <f t="shared" si="202"/>
        <v>3.5587188612099642E-3</v>
      </c>
      <c r="K284" s="1">
        <f t="shared" si="203"/>
        <v>3.5714285714285718E-3</v>
      </c>
      <c r="L284">
        <f t="shared" si="172"/>
        <v>2.7422303473491772E-3</v>
      </c>
      <c r="M284">
        <f t="shared" si="173"/>
        <v>2.7183762232693004E-3</v>
      </c>
      <c r="N284">
        <f t="shared" si="174"/>
        <v>8.9781736078211477E-4</v>
      </c>
      <c r="O284">
        <f t="shared" si="175"/>
        <v>5.4251801400491948E-4</v>
      </c>
      <c r="P284">
        <f t="shared" si="176"/>
        <v>3.87512867146371E-4</v>
      </c>
      <c r="Q284">
        <f t="shared" si="177"/>
        <v>2.7177123951317495E-3</v>
      </c>
      <c r="R284">
        <f t="shared" si="178"/>
        <v>2.2294534221338758E-3</v>
      </c>
      <c r="S284">
        <f t="shared" si="179"/>
        <v>2.6642984014209592E-3</v>
      </c>
      <c r="T284">
        <f t="shared" si="180"/>
        <v>2.5025377173271135E-3</v>
      </c>
      <c r="U284">
        <f t="shared" si="181"/>
        <v>2.7726432532347509E-3</v>
      </c>
      <c r="V284">
        <f t="shared" si="182"/>
        <v>2.4558797091489559E-3</v>
      </c>
      <c r="W284">
        <f t="shared" si="183"/>
        <v>2.5822386886718307E-3</v>
      </c>
      <c r="X284">
        <f t="shared" si="184"/>
        <v>2.4589289381242718E-3</v>
      </c>
      <c r="Y284">
        <f t="shared" si="185"/>
        <v>2.7726432532347509E-3</v>
      </c>
      <c r="Z284">
        <f t="shared" si="186"/>
        <v>2.3000421500807278E-3</v>
      </c>
      <c r="AA284">
        <f t="shared" si="187"/>
        <v>2.1615516469415397E-3</v>
      </c>
      <c r="AB284">
        <f t="shared" si="188"/>
        <v>2.2409705812944658E-3</v>
      </c>
      <c r="AC284">
        <f t="shared" si="189"/>
        <v>2.4976822177444902E-3</v>
      </c>
      <c r="AD284">
        <f t="shared" si="190"/>
        <v>2.6242295901421908E-3</v>
      </c>
      <c r="AE284">
        <f t="shared" si="191"/>
        <v>2.8462998102466793E-3</v>
      </c>
      <c r="AF284">
        <f t="shared" si="192"/>
        <v>2.3006134969325155E-3</v>
      </c>
      <c r="AG284">
        <f t="shared" si="193"/>
        <v>2.5176233635448137E-3</v>
      </c>
      <c r="AH284">
        <f t="shared" si="194"/>
        <v>2.3229015205563641E-3</v>
      </c>
      <c r="AI284">
        <f t="shared" si="195"/>
        <v>1.6417485716786473E-3</v>
      </c>
      <c r="AJ284">
        <f t="shared" si="196"/>
        <v>2.3262249551689873E-3</v>
      </c>
      <c r="AK284">
        <f t="shared" si="197"/>
        <v>2.4469820554649264E-3</v>
      </c>
      <c r="AL284">
        <f t="shared" si="198"/>
        <v>2.3939264350552047E-3</v>
      </c>
      <c r="AM284">
        <f t="shared" si="199"/>
        <v>2.3461978256655858E-3</v>
      </c>
      <c r="AN284">
        <f t="shared" si="200"/>
        <v>1.1000470820150543E-3</v>
      </c>
    </row>
    <row r="285" spans="1:40" x14ac:dyDescent="0.3">
      <c r="A285">
        <v>283</v>
      </c>
      <c r="B285">
        <f t="shared" si="167"/>
        <v>2.859866539561487E-3</v>
      </c>
      <c r="C285">
        <f t="shared" si="168"/>
        <v>2.973240832507433E-3</v>
      </c>
      <c r="D285" s="1">
        <f t="shared" si="165"/>
        <v>3.8022813688212932E-3</v>
      </c>
      <c r="E285">
        <f t="shared" si="169"/>
        <v>9.6410106118858131E-4</v>
      </c>
      <c r="F285">
        <f t="shared" si="201"/>
        <v>3.6363636363636364E-3</v>
      </c>
      <c r="G285">
        <f t="shared" si="170"/>
        <v>-1.2048192771084336E-2</v>
      </c>
      <c r="H285">
        <f t="shared" si="164"/>
        <v>2.2156731142570774E-3</v>
      </c>
      <c r="I285">
        <f t="shared" si="171"/>
        <v>8.7733196568160897E-4</v>
      </c>
      <c r="J285" s="1">
        <f t="shared" si="202"/>
        <v>3.5460992907801418E-3</v>
      </c>
      <c r="K285" s="1">
        <f t="shared" si="203"/>
        <v>3.5587188612099642E-3</v>
      </c>
      <c r="L285">
        <f t="shared" si="172"/>
        <v>2.7347310847766633E-3</v>
      </c>
      <c r="M285">
        <f t="shared" si="173"/>
        <v>2.7110066871498281E-3</v>
      </c>
      <c r="N285">
        <f t="shared" si="174"/>
        <v>8.9364656509798414E-4</v>
      </c>
      <c r="O285">
        <f t="shared" si="175"/>
        <v>5.3989659426560558E-4</v>
      </c>
      <c r="P285">
        <f t="shared" si="176"/>
        <v>3.8564042447543253E-4</v>
      </c>
      <c r="Q285">
        <f t="shared" si="177"/>
        <v>2.7103464529813809E-3</v>
      </c>
      <c r="R285">
        <f t="shared" si="178"/>
        <v>2.2244940163369531E-3</v>
      </c>
      <c r="S285">
        <f t="shared" si="179"/>
        <v>2.6572187776793621E-3</v>
      </c>
      <c r="T285">
        <f t="shared" si="180"/>
        <v>2.496290655807476E-3</v>
      </c>
      <c r="U285">
        <f t="shared" si="181"/>
        <v>2.7649769585253456E-3</v>
      </c>
      <c r="V285">
        <f t="shared" si="182"/>
        <v>2.4498631399731963E-3</v>
      </c>
      <c r="W285">
        <f t="shared" si="183"/>
        <v>2.5755879059350499E-3</v>
      </c>
      <c r="X285">
        <f t="shared" si="184"/>
        <v>2.4528974376327728E-3</v>
      </c>
      <c r="Y285">
        <f t="shared" si="185"/>
        <v>2.7649769585253456E-3</v>
      </c>
      <c r="Z285">
        <f t="shared" si="186"/>
        <v>2.294764095935875E-3</v>
      </c>
      <c r="AA285">
        <f t="shared" si="187"/>
        <v>2.1568894190655552E-3</v>
      </c>
      <c r="AB285">
        <f t="shared" si="188"/>
        <v>2.2359598610253162E-3</v>
      </c>
      <c r="AC285">
        <f t="shared" si="189"/>
        <v>2.4914593440445998E-3</v>
      </c>
      <c r="AD285">
        <f t="shared" si="190"/>
        <v>2.6173610338688924E-3</v>
      </c>
      <c r="AE285">
        <f t="shared" si="191"/>
        <v>2.8382213812677389E-3</v>
      </c>
      <c r="AF285">
        <f t="shared" si="192"/>
        <v>2.2953328232593723E-3</v>
      </c>
      <c r="AG285">
        <f t="shared" si="193"/>
        <v>2.5113008538422904E-3</v>
      </c>
      <c r="AH285">
        <f t="shared" si="194"/>
        <v>2.3175181541121859E-3</v>
      </c>
      <c r="AI285">
        <f t="shared" si="195"/>
        <v>1.6390576511211563E-3</v>
      </c>
      <c r="AJ285">
        <f t="shared" si="196"/>
        <v>2.3208261913660877E-3</v>
      </c>
      <c r="AK285">
        <f t="shared" si="197"/>
        <v>2.4410089503661509E-3</v>
      </c>
      <c r="AL285">
        <f t="shared" si="198"/>
        <v>2.3882092378284536E-3</v>
      </c>
      <c r="AM285">
        <f t="shared" si="199"/>
        <v>2.3407060661826407E-3</v>
      </c>
      <c r="AN285">
        <f t="shared" si="200"/>
        <v>1.0942882530344811E-3</v>
      </c>
    </row>
    <row r="286" spans="1:40" x14ac:dyDescent="0.3">
      <c r="A286">
        <v>284</v>
      </c>
      <c r="B286">
        <f t="shared" si="167"/>
        <v>2.8517110266159697E-3</v>
      </c>
      <c r="C286">
        <f t="shared" si="168"/>
        <v>2.9644268774703555E-3</v>
      </c>
      <c r="D286" s="1">
        <f t="shared" si="165"/>
        <v>3.787878787878788E-3</v>
      </c>
      <c r="E286">
        <f t="shared" si="169"/>
        <v>9.5945424585883903E-4</v>
      </c>
      <c r="F286">
        <f t="shared" si="201"/>
        <v>3.6231884057971015E-3</v>
      </c>
      <c r="G286">
        <f t="shared" si="170"/>
        <v>-1.1904761904761908E-2</v>
      </c>
      <c r="H286">
        <f t="shared" si="164"/>
        <v>2.2107747600592642E-3</v>
      </c>
      <c r="I286">
        <f t="shared" si="171"/>
        <v>8.7310336373154355E-4</v>
      </c>
      <c r="J286" s="1">
        <f t="shared" si="202"/>
        <v>3.5335689045936395E-3</v>
      </c>
      <c r="K286" s="1">
        <f t="shared" si="203"/>
        <v>3.5460992907801418E-3</v>
      </c>
      <c r="L286">
        <f t="shared" si="172"/>
        <v>2.7272727272727271E-3</v>
      </c>
      <c r="M286">
        <f t="shared" si="173"/>
        <v>2.7036770007209804E-3</v>
      </c>
      <c r="N286">
        <f t="shared" si="174"/>
        <v>8.895051194539249E-4</v>
      </c>
      <c r="O286">
        <f t="shared" si="175"/>
        <v>5.3729437768094989E-4</v>
      </c>
      <c r="P286">
        <f t="shared" si="176"/>
        <v>3.8378169834353564E-4</v>
      </c>
      <c r="Q286">
        <f t="shared" si="177"/>
        <v>2.703020331413797E-3</v>
      </c>
      <c r="R286">
        <f t="shared" si="178"/>
        <v>2.2195566259033406E-3</v>
      </c>
      <c r="S286">
        <f t="shared" si="179"/>
        <v>2.6501766784452294E-3</v>
      </c>
      <c r="T286">
        <f t="shared" si="180"/>
        <v>2.4900747055878192E-3</v>
      </c>
      <c r="U286">
        <f t="shared" si="181"/>
        <v>2.7573529411764708E-3</v>
      </c>
      <c r="V286">
        <f t="shared" si="182"/>
        <v>2.4438759782954289E-3</v>
      </c>
      <c r="W286">
        <f t="shared" si="183"/>
        <v>2.5689712945381432E-3</v>
      </c>
      <c r="X286">
        <f t="shared" si="184"/>
        <v>2.4468954540433074E-3</v>
      </c>
      <c r="Y286">
        <f t="shared" si="185"/>
        <v>2.7573529411764708E-3</v>
      </c>
      <c r="Z286">
        <f t="shared" si="186"/>
        <v>2.2895102101083697E-3</v>
      </c>
      <c r="AA286">
        <f t="shared" si="187"/>
        <v>2.1522472597237385E-3</v>
      </c>
      <c r="AB286">
        <f t="shared" si="188"/>
        <v>2.2309714983037576E-3</v>
      </c>
      <c r="AC286">
        <f t="shared" si="189"/>
        <v>2.485267401355129E-3</v>
      </c>
      <c r="AD286">
        <f t="shared" si="190"/>
        <v>2.6105283387176659E-3</v>
      </c>
      <c r="AE286">
        <f t="shared" si="191"/>
        <v>2.8301886792452828E-3</v>
      </c>
      <c r="AF286">
        <f t="shared" si="192"/>
        <v>2.2900763358778627E-3</v>
      </c>
      <c r="AG286">
        <f t="shared" si="193"/>
        <v>2.5050100200400801E-3</v>
      </c>
      <c r="AH286">
        <f t="shared" si="194"/>
        <v>2.3121596820736556E-3</v>
      </c>
      <c r="AI286">
        <f t="shared" si="195"/>
        <v>1.6363755372765798E-3</v>
      </c>
      <c r="AJ286">
        <f t="shared" si="196"/>
        <v>2.3154524287245515E-3</v>
      </c>
      <c r="AK286">
        <f t="shared" si="197"/>
        <v>2.435064935064935E-3</v>
      </c>
      <c r="AL286">
        <f t="shared" si="198"/>
        <v>2.3825192832667152E-3</v>
      </c>
      <c r="AM286">
        <f t="shared" si="199"/>
        <v>2.335239955851609E-3</v>
      </c>
      <c r="AN286">
        <f t="shared" si="200"/>
        <v>1.0885751857110382E-3</v>
      </c>
    </row>
    <row r="287" spans="1:40" x14ac:dyDescent="0.3">
      <c r="A287">
        <v>285</v>
      </c>
      <c r="B287">
        <f t="shared" si="167"/>
        <v>2.8436018957345975E-3</v>
      </c>
      <c r="C287">
        <f t="shared" si="168"/>
        <v>2.9556650246305416E-3</v>
      </c>
      <c r="D287" s="1">
        <f t="shared" si="165"/>
        <v>3.773584905660377E-3</v>
      </c>
      <c r="E287">
        <f t="shared" si="169"/>
        <v>9.5484138355829537E-4</v>
      </c>
      <c r="F287">
        <f t="shared" si="201"/>
        <v>3.6101083032490976E-3</v>
      </c>
      <c r="G287">
        <f t="shared" si="170"/>
        <v>-1.1764705882352941E-2</v>
      </c>
      <c r="H287">
        <f t="shared" si="164"/>
        <v>2.2058980164014752E-3</v>
      </c>
      <c r="I287">
        <f t="shared" si="171"/>
        <v>8.6890565903804885E-4</v>
      </c>
      <c r="J287" s="1">
        <f t="shared" si="202"/>
        <v>3.5211267605633804E-3</v>
      </c>
      <c r="K287" s="1">
        <f t="shared" si="203"/>
        <v>3.5335689045936395E-3</v>
      </c>
      <c r="L287">
        <f t="shared" si="172"/>
        <v>2.7198549410698096E-3</v>
      </c>
      <c r="M287">
        <f t="shared" si="173"/>
        <v>2.696386841632213E-3</v>
      </c>
      <c r="N287">
        <f t="shared" si="174"/>
        <v>8.8539274589017984E-4</v>
      </c>
      <c r="O287">
        <f t="shared" si="175"/>
        <v>5.3471117479264542E-4</v>
      </c>
      <c r="P287">
        <f t="shared" si="176"/>
        <v>3.8193655342331817E-4</v>
      </c>
      <c r="Q287">
        <f t="shared" si="177"/>
        <v>2.6957337083919363E-3</v>
      </c>
      <c r="R287">
        <f t="shared" si="178"/>
        <v>2.2146411045658176E-3</v>
      </c>
      <c r="S287">
        <f t="shared" si="179"/>
        <v>2.6431718061674008E-3</v>
      </c>
      <c r="T287">
        <f t="shared" si="180"/>
        <v>2.4838896348364781E-3</v>
      </c>
      <c r="U287">
        <f t="shared" si="181"/>
        <v>2.7497708524289646E-3</v>
      </c>
      <c r="V287">
        <f t="shared" si="182"/>
        <v>2.437918009035922E-3</v>
      </c>
      <c r="W287">
        <f t="shared" si="183"/>
        <v>2.5623885918003562E-3</v>
      </c>
      <c r="X287">
        <f t="shared" si="184"/>
        <v>2.4409227712107739E-3</v>
      </c>
      <c r="Y287">
        <f t="shared" si="185"/>
        <v>2.7497708524289646E-3</v>
      </c>
      <c r="Z287">
        <f t="shared" si="186"/>
        <v>2.2842803269766954E-3</v>
      </c>
      <c r="AA287">
        <f t="shared" si="187"/>
        <v>2.1476250396175178E-3</v>
      </c>
      <c r="AB287">
        <f t="shared" si="188"/>
        <v>2.2260053438265537E-3</v>
      </c>
      <c r="AC287">
        <f t="shared" si="189"/>
        <v>2.479106159632094E-3</v>
      </c>
      <c r="AD287">
        <f t="shared" si="190"/>
        <v>2.6037312245692501E-3</v>
      </c>
      <c r="AE287">
        <f t="shared" si="191"/>
        <v>2.822201317027281E-3</v>
      </c>
      <c r="AF287">
        <f t="shared" si="192"/>
        <v>2.284843869002285E-3</v>
      </c>
      <c r="AG287">
        <f t="shared" si="193"/>
        <v>2.4987506246876563E-3</v>
      </c>
      <c r="AH287">
        <f t="shared" si="194"/>
        <v>2.3068259321599172E-3</v>
      </c>
      <c r="AI287">
        <f t="shared" si="195"/>
        <v>1.6337021869825552E-3</v>
      </c>
      <c r="AJ287">
        <f t="shared" si="196"/>
        <v>2.3101034939789766E-3</v>
      </c>
      <c r="AK287">
        <f t="shared" si="197"/>
        <v>2.4291497975708503E-3</v>
      </c>
      <c r="AL287">
        <f t="shared" si="198"/>
        <v>2.3768563771147111E-3</v>
      </c>
      <c r="AM287">
        <f t="shared" si="199"/>
        <v>2.3297993154016705E-3</v>
      </c>
      <c r="AN287">
        <f t="shared" si="200"/>
        <v>1.0829073897600239E-3</v>
      </c>
    </row>
    <row r="288" spans="1:40" x14ac:dyDescent="0.3">
      <c r="A288">
        <v>286</v>
      </c>
      <c r="B288">
        <f t="shared" si="167"/>
        <v>2.8355387523629487E-3</v>
      </c>
      <c r="C288">
        <f t="shared" si="168"/>
        <v>2.9469548133595285E-3</v>
      </c>
      <c r="D288" s="1">
        <f t="shared" si="165"/>
        <v>3.7593984962406013E-3</v>
      </c>
      <c r="E288">
        <f t="shared" si="169"/>
        <v>9.5026214017993635E-4</v>
      </c>
      <c r="F288">
        <f t="shared" si="201"/>
        <v>3.5971223021582736E-3</v>
      </c>
      <c r="G288">
        <f t="shared" si="170"/>
        <v>-1.1627906976744188E-2</v>
      </c>
      <c r="H288">
        <f t="shared" si="164"/>
        <v>2.2010427405860788E-3</v>
      </c>
      <c r="I288">
        <f t="shared" si="171"/>
        <v>8.6473854756374206E-4</v>
      </c>
      <c r="J288" s="1">
        <f t="shared" si="202"/>
        <v>3.5087719298245615E-3</v>
      </c>
      <c r="K288" s="1">
        <f t="shared" si="203"/>
        <v>3.5211267605633804E-3</v>
      </c>
      <c r="L288">
        <f t="shared" si="172"/>
        <v>2.7124773960216994E-3</v>
      </c>
      <c r="M288">
        <f t="shared" si="173"/>
        <v>2.6891358910003582E-3</v>
      </c>
      <c r="N288">
        <f t="shared" si="174"/>
        <v>8.8130916976618379E-4</v>
      </c>
      <c r="O288">
        <f t="shared" si="175"/>
        <v>5.3214679850076437E-4</v>
      </c>
      <c r="P288">
        <f t="shared" si="176"/>
        <v>3.8010485607197457E-4</v>
      </c>
      <c r="Q288">
        <f t="shared" si="177"/>
        <v>2.6884862653419055E-3</v>
      </c>
      <c r="R288">
        <f t="shared" si="178"/>
        <v>2.2097473073483531E-3</v>
      </c>
      <c r="S288">
        <f t="shared" si="179"/>
        <v>2.6362038664323371E-3</v>
      </c>
      <c r="T288">
        <f t="shared" si="180"/>
        <v>2.4777352140203934E-3</v>
      </c>
      <c r="U288">
        <f t="shared" si="181"/>
        <v>2.7422303473491772E-3</v>
      </c>
      <c r="V288">
        <f t="shared" si="182"/>
        <v>2.4319890192083804E-3</v>
      </c>
      <c r="W288">
        <f t="shared" si="183"/>
        <v>2.555839537726414E-3</v>
      </c>
      <c r="X288">
        <f t="shared" si="184"/>
        <v>2.4349791750950533E-3</v>
      </c>
      <c r="Y288">
        <f t="shared" si="185"/>
        <v>2.7422303473491772E-3</v>
      </c>
      <c r="Z288">
        <f t="shared" si="186"/>
        <v>2.2790742824299048E-3</v>
      </c>
      <c r="AA288">
        <f t="shared" si="187"/>
        <v>2.1430226305556577E-3</v>
      </c>
      <c r="AB288">
        <f t="shared" si="188"/>
        <v>2.2210612496162963E-3</v>
      </c>
      <c r="AC288">
        <f t="shared" si="189"/>
        <v>2.4729753911072461E-3</v>
      </c>
      <c r="AD288">
        <f t="shared" si="190"/>
        <v>2.5969694142160549E-3</v>
      </c>
      <c r="AE288">
        <f t="shared" si="191"/>
        <v>2.8142589118198874E-3</v>
      </c>
      <c r="AF288">
        <f t="shared" si="192"/>
        <v>2.2796352583586625E-3</v>
      </c>
      <c r="AG288">
        <f t="shared" si="193"/>
        <v>2.4925224327018943E-3</v>
      </c>
      <c r="AH288">
        <f t="shared" si="194"/>
        <v>2.3015167336755127E-3</v>
      </c>
      <c r="AI288">
        <f t="shared" si="195"/>
        <v>1.6310375573580504E-3</v>
      </c>
      <c r="AJ288">
        <f t="shared" si="196"/>
        <v>2.3047792154604618E-3</v>
      </c>
      <c r="AK288">
        <f t="shared" si="197"/>
        <v>2.4232633279483036E-3</v>
      </c>
      <c r="AL288">
        <f t="shared" si="198"/>
        <v>2.3712203269590226E-3</v>
      </c>
      <c r="AM288">
        <f t="shared" si="199"/>
        <v>2.3243839672257849E-3</v>
      </c>
      <c r="AN288">
        <f t="shared" si="200"/>
        <v>1.0772843815309852E-3</v>
      </c>
    </row>
    <row r="289" spans="1:40" x14ac:dyDescent="0.3">
      <c r="A289">
        <v>287</v>
      </c>
      <c r="B289">
        <f t="shared" si="167"/>
        <v>2.8275212064090482E-3</v>
      </c>
      <c r="C289">
        <f t="shared" si="168"/>
        <v>2.9382957884427031E-3</v>
      </c>
      <c r="D289" s="1">
        <f t="shared" si="165"/>
        <v>3.7453183520599251E-3</v>
      </c>
      <c r="E289">
        <f t="shared" si="169"/>
        <v>9.4571618576469441E-4</v>
      </c>
      <c r="F289">
        <f t="shared" si="201"/>
        <v>3.5842293906810036E-3</v>
      </c>
      <c r="G289">
        <f t="shared" si="170"/>
        <v>-1.1494252873563216E-2</v>
      </c>
      <c r="H289">
        <f t="shared" si="164"/>
        <v>2.1962087911693295E-3</v>
      </c>
      <c r="I289">
        <f t="shared" si="171"/>
        <v>8.6060172904587197E-4</v>
      </c>
      <c r="J289" s="1">
        <f t="shared" si="202"/>
        <v>3.4965034965034961E-3</v>
      </c>
      <c r="K289" s="1">
        <f t="shared" si="203"/>
        <v>3.5087719298245615E-3</v>
      </c>
      <c r="L289">
        <f t="shared" si="172"/>
        <v>2.7051397655545534E-3</v>
      </c>
      <c r="M289">
        <f t="shared" si="173"/>
        <v>2.6819238333631325E-3</v>
      </c>
      <c r="N289">
        <f t="shared" si="174"/>
        <v>8.772541197126216E-4</v>
      </c>
      <c r="O289">
        <f t="shared" si="175"/>
        <v>5.2960106402822889E-4</v>
      </c>
      <c r="P289">
        <f t="shared" si="176"/>
        <v>3.7828647430587781E-4</v>
      </c>
      <c r="Q289">
        <f t="shared" si="177"/>
        <v>2.6812776871065519E-3</v>
      </c>
      <c r="R289">
        <f t="shared" si="178"/>
        <v>2.2048750905538927E-3</v>
      </c>
      <c r="S289">
        <f t="shared" si="179"/>
        <v>2.6292725679228747E-3</v>
      </c>
      <c r="T289">
        <f t="shared" si="180"/>
        <v>2.4716112158755799E-3</v>
      </c>
      <c r="U289">
        <f t="shared" si="181"/>
        <v>2.7347310847766638E-3</v>
      </c>
      <c r="V289">
        <f t="shared" si="182"/>
        <v>2.4260887978921897E-3</v>
      </c>
      <c r="W289">
        <f t="shared" si="183"/>
        <v>2.54932387497229E-3</v>
      </c>
      <c r="X289">
        <f t="shared" si="184"/>
        <v>2.4290644537350303E-3</v>
      </c>
      <c r="Y289">
        <f t="shared" si="185"/>
        <v>2.7347310847766638E-3</v>
      </c>
      <c r="Z289">
        <f t="shared" si="186"/>
        <v>2.2738919138480806E-3</v>
      </c>
      <c r="AA289">
        <f t="shared" si="187"/>
        <v>2.1384399054440451E-3</v>
      </c>
      <c r="AB289">
        <f t="shared" si="188"/>
        <v>2.2161390690058624E-3</v>
      </c>
      <c r="AC289">
        <f t="shared" si="189"/>
        <v>2.466874870260316E-3</v>
      </c>
      <c r="AD289">
        <f t="shared" si="190"/>
        <v>2.5902426333221928E-3</v>
      </c>
      <c r="AE289">
        <f t="shared" si="191"/>
        <v>2.8063610851262865E-3</v>
      </c>
      <c r="AF289">
        <f t="shared" si="192"/>
        <v>2.2744503411675512E-3</v>
      </c>
      <c r="AG289">
        <f t="shared" si="193"/>
        <v>2.4863252113376433E-3</v>
      </c>
      <c r="AH289">
        <f t="shared" si="194"/>
        <v>2.2962319174928414E-3</v>
      </c>
      <c r="AI289">
        <f t="shared" si="195"/>
        <v>1.6283816058013656E-3</v>
      </c>
      <c r="AJ289">
        <f t="shared" si="196"/>
        <v>2.299479423079287E-3</v>
      </c>
      <c r="AK289">
        <f t="shared" si="197"/>
        <v>2.4174053182916999E-3</v>
      </c>
      <c r="AL289">
        <f t="shared" si="198"/>
        <v>2.3656109422072191E-3</v>
      </c>
      <c r="AM289">
        <f t="shared" si="199"/>
        <v>2.3189937353673695E-3</v>
      </c>
      <c r="AN289">
        <f t="shared" si="200"/>
        <v>1.0717056838982497E-3</v>
      </c>
    </row>
    <row r="290" spans="1:40" x14ac:dyDescent="0.3">
      <c r="A290">
        <v>288</v>
      </c>
      <c r="B290">
        <f t="shared" si="167"/>
        <v>2.819548872180451E-3</v>
      </c>
      <c r="C290">
        <f t="shared" si="168"/>
        <v>2.9296875E-3</v>
      </c>
      <c r="D290" s="1">
        <f t="shared" si="165"/>
        <v>3.7313432835820899E-3</v>
      </c>
      <c r="E290">
        <f t="shared" si="169"/>
        <v>9.4120319443912782E-4</v>
      </c>
      <c r="F290">
        <f t="shared" si="201"/>
        <v>3.5714285714285713E-3</v>
      </c>
      <c r="G290">
        <f t="shared" si="170"/>
        <v>-1.1363636363636366E-2</v>
      </c>
      <c r="H290">
        <f t="shared" si="164"/>
        <v>2.1913960279478228E-3</v>
      </c>
      <c r="I290">
        <f t="shared" si="171"/>
        <v>8.5649490693960639E-4</v>
      </c>
      <c r="J290" s="1">
        <f t="shared" si="202"/>
        <v>3.4843205574912892E-3</v>
      </c>
      <c r="K290" s="1">
        <f t="shared" si="203"/>
        <v>3.4965034965034961E-3</v>
      </c>
      <c r="L290">
        <f t="shared" si="172"/>
        <v>2.6978417266187047E-3</v>
      </c>
      <c r="M290">
        <f t="shared" si="173"/>
        <v>2.6747503566333804E-3</v>
      </c>
      <c r="N290">
        <f t="shared" si="174"/>
        <v>8.7322732758430036E-4</v>
      </c>
      <c r="O290">
        <f t="shared" si="175"/>
        <v>5.2707378888591165E-4</v>
      </c>
      <c r="P290">
        <f t="shared" si="176"/>
        <v>3.7648127777565113E-4</v>
      </c>
      <c r="Q290">
        <f t="shared" si="177"/>
        <v>2.6741076618997791E-3</v>
      </c>
      <c r="R290">
        <f t="shared" si="178"/>
        <v>2.2000243117503704E-3</v>
      </c>
      <c r="S290">
        <f t="shared" si="179"/>
        <v>2.6223776223776221E-3</v>
      </c>
      <c r="T290">
        <f t="shared" si="180"/>
        <v>2.4655174153787041E-3</v>
      </c>
      <c r="U290">
        <f t="shared" si="181"/>
        <v>2.7272727272727271E-3</v>
      </c>
      <c r="V290">
        <f t="shared" si="182"/>
        <v>2.4202171362095459E-3</v>
      </c>
      <c r="W290">
        <f t="shared" si="183"/>
        <v>2.542841348811498E-3</v>
      </c>
      <c r="X290">
        <f t="shared" si="184"/>
        <v>2.4231783972252785E-3</v>
      </c>
      <c r="Y290">
        <f t="shared" si="185"/>
        <v>2.7272727272727271E-3</v>
      </c>
      <c r="Z290">
        <f t="shared" si="186"/>
        <v>2.2687330600881239E-3</v>
      </c>
      <c r="AA290">
        <f t="shared" si="187"/>
        <v>2.1338767382736989E-3</v>
      </c>
      <c r="AB290">
        <f t="shared" si="188"/>
        <v>2.2112386566286446E-3</v>
      </c>
      <c r="AC290">
        <f t="shared" si="189"/>
        <v>2.4608043737899266E-3</v>
      </c>
      <c r="AD290">
        <f t="shared" si="190"/>
        <v>2.583550610385732E-3</v>
      </c>
      <c r="AE290">
        <f t="shared" si="191"/>
        <v>2.7985074626865674E-3</v>
      </c>
      <c r="AF290">
        <f t="shared" si="192"/>
        <v>2.2692889561270798E-3</v>
      </c>
      <c r="AG290">
        <f t="shared" si="193"/>
        <v>2.48015873015873E-3</v>
      </c>
      <c r="AH290">
        <f t="shared" si="194"/>
        <v>2.290971316035062E-3</v>
      </c>
      <c r="AI290">
        <f t="shared" si="195"/>
        <v>1.6257342899876903E-3</v>
      </c>
      <c r="AJ290">
        <f t="shared" si="196"/>
        <v>2.294203948308482E-3</v>
      </c>
      <c r="AK290">
        <f t="shared" si="197"/>
        <v>2.4115755627009644E-3</v>
      </c>
      <c r="AL290">
        <f t="shared" si="198"/>
        <v>2.3600280340658752E-3</v>
      </c>
      <c r="AM290">
        <f t="shared" si="199"/>
        <v>2.3136284454963185E-3</v>
      </c>
      <c r="AN290">
        <f t="shared" si="200"/>
        <v>1.0661708261543446E-3</v>
      </c>
    </row>
    <row r="291" spans="1:40" x14ac:dyDescent="0.3">
      <c r="A291">
        <v>289</v>
      </c>
      <c r="B291">
        <f t="shared" si="167"/>
        <v>2.8116213683223993E-3</v>
      </c>
      <c r="C291">
        <f t="shared" si="168"/>
        <v>2.9211295034079843E-3</v>
      </c>
      <c r="D291" s="1">
        <f t="shared" si="165"/>
        <v>3.7174721189591081E-3</v>
      </c>
      <c r="E291">
        <f t="shared" si="169"/>
        <v>9.3672284435419959E-4</v>
      </c>
      <c r="F291">
        <f t="shared" si="201"/>
        <v>3.5587188612099642E-3</v>
      </c>
      <c r="G291">
        <f t="shared" si="170"/>
        <v>-1.1235955056179773E-2</v>
      </c>
      <c r="H291">
        <f t="shared" si="164"/>
        <v>2.1866043119440626E-3</v>
      </c>
      <c r="I291">
        <f t="shared" si="171"/>
        <v>8.5241778836232167E-4</v>
      </c>
      <c r="J291" s="1">
        <f t="shared" si="202"/>
        <v>3.4722222222222225E-3</v>
      </c>
      <c r="K291" s="1">
        <f t="shared" si="203"/>
        <v>3.4843205574912892E-3</v>
      </c>
      <c r="L291">
        <f t="shared" si="172"/>
        <v>2.6905829596412553E-3</v>
      </c>
      <c r="M291">
        <f t="shared" si="173"/>
        <v>2.6676151520540633E-3</v>
      </c>
      <c r="N291">
        <f t="shared" si="174"/>
        <v>8.6922852841381953E-4</v>
      </c>
      <c r="O291">
        <f t="shared" si="175"/>
        <v>5.2456479283835187E-4</v>
      </c>
      <c r="P291">
        <f t="shared" si="176"/>
        <v>3.7468913774167987E-4</v>
      </c>
      <c r="Q291">
        <f t="shared" si="177"/>
        <v>2.6669758812615961E-3</v>
      </c>
      <c r="R291">
        <f t="shared" si="178"/>
        <v>2.195194829755609E-3</v>
      </c>
      <c r="S291">
        <f t="shared" si="179"/>
        <v>2.6155187445510023E-3</v>
      </c>
      <c r="T291">
        <f t="shared" si="180"/>
        <v>2.4594535897208836E-3</v>
      </c>
      <c r="U291">
        <f t="shared" si="181"/>
        <v>2.7198549410698096E-3</v>
      </c>
      <c r="V291">
        <f t="shared" si="182"/>
        <v>2.4143738272994764E-3</v>
      </c>
      <c r="W291">
        <f t="shared" si="183"/>
        <v>2.5363917071018968E-3</v>
      </c>
      <c r="X291">
        <f t="shared" si="184"/>
        <v>2.4173207976891931E-3</v>
      </c>
      <c r="Y291">
        <f t="shared" si="185"/>
        <v>2.7198549410698096E-3</v>
      </c>
      <c r="Z291">
        <f t="shared" si="186"/>
        <v>2.2635975614653248E-3</v>
      </c>
      <c r="AA291">
        <f t="shared" si="187"/>
        <v>2.1293330041081138E-3</v>
      </c>
      <c r="AB291">
        <f t="shared" si="188"/>
        <v>2.2063598683963459E-3</v>
      </c>
      <c r="AC291">
        <f t="shared" si="189"/>
        <v>2.4547636805880568E-3</v>
      </c>
      <c r="AD291">
        <f t="shared" si="190"/>
        <v>2.5768930767045006E-3</v>
      </c>
      <c r="AE291">
        <f t="shared" si="191"/>
        <v>2.7906976744186047E-3</v>
      </c>
      <c r="AF291">
        <f t="shared" si="192"/>
        <v>2.2641509433962265E-3</v>
      </c>
      <c r="AG291">
        <f t="shared" si="193"/>
        <v>2.4740227610094011E-3</v>
      </c>
      <c r="AH291">
        <f t="shared" si="194"/>
        <v>2.2857347632561087E-3</v>
      </c>
      <c r="AI291">
        <f t="shared" si="195"/>
        <v>1.6230955678671055E-3</v>
      </c>
      <c r="AJ291">
        <f t="shared" si="196"/>
        <v>2.2889526241600677E-3</v>
      </c>
      <c r="AK291">
        <f t="shared" si="197"/>
        <v>2.4057738572574178E-3</v>
      </c>
      <c r="AL291">
        <f t="shared" si="198"/>
        <v>2.3544714155199209E-3</v>
      </c>
      <c r="AM291">
        <f t="shared" si="199"/>
        <v>2.3082879248925714E-3</v>
      </c>
      <c r="AN291">
        <f t="shared" si="200"/>
        <v>1.0606793439060791E-3</v>
      </c>
    </row>
    <row r="292" spans="1:40" x14ac:dyDescent="0.3">
      <c r="A292">
        <v>290</v>
      </c>
      <c r="B292">
        <f t="shared" si="167"/>
        <v>2.8037383177570096E-3</v>
      </c>
      <c r="C292">
        <f t="shared" si="168"/>
        <v>2.9126213592233011E-3</v>
      </c>
      <c r="D292" s="1">
        <f t="shared" si="165"/>
        <v>3.7037037037037034E-3</v>
      </c>
      <c r="E292">
        <f t="shared" si="169"/>
        <v>9.3227481762513608E-4</v>
      </c>
      <c r="F292">
        <f t="shared" si="201"/>
        <v>3.5460992907801418E-3</v>
      </c>
      <c r="G292">
        <f t="shared" si="170"/>
        <v>-1.1111111111111113E-2</v>
      </c>
      <c r="H292">
        <f t="shared" si="164"/>
        <v>2.1818335053931381E-3</v>
      </c>
      <c r="I292">
        <f t="shared" si="171"/>
        <v>8.4837008403887383E-4</v>
      </c>
      <c r="J292" s="1">
        <f t="shared" si="202"/>
        <v>3.4602076124567475E-3</v>
      </c>
      <c r="K292" s="1">
        <f t="shared" si="203"/>
        <v>3.4722222222222225E-3</v>
      </c>
      <c r="L292">
        <f t="shared" si="172"/>
        <v>2.6833631484794273E-3</v>
      </c>
      <c r="M292">
        <f t="shared" si="173"/>
        <v>2.6605179141539551E-3</v>
      </c>
      <c r="N292">
        <f t="shared" si="174"/>
        <v>8.6525746036602094E-4</v>
      </c>
      <c r="O292">
        <f t="shared" si="175"/>
        <v>5.2207389787007621E-4</v>
      </c>
      <c r="P292">
        <f t="shared" si="176"/>
        <v>3.7290992705005444E-4</v>
      </c>
      <c r="Q292">
        <f t="shared" si="177"/>
        <v>2.6598820400138773E-3</v>
      </c>
      <c r="R292">
        <f t="shared" si="178"/>
        <v>2.1903865046257742E-3</v>
      </c>
      <c r="S292">
        <f t="shared" si="179"/>
        <v>2.6086956521739128E-3</v>
      </c>
      <c r="T292">
        <f t="shared" si="180"/>
        <v>2.4534195182797092E-3</v>
      </c>
      <c r="U292">
        <f t="shared" si="181"/>
        <v>2.7124773960216998E-3</v>
      </c>
      <c r="V292">
        <f t="shared" si="182"/>
        <v>2.4085586662940806E-3</v>
      </c>
      <c r="W292">
        <f t="shared" si="183"/>
        <v>2.529974700252997E-3</v>
      </c>
      <c r="X292">
        <f t="shared" si="184"/>
        <v>2.411491449255454E-3</v>
      </c>
      <c r="Y292">
        <f t="shared" si="185"/>
        <v>2.7124773960216998E-3</v>
      </c>
      <c r="Z292">
        <f t="shared" si="186"/>
        <v>2.2584852597391514E-3</v>
      </c>
      <c r="AA292">
        <f t="shared" si="187"/>
        <v>2.1248085790730453E-3</v>
      </c>
      <c r="AB292">
        <f t="shared" si="188"/>
        <v>2.2015025614949835E-3</v>
      </c>
      <c r="AC292">
        <f t="shared" si="189"/>
        <v>2.4487525717122871E-3</v>
      </c>
      <c r="AD292">
        <f t="shared" si="190"/>
        <v>2.57026976633834E-3</v>
      </c>
      <c r="AE292">
        <f t="shared" si="191"/>
        <v>2.7829313543599257E-3</v>
      </c>
      <c r="AF292">
        <f t="shared" si="192"/>
        <v>2.2590361445783132E-3</v>
      </c>
      <c r="AG292">
        <f t="shared" si="193"/>
        <v>2.4679170779861796E-3</v>
      </c>
      <c r="AH292">
        <f t="shared" si="194"/>
        <v>2.2805220946262583E-3</v>
      </c>
      <c r="AI292">
        <f t="shared" si="195"/>
        <v>1.6204653976621408E-3</v>
      </c>
      <c r="AJ292">
        <f t="shared" si="196"/>
        <v>2.2837252851759526E-3</v>
      </c>
      <c r="AK292">
        <f t="shared" si="197"/>
        <v>2.3999999999999998E-3</v>
      </c>
      <c r="AL292">
        <f t="shared" si="198"/>
        <v>2.3489409013111029E-3</v>
      </c>
      <c r="AM292">
        <f t="shared" si="199"/>
        <v>2.3029720024283495E-3</v>
      </c>
      <c r="AN292">
        <f t="shared" si="200"/>
        <v>1.0552307789712945E-3</v>
      </c>
    </row>
    <row r="293" spans="1:40" x14ac:dyDescent="0.3">
      <c r="A293">
        <v>291</v>
      </c>
      <c r="B293">
        <f t="shared" si="167"/>
        <v>2.7958993476234852E-3</v>
      </c>
      <c r="C293">
        <f t="shared" si="168"/>
        <v>2.9041626331074541E-3</v>
      </c>
      <c r="D293" s="1">
        <f t="shared" si="165"/>
        <v>3.690036900369004E-3</v>
      </c>
      <c r="E293">
        <f t="shared" si="169"/>
        <v>9.2785880027234095E-4</v>
      </c>
      <c r="F293">
        <f t="shared" si="201"/>
        <v>3.5335689045936395E-3</v>
      </c>
      <c r="G293">
        <f t="shared" si="170"/>
        <v>-1.0989010989010988E-2</v>
      </c>
      <c r="H293">
        <f t="shared" ref="H293:H302" si="204">(1200+(15552*(1+A293*1.5%)+4780)*6.26%)/(1200+(15552*(1+(A293-1)*1.5%)+4780)*6.26%)-1</f>
        <v>2.1770834717307341E-3</v>
      </c>
      <c r="I293">
        <f t="shared" si="171"/>
        <v>8.4435150824783034E-4</v>
      </c>
      <c r="J293" s="1">
        <f t="shared" si="202"/>
        <v>3.448275862068965E-3</v>
      </c>
      <c r="K293" s="1">
        <f t="shared" si="203"/>
        <v>3.4602076124567475E-3</v>
      </c>
      <c r="L293">
        <f t="shared" si="172"/>
        <v>2.6761819803746653E-3</v>
      </c>
      <c r="M293">
        <f t="shared" si="173"/>
        <v>2.6534583407040505E-3</v>
      </c>
      <c r="N293">
        <f t="shared" si="174"/>
        <v>8.6131386469320999E-4</v>
      </c>
      <c r="O293">
        <f t="shared" si="175"/>
        <v>5.1960092815251096E-4</v>
      </c>
      <c r="P293">
        <f t="shared" si="176"/>
        <v>3.7114352010893638E-4</v>
      </c>
      <c r="Q293">
        <f t="shared" si="177"/>
        <v>2.6528258362168398E-3</v>
      </c>
      <c r="R293">
        <f t="shared" si="178"/>
        <v>2.1855991976387212E-3</v>
      </c>
      <c r="S293">
        <f t="shared" si="179"/>
        <v>2.6019080659150039E-3</v>
      </c>
      <c r="T293">
        <f t="shared" si="180"/>
        <v>2.4474149825919334E-3</v>
      </c>
      <c r="U293">
        <f t="shared" si="181"/>
        <v>2.7051397655545534E-3</v>
      </c>
      <c r="V293">
        <f t="shared" si="182"/>
        <v>2.4027714502945496E-3</v>
      </c>
      <c r="W293">
        <f t="shared" si="183"/>
        <v>2.5235900811937675E-3</v>
      </c>
      <c r="X293">
        <f t="shared" si="184"/>
        <v>2.4056901480340454E-3</v>
      </c>
      <c r="Y293">
        <f t="shared" si="185"/>
        <v>2.7051397655545534E-3</v>
      </c>
      <c r="Z293">
        <f t="shared" si="186"/>
        <v>2.253395998093044E-3</v>
      </c>
      <c r="AA293">
        <f t="shared" si="187"/>
        <v>2.1203033403458527E-3</v>
      </c>
      <c r="AB293">
        <f t="shared" si="188"/>
        <v>2.1966665943609076E-3</v>
      </c>
      <c r="AC293">
        <f t="shared" si="189"/>
        <v>2.4427708303593754E-3</v>
      </c>
      <c r="AD293">
        <f t="shared" si="190"/>
        <v>2.5636804160744653E-3</v>
      </c>
      <c r="AE293">
        <f t="shared" si="191"/>
        <v>2.7752081406105457E-3</v>
      </c>
      <c r="AF293">
        <f t="shared" si="192"/>
        <v>2.2539444027047332E-3</v>
      </c>
      <c r="AG293">
        <f t="shared" si="193"/>
        <v>2.4618414574101425E-3</v>
      </c>
      <c r="AH293">
        <f t="shared" si="194"/>
        <v>2.2753331471114802E-3</v>
      </c>
      <c r="AI293">
        <f t="shared" si="195"/>
        <v>1.6178437378662203E-3</v>
      </c>
      <c r="AJ293">
        <f t="shared" si="196"/>
        <v>2.2785217674030633E-3</v>
      </c>
      <c r="AK293">
        <f t="shared" si="197"/>
        <v>2.3942537909018352E-3</v>
      </c>
      <c r="AL293">
        <f t="shared" si="198"/>
        <v>2.3434363079177789E-3</v>
      </c>
      <c r="AM293">
        <f t="shared" si="199"/>
        <v>2.2976805085463958E-3</v>
      </c>
      <c r="AN293">
        <f t="shared" si="200"/>
        <v>1.0498246792784993E-3</v>
      </c>
    </row>
    <row r="294" spans="1:40" x14ac:dyDescent="0.3">
      <c r="A294">
        <v>292</v>
      </c>
      <c r="B294">
        <f t="shared" si="167"/>
        <v>2.7881040892193307E-3</v>
      </c>
      <c r="C294">
        <f t="shared" si="168"/>
        <v>2.8957528957528956E-3</v>
      </c>
      <c r="D294" s="1">
        <f t="shared" si="165"/>
        <v>3.6764705882352945E-3</v>
      </c>
      <c r="E294">
        <f t="shared" si="169"/>
        <v>9.2347448216334514E-4</v>
      </c>
      <c r="F294">
        <f t="shared" si="201"/>
        <v>3.5211267605633804E-3</v>
      </c>
      <c r="G294">
        <f t="shared" si="170"/>
        <v>-1.0869565217391306E-2</v>
      </c>
      <c r="H294">
        <f t="shared" si="204"/>
        <v>2.1723540755775872E-3</v>
      </c>
      <c r="I294">
        <f t="shared" si="171"/>
        <v>8.4036177876864405E-4</v>
      </c>
      <c r="J294" s="1">
        <f t="shared" si="202"/>
        <v>3.4364261168384879E-3</v>
      </c>
      <c r="K294" s="1">
        <f t="shared" si="203"/>
        <v>3.448275862068965E-3</v>
      </c>
      <c r="L294">
        <f t="shared" si="172"/>
        <v>2.669039145907473E-3</v>
      </c>
      <c r="M294">
        <f t="shared" si="173"/>
        <v>2.6464361326746645E-3</v>
      </c>
      <c r="N294">
        <f t="shared" si="174"/>
        <v>8.5739748569112575E-4</v>
      </c>
      <c r="O294">
        <f t="shared" si="175"/>
        <v>5.1714571001147333E-4</v>
      </c>
      <c r="P294">
        <f t="shared" si="176"/>
        <v>3.6938979286533808E-4</v>
      </c>
      <c r="Q294">
        <f t="shared" si="177"/>
        <v>2.6458069711261935E-3</v>
      </c>
      <c r="R294">
        <f t="shared" si="178"/>
        <v>2.1808327712835585E-3</v>
      </c>
      <c r="S294">
        <f t="shared" si="179"/>
        <v>2.5951557093425604E-3</v>
      </c>
      <c r="T294">
        <f t="shared" si="180"/>
        <v>2.4414397663288234E-3</v>
      </c>
      <c r="U294">
        <f t="shared" si="181"/>
        <v>2.6978417266187052E-3</v>
      </c>
      <c r="V294">
        <f t="shared" si="182"/>
        <v>2.3970119783467414E-3</v>
      </c>
      <c r="W294">
        <f t="shared" si="183"/>
        <v>2.5172376053409213E-3</v>
      </c>
      <c r="X294">
        <f t="shared" si="184"/>
        <v>2.3999166920916082E-3</v>
      </c>
      <c r="Y294">
        <f t="shared" si="185"/>
        <v>2.6978417266187052E-3</v>
      </c>
      <c r="Z294">
        <f t="shared" si="186"/>
        <v>2.2483296211222026E-3</v>
      </c>
      <c r="AA294">
        <f t="shared" si="187"/>
        <v>2.1158171661403991E-3</v>
      </c>
      <c r="AB294">
        <f t="shared" si="188"/>
        <v>2.1918518266732523E-3</v>
      </c>
      <c r="AC294">
        <f t="shared" si="189"/>
        <v>2.436818241839056E-3</v>
      </c>
      <c r="AD294">
        <f t="shared" si="190"/>
        <v>2.5571247653917162E-3</v>
      </c>
      <c r="AE294">
        <f t="shared" si="191"/>
        <v>2.767527675276753E-3</v>
      </c>
      <c r="AF294">
        <f t="shared" si="192"/>
        <v>2.2488755622188904E-3</v>
      </c>
      <c r="AG294">
        <f t="shared" si="193"/>
        <v>2.455795677799607E-3</v>
      </c>
      <c r="AH294">
        <f t="shared" si="194"/>
        <v>2.2701677591596692E-3</v>
      </c>
      <c r="AI294">
        <f t="shared" si="195"/>
        <v>1.6152305472401096E-3</v>
      </c>
      <c r="AJ294">
        <f t="shared" si="196"/>
        <v>2.2733419083800221E-3</v>
      </c>
      <c r="AK294">
        <f t="shared" si="197"/>
        <v>2.3885350318471337E-3</v>
      </c>
      <c r="AL294">
        <f t="shared" si="198"/>
        <v>2.3379574535347114E-3</v>
      </c>
      <c r="AM294">
        <f t="shared" si="199"/>
        <v>2.2924132752464299E-3</v>
      </c>
      <c r="AN294">
        <f t="shared" si="200"/>
        <v>1.044460598768282E-3</v>
      </c>
    </row>
    <row r="295" spans="1:40" x14ac:dyDescent="0.3">
      <c r="A295">
        <v>293</v>
      </c>
      <c r="B295">
        <f t="shared" si="167"/>
        <v>2.7803521779425394E-3</v>
      </c>
      <c r="C295">
        <f t="shared" si="168"/>
        <v>2.8873917228103949E-3</v>
      </c>
      <c r="D295" s="1">
        <f t="shared" si="165"/>
        <v>3.663003663003663E-3</v>
      </c>
      <c r="E295">
        <f t="shared" si="169"/>
        <v>9.1912155695576987E-4</v>
      </c>
      <c r="F295">
        <f t="shared" si="201"/>
        <v>3.5087719298245615E-3</v>
      </c>
      <c r="G295">
        <f t="shared" si="170"/>
        <v>-1.075268817204301E-2</v>
      </c>
      <c r="H295">
        <f t="shared" si="204"/>
        <v>2.1676451827308263E-3</v>
      </c>
      <c r="I295">
        <f t="shared" si="171"/>
        <v>8.3640061682975064E-4</v>
      </c>
      <c r="J295" s="1">
        <f t="shared" si="202"/>
        <v>3.4246575342465756E-3</v>
      </c>
      <c r="K295" s="1">
        <f t="shared" si="203"/>
        <v>3.4364261168384879E-3</v>
      </c>
      <c r="L295">
        <f t="shared" si="172"/>
        <v>2.6619343389529724E-3</v>
      </c>
      <c r="M295">
        <f t="shared" si="173"/>
        <v>2.639450994193208E-3</v>
      </c>
      <c r="N295">
        <f t="shared" si="174"/>
        <v>8.5350807065564963E-4</v>
      </c>
      <c r="O295">
        <f t="shared" si="175"/>
        <v>5.147080718952312E-4</v>
      </c>
      <c r="P295">
        <f t="shared" si="176"/>
        <v>3.6764862278230797E-4</v>
      </c>
      <c r="Q295">
        <f t="shared" si="177"/>
        <v>2.6388251491509863E-3</v>
      </c>
      <c r="R295">
        <f t="shared" si="178"/>
        <v>2.1760870892459927E-3</v>
      </c>
      <c r="S295">
        <f t="shared" si="179"/>
        <v>2.5884383088869713E-3</v>
      </c>
      <c r="T295">
        <f t="shared" si="180"/>
        <v>2.4354936552681838E-3</v>
      </c>
      <c r="U295">
        <f t="shared" si="181"/>
        <v>2.6905829596412557E-3</v>
      </c>
      <c r="V295">
        <f t="shared" si="182"/>
        <v>2.391280051419864E-3</v>
      </c>
      <c r="W295">
        <f t="shared" si="183"/>
        <v>2.5109170305676852E-3</v>
      </c>
      <c r="X295">
        <f t="shared" si="184"/>
        <v>2.3941708814294582E-3</v>
      </c>
      <c r="Y295">
        <f t="shared" si="185"/>
        <v>2.6905829596412557E-3</v>
      </c>
      <c r="Z295">
        <f t="shared" si="186"/>
        <v>2.2432859748164891E-3</v>
      </c>
      <c r="AA295">
        <f t="shared" si="187"/>
        <v>2.1113499357028331E-3</v>
      </c>
      <c r="AB295">
        <f t="shared" si="188"/>
        <v>2.1870581193395022E-3</v>
      </c>
      <c r="AC295">
        <f t="shared" si="189"/>
        <v>2.4308945935500592E-3</v>
      </c>
      <c r="AD295">
        <f t="shared" si="190"/>
        <v>2.5506025564281387E-3</v>
      </c>
      <c r="AE295">
        <f t="shared" si="191"/>
        <v>2.7598896044158236E-3</v>
      </c>
      <c r="AF295">
        <f t="shared" si="192"/>
        <v>2.243829468960359E-3</v>
      </c>
      <c r="AG295">
        <f t="shared" si="193"/>
        <v>2.4497795198432145E-3</v>
      </c>
      <c r="AH295">
        <f t="shared" si="194"/>
        <v>2.2650257706813282E-3</v>
      </c>
      <c r="AI295">
        <f t="shared" si="195"/>
        <v>1.6126257848112502E-3</v>
      </c>
      <c r="AJ295">
        <f t="shared" si="196"/>
        <v>2.2681855471198276E-3</v>
      </c>
      <c r="AK295">
        <f t="shared" si="197"/>
        <v>2.3828435266084191E-3</v>
      </c>
      <c r="AL295">
        <f t="shared" si="198"/>
        <v>2.3325041580530836E-3</v>
      </c>
      <c r="AM295">
        <f t="shared" si="199"/>
        <v>2.2871701360638319E-3</v>
      </c>
      <c r="AN295">
        <f t="shared" si="200"/>
        <v>1.0391380972964992E-3</v>
      </c>
    </row>
    <row r="296" spans="1:40" x14ac:dyDescent="0.3">
      <c r="A296">
        <v>294</v>
      </c>
      <c r="B296">
        <f t="shared" si="167"/>
        <v>2.7726432532347504E-3</v>
      </c>
      <c r="C296">
        <f t="shared" si="168"/>
        <v>2.879078694817658E-3</v>
      </c>
      <c r="D296" s="1">
        <f t="shared" si="165"/>
        <v>3.6496350364963502E-3</v>
      </c>
      <c r="E296">
        <f t="shared" si="169"/>
        <v>9.1479972204128548E-4</v>
      </c>
      <c r="F296">
        <f t="shared" si="201"/>
        <v>3.4965034965034965E-3</v>
      </c>
      <c r="G296">
        <f t="shared" si="170"/>
        <v>-1.0638297872340427E-2</v>
      </c>
      <c r="H296">
        <f t="shared" si="204"/>
        <v>2.1629566601459871E-3</v>
      </c>
      <c r="I296">
        <f t="shared" si="171"/>
        <v>8.3246774705756981E-4</v>
      </c>
      <c r="J296" s="1">
        <f t="shared" si="202"/>
        <v>3.412969283276451E-3</v>
      </c>
      <c r="K296" s="1">
        <f t="shared" si="203"/>
        <v>3.4246575342465756E-3</v>
      </c>
      <c r="L296">
        <f t="shared" si="172"/>
        <v>2.6548672566371677E-3</v>
      </c>
      <c r="M296">
        <f t="shared" si="173"/>
        <v>2.6325026325026324E-3</v>
      </c>
      <c r="N296">
        <f t="shared" si="174"/>
        <v>8.496453698402383E-4</v>
      </c>
      <c r="O296">
        <f t="shared" si="175"/>
        <v>5.1228784434311989E-4</v>
      </c>
      <c r="P296">
        <f t="shared" si="176"/>
        <v>3.6591988881651424E-4</v>
      </c>
      <c r="Q296">
        <f t="shared" si="177"/>
        <v>2.6318800778121062E-3</v>
      </c>
      <c r="R296">
        <f t="shared" si="178"/>
        <v>2.1713620163963387E-3</v>
      </c>
      <c r="S296">
        <f t="shared" si="179"/>
        <v>2.5817555938037863E-3</v>
      </c>
      <c r="T296">
        <f t="shared" si="180"/>
        <v>2.4295764372703754E-3</v>
      </c>
      <c r="U296">
        <f t="shared" si="181"/>
        <v>2.6833631484794273E-3</v>
      </c>
      <c r="V296">
        <f t="shared" si="182"/>
        <v>2.385575472381829E-3</v>
      </c>
      <c r="W296">
        <f t="shared" si="183"/>
        <v>2.5046281171730365E-3</v>
      </c>
      <c r="X296">
        <f t="shared" si="184"/>
        <v>2.388452517959605E-3</v>
      </c>
      <c r="Y296">
        <f t="shared" si="185"/>
        <v>2.6833631484794273E-3</v>
      </c>
      <c r="Z296">
        <f t="shared" si="186"/>
        <v>2.2382649065437743E-3</v>
      </c>
      <c r="AA296">
        <f t="shared" si="187"/>
        <v>2.1069015292944915E-3</v>
      </c>
      <c r="AB296">
        <f t="shared" si="188"/>
        <v>2.1822853344797277E-3</v>
      </c>
      <c r="AC296">
        <f t="shared" si="189"/>
        <v>2.4249996749505787E-3</v>
      </c>
      <c r="AD296">
        <f t="shared" si="190"/>
        <v>2.5441135339447918E-3</v>
      </c>
      <c r="AE296">
        <f t="shared" si="191"/>
        <v>2.7522935779816511E-3</v>
      </c>
      <c r="AF296">
        <f t="shared" si="192"/>
        <v>2.2388059701492534E-3</v>
      </c>
      <c r="AG296">
        <f t="shared" si="193"/>
        <v>2.4437927663734115E-3</v>
      </c>
      <c r="AH296">
        <f t="shared" si="194"/>
        <v>2.2599070230349128E-3</v>
      </c>
      <c r="AI296">
        <f t="shared" si="195"/>
        <v>1.6100294098706502E-3</v>
      </c>
      <c r="AJ296">
        <f t="shared" si="196"/>
        <v>2.2630525240923127E-3</v>
      </c>
      <c r="AK296">
        <f t="shared" si="197"/>
        <v>2.3771790808240884E-3</v>
      </c>
      <c r="AL296">
        <f t="shared" si="198"/>
        <v>2.3270762430400715E-3</v>
      </c>
      <c r="AM296">
        <f t="shared" si="199"/>
        <v>2.2819509260536552E-3</v>
      </c>
      <c r="AN296">
        <f t="shared" si="200"/>
        <v>1.0338567405392407E-3</v>
      </c>
    </row>
    <row r="297" spans="1:40" x14ac:dyDescent="0.3">
      <c r="A297">
        <v>295</v>
      </c>
      <c r="B297">
        <f t="shared" si="167"/>
        <v>2.7649769585253456E-3</v>
      </c>
      <c r="C297">
        <f t="shared" si="168"/>
        <v>2.8708133971291866E-3</v>
      </c>
      <c r="D297" s="1">
        <f t="shared" si="165"/>
        <v>3.6363636363636364E-3</v>
      </c>
      <c r="E297">
        <f t="shared" si="169"/>
        <v>9.1050867849054259E-4</v>
      </c>
      <c r="F297">
        <f t="shared" si="201"/>
        <v>3.4843205574912892E-3</v>
      </c>
      <c r="G297">
        <f t="shared" si="170"/>
        <v>-1.0526315789473682E-2</v>
      </c>
      <c r="H297">
        <f t="shared" si="204"/>
        <v>2.1582883759285743E-3</v>
      </c>
      <c r="I297">
        <f t="shared" si="171"/>
        <v>8.2856289742639375E-4</v>
      </c>
      <c r="J297" s="1">
        <f t="shared" si="202"/>
        <v>3.4013605442176874E-3</v>
      </c>
      <c r="K297" s="1">
        <f t="shared" si="203"/>
        <v>3.412969283276451E-3</v>
      </c>
      <c r="L297">
        <f t="shared" si="172"/>
        <v>2.6478375992939097E-3</v>
      </c>
      <c r="M297">
        <f t="shared" si="173"/>
        <v>2.625590757920532E-3</v>
      </c>
      <c r="N297">
        <f t="shared" si="174"/>
        <v>8.4580913641406504E-4</v>
      </c>
      <c r="O297">
        <f t="shared" si="175"/>
        <v>5.0988485995470385E-4</v>
      </c>
      <c r="P297">
        <f t="shared" si="176"/>
        <v>3.6420347139621705E-4</v>
      </c>
      <c r="Q297">
        <f t="shared" si="177"/>
        <v>2.6249714677014377E-3</v>
      </c>
      <c r="R297">
        <f t="shared" si="178"/>
        <v>2.1666574187744203E-3</v>
      </c>
      <c r="S297">
        <f t="shared" si="179"/>
        <v>2.5751072961373387E-3</v>
      </c>
      <c r="T297">
        <f t="shared" si="180"/>
        <v>2.42368790225167E-3</v>
      </c>
      <c r="U297">
        <f t="shared" si="181"/>
        <v>2.6761819803746657E-3</v>
      </c>
      <c r="V297">
        <f t="shared" si="182"/>
        <v>2.3798980459763808E-3</v>
      </c>
      <c r="W297">
        <f t="shared" si="183"/>
        <v>2.4983706278514008E-3</v>
      </c>
      <c r="X297">
        <f t="shared" si="184"/>
        <v>2.3827614054807711E-3</v>
      </c>
      <c r="Y297">
        <f t="shared" si="185"/>
        <v>2.6761819803746657E-3</v>
      </c>
      <c r="Z297">
        <f t="shared" si="186"/>
        <v>2.2332662650357271E-3</v>
      </c>
      <c r="AA297">
        <f t="shared" si="187"/>
        <v>2.1024718281843491E-3</v>
      </c>
      <c r="AB297">
        <f t="shared" si="188"/>
        <v>2.1775333354168147E-3</v>
      </c>
      <c r="AC297">
        <f t="shared" si="189"/>
        <v>2.419133277538954E-3</v>
      </c>
      <c r="AD297">
        <f t="shared" si="190"/>
        <v>2.5376574452933287E-3</v>
      </c>
      <c r="AE297">
        <f t="shared" si="191"/>
        <v>2.7447392497712718E-3</v>
      </c>
      <c r="AF297">
        <f t="shared" si="192"/>
        <v>2.2338049143708115E-3</v>
      </c>
      <c r="AG297">
        <f t="shared" si="193"/>
        <v>2.4378352023403218E-3</v>
      </c>
      <c r="AH297">
        <f t="shared" si="194"/>
        <v>2.2548113590088459E-3</v>
      </c>
      <c r="AI297">
        <f t="shared" si="195"/>
        <v>1.6074413819708866E-3</v>
      </c>
      <c r="AJ297">
        <f t="shared" si="196"/>
        <v>2.2579426812083803E-3</v>
      </c>
      <c r="AK297">
        <f t="shared" si="197"/>
        <v>2.3715415019762843E-3</v>
      </c>
      <c r="AL297">
        <f t="shared" si="198"/>
        <v>2.321673531720192E-3</v>
      </c>
      <c r="AM297">
        <f t="shared" si="199"/>
        <v>2.2767554817739732E-3</v>
      </c>
      <c r="AN297">
        <f t="shared" si="200"/>
        <v>1.0286160998991267E-3</v>
      </c>
    </row>
    <row r="298" spans="1:40" x14ac:dyDescent="0.3">
      <c r="A298">
        <v>296</v>
      </c>
      <c r="B298">
        <f t="shared" si="167"/>
        <v>2.7573529411764708E-3</v>
      </c>
      <c r="C298">
        <f t="shared" si="168"/>
        <v>2.8625954198473282E-3</v>
      </c>
      <c r="D298" s="1">
        <f t="shared" si="165"/>
        <v>3.6231884057971019E-3</v>
      </c>
      <c r="E298">
        <f t="shared" si="169"/>
        <v>9.0624813099905851E-4</v>
      </c>
      <c r="F298">
        <f t="shared" si="201"/>
        <v>3.472222222222222E-3</v>
      </c>
      <c r="G298">
        <f t="shared" si="170"/>
        <v>-1.0416666666666668E-2</v>
      </c>
      <c r="H298">
        <f t="shared" si="204"/>
        <v>2.1536401993205168E-3</v>
      </c>
      <c r="I298">
        <f t="shared" si="171"/>
        <v>8.2468579920914322E-4</v>
      </c>
      <c r="J298" s="1">
        <f t="shared" si="202"/>
        <v>3.3898305084745762E-3</v>
      </c>
      <c r="K298" s="1">
        <f t="shared" si="203"/>
        <v>3.4013605442176874E-3</v>
      </c>
      <c r="L298">
        <f t="shared" si="172"/>
        <v>2.6408450704225352E-3</v>
      </c>
      <c r="M298">
        <f t="shared" si="173"/>
        <v>2.6187150837988825E-3</v>
      </c>
      <c r="N298">
        <f t="shared" si="174"/>
        <v>8.4199912642085844E-4</v>
      </c>
      <c r="O298">
        <f t="shared" si="175"/>
        <v>5.0749895335947285E-4</v>
      </c>
      <c r="P298">
        <f t="shared" si="176"/>
        <v>3.624992523996234E-4</v>
      </c>
      <c r="Q298">
        <f t="shared" si="177"/>
        <v>2.6180990324416618E-3</v>
      </c>
      <c r="R298">
        <f t="shared" si="178"/>
        <v>2.1619731635804662E-3</v>
      </c>
      <c r="S298">
        <f t="shared" si="179"/>
        <v>2.5684931506849314E-3</v>
      </c>
      <c r="T298">
        <f t="shared" si="180"/>
        <v>2.4178278421609356E-3</v>
      </c>
      <c r="U298">
        <f t="shared" si="181"/>
        <v>2.6690391459074734E-3</v>
      </c>
      <c r="V298">
        <f t="shared" si="182"/>
        <v>2.3742475788031125E-3</v>
      </c>
      <c r="W298">
        <f t="shared" si="183"/>
        <v>2.4921443276628018E-3</v>
      </c>
      <c r="X298">
        <f t="shared" si="184"/>
        <v>2.3770973496588521E-3</v>
      </c>
      <c r="Y298">
        <f t="shared" si="185"/>
        <v>2.6690391459074734E-3</v>
      </c>
      <c r="Z298">
        <f t="shared" si="186"/>
        <v>2.2282899003724932E-3</v>
      </c>
      <c r="AA298">
        <f t="shared" si="187"/>
        <v>2.0980607146381391E-3</v>
      </c>
      <c r="AB298">
        <f t="shared" si="188"/>
        <v>2.1728019866595893E-3</v>
      </c>
      <c r="AC298">
        <f t="shared" si="189"/>
        <v>2.4132951948243608E-3</v>
      </c>
      <c r="AD298">
        <f t="shared" si="190"/>
        <v>2.531234040385133E-3</v>
      </c>
      <c r="AE298">
        <f t="shared" si="191"/>
        <v>2.7372262773722629E-3</v>
      </c>
      <c r="AF298">
        <f t="shared" si="192"/>
        <v>2.2288261515601782E-3</v>
      </c>
      <c r="AG298">
        <f t="shared" si="193"/>
        <v>2.4319066147859923E-3</v>
      </c>
      <c r="AH298">
        <f t="shared" si="194"/>
        <v>2.2497386228075289E-3</v>
      </c>
      <c r="AI298">
        <f t="shared" si="195"/>
        <v>1.6048616609247723E-3</v>
      </c>
      <c r="AJ298">
        <f t="shared" si="196"/>
        <v>2.252855861803349E-3</v>
      </c>
      <c r="AK298">
        <f t="shared" si="197"/>
        <v>2.3659305993690852E-3</v>
      </c>
      <c r="AL298">
        <f t="shared" si="198"/>
        <v>2.3162958489559848E-3</v>
      </c>
      <c r="AM298">
        <f t="shared" si="199"/>
        <v>2.2715836412658952E-3</v>
      </c>
      <c r="AN298">
        <f t="shared" si="200"/>
        <v>1.0234157524153797E-3</v>
      </c>
    </row>
    <row r="299" spans="1:40" x14ac:dyDescent="0.3">
      <c r="A299">
        <v>297</v>
      </c>
      <c r="B299">
        <f t="shared" si="167"/>
        <v>2.7497708524289641E-3</v>
      </c>
      <c r="C299">
        <f t="shared" si="168"/>
        <v>2.8544243577545195E-3</v>
      </c>
      <c r="D299" s="1">
        <f t="shared" si="165"/>
        <v>3.6101083032490976E-3</v>
      </c>
      <c r="E299">
        <f t="shared" si="169"/>
        <v>9.0201778783403842E-4</v>
      </c>
      <c r="F299">
        <f t="shared" si="201"/>
        <v>3.4602076124567475E-3</v>
      </c>
      <c r="G299">
        <f t="shared" si="170"/>
        <v>-1.0309278350515462E-2</v>
      </c>
      <c r="H299">
        <f t="shared" si="204"/>
        <v>2.1490120006870672E-3</v>
      </c>
      <c r="I299">
        <f t="shared" si="171"/>
        <v>8.2083618692897504E-4</v>
      </c>
      <c r="J299" s="1">
        <f t="shared" si="202"/>
        <v>3.3783783783783786E-3</v>
      </c>
      <c r="K299" s="1">
        <f t="shared" si="203"/>
        <v>3.3898305084745762E-3</v>
      </c>
      <c r="L299">
        <f t="shared" si="172"/>
        <v>2.6338893766461808E-3</v>
      </c>
      <c r="M299">
        <f t="shared" si="173"/>
        <v>2.6118753264844155E-3</v>
      </c>
      <c r="N299">
        <f t="shared" si="174"/>
        <v>8.3821509873842196E-4</v>
      </c>
      <c r="O299">
        <f t="shared" si="175"/>
        <v>5.0512996118706158E-4</v>
      </c>
      <c r="P299">
        <f t="shared" si="176"/>
        <v>3.6080711513361541E-4</v>
      </c>
      <c r="Q299">
        <f t="shared" si="177"/>
        <v>2.6112624886466848E-3</v>
      </c>
      <c r="R299">
        <f t="shared" si="178"/>
        <v>2.1573091191593452E-3</v>
      </c>
      <c r="S299">
        <f t="shared" si="179"/>
        <v>2.561912894961571E-3</v>
      </c>
      <c r="T299">
        <f t="shared" si="180"/>
        <v>2.4119960509538796E-3</v>
      </c>
      <c r="U299">
        <f t="shared" si="181"/>
        <v>2.6619343389529724E-3</v>
      </c>
      <c r="V299">
        <f t="shared" si="182"/>
        <v>2.3686238792925973E-3</v>
      </c>
      <c r="W299">
        <f t="shared" si="183"/>
        <v>2.4859489840034586E-3</v>
      </c>
      <c r="X299">
        <f t="shared" si="184"/>
        <v>2.3714601580027139E-3</v>
      </c>
      <c r="Y299">
        <f t="shared" si="185"/>
        <v>2.6619343389529724E-3</v>
      </c>
      <c r="Z299">
        <f t="shared" si="186"/>
        <v>2.223335663967374E-3</v>
      </c>
      <c r="AA299">
        <f t="shared" si="187"/>
        <v>2.0936680719068068E-3</v>
      </c>
      <c r="AB299">
        <f t="shared" si="188"/>
        <v>2.1680911538930481E-3</v>
      </c>
      <c r="AC299">
        <f t="shared" si="189"/>
        <v>2.4074852223061605E-3</v>
      </c>
      <c r="AD299">
        <f t="shared" si="190"/>
        <v>2.5248430716555692E-3</v>
      </c>
      <c r="AE299">
        <f t="shared" si="191"/>
        <v>2.7297543221110102E-3</v>
      </c>
      <c r="AF299">
        <f t="shared" si="192"/>
        <v>2.223869532987398E-3</v>
      </c>
      <c r="AG299">
        <f t="shared" si="193"/>
        <v>2.4260067928190197E-3</v>
      </c>
      <c r="AH299">
        <f t="shared" si="194"/>
        <v>2.2446886600329119E-3</v>
      </c>
      <c r="AI299">
        <f t="shared" si="195"/>
        <v>1.6022902068022482E-3</v>
      </c>
      <c r="AJ299">
        <f t="shared" si="196"/>
        <v>2.2477919106214106E-3</v>
      </c>
      <c r="AK299">
        <f t="shared" si="197"/>
        <v>2.3603461841070019E-3</v>
      </c>
      <c r="AL299">
        <f t="shared" si="198"/>
        <v>2.3109430212291393E-3</v>
      </c>
      <c r="AM299">
        <f t="shared" si="199"/>
        <v>2.2664352440417979E-3</v>
      </c>
      <c r="AN299">
        <f t="shared" si="200"/>
        <v>1.0182552806718981E-3</v>
      </c>
    </row>
    <row r="300" spans="1:40" x14ac:dyDescent="0.3">
      <c r="A300">
        <v>298</v>
      </c>
      <c r="B300">
        <f t="shared" si="167"/>
        <v>2.7422303473491772E-3</v>
      </c>
      <c r="C300">
        <f t="shared" si="168"/>
        <v>2.8462998102466793E-3</v>
      </c>
      <c r="D300" s="1">
        <f t="shared" si="165"/>
        <v>3.5971223021582731E-3</v>
      </c>
      <c r="E300">
        <f t="shared" si="169"/>
        <v>8.9781736078211477E-4</v>
      </c>
      <c r="F300">
        <f t="shared" si="201"/>
        <v>3.4482758620689655E-3</v>
      </c>
      <c r="G300">
        <f t="shared" si="170"/>
        <v>-1.0204081632653062E-2</v>
      </c>
      <c r="H300">
        <f t="shared" si="204"/>
        <v>2.1444036515054776E-3</v>
      </c>
      <c r="I300">
        <f t="shared" si="171"/>
        <v>8.1701379831172446E-4</v>
      </c>
      <c r="J300" s="1">
        <f t="shared" si="202"/>
        <v>3.3670033670033673E-3</v>
      </c>
      <c r="K300" s="1">
        <f t="shared" si="203"/>
        <v>3.3783783783783786E-3</v>
      </c>
      <c r="L300">
        <f t="shared" si="172"/>
        <v>2.6269702276707531E-3</v>
      </c>
      <c r="M300">
        <f t="shared" si="173"/>
        <v>2.6050712052796111E-3</v>
      </c>
      <c r="N300">
        <f t="shared" si="174"/>
        <v>8.3445681503882486E-4</v>
      </c>
      <c r="O300">
        <f t="shared" si="175"/>
        <v>5.0277772203798435E-4</v>
      </c>
      <c r="P300">
        <f t="shared" si="176"/>
        <v>3.5912694431284594E-4</v>
      </c>
      <c r="Q300">
        <f t="shared" si="177"/>
        <v>2.604461555882686E-3</v>
      </c>
      <c r="R300">
        <f t="shared" si="178"/>
        <v>2.1526651549899078E-3</v>
      </c>
      <c r="S300">
        <f t="shared" si="179"/>
        <v>2.5553662691652468E-3</v>
      </c>
      <c r="T300">
        <f t="shared" si="180"/>
        <v>2.4061923245690675E-3</v>
      </c>
      <c r="U300">
        <f t="shared" si="181"/>
        <v>2.6548672566371681E-3</v>
      </c>
      <c r="V300">
        <f t="shared" si="182"/>
        <v>2.363026757686848E-3</v>
      </c>
      <c r="W300">
        <f t="shared" si="183"/>
        <v>2.4797843665768193E-3</v>
      </c>
      <c r="X300">
        <f t="shared" si="184"/>
        <v>2.3658496398417661E-3</v>
      </c>
      <c r="Y300">
        <f t="shared" si="185"/>
        <v>2.6548672566371681E-3</v>
      </c>
      <c r="Z300">
        <f t="shared" si="186"/>
        <v>2.21840340855195E-3</v>
      </c>
      <c r="AA300">
        <f t="shared" si="187"/>
        <v>2.0892937842180714E-3</v>
      </c>
      <c r="AB300">
        <f t="shared" si="188"/>
        <v>2.1634007039643688E-3</v>
      </c>
      <c r="AC300">
        <f t="shared" si="189"/>
        <v>2.4017031574459224E-3</v>
      </c>
      <c r="AD300">
        <f t="shared" si="190"/>
        <v>2.518484294034673E-3</v>
      </c>
      <c r="AE300">
        <f t="shared" si="191"/>
        <v>2.7223230490018152E-3</v>
      </c>
      <c r="AF300">
        <f t="shared" si="192"/>
        <v>2.2189349112426036E-3</v>
      </c>
      <c r="AG300">
        <f t="shared" si="193"/>
        <v>2.4201355275895453E-3</v>
      </c>
      <c r="AH300">
        <f t="shared" si="194"/>
        <v>2.239661317670727E-3</v>
      </c>
      <c r="AI300">
        <f t="shared" si="195"/>
        <v>1.5997269799288283E-3</v>
      </c>
      <c r="AJ300">
        <f t="shared" si="196"/>
        <v>2.2427506737991987E-3</v>
      </c>
      <c r="AK300">
        <f t="shared" si="197"/>
        <v>2.3547880690737832E-3</v>
      </c>
      <c r="AL300">
        <f t="shared" si="198"/>
        <v>2.3056148766198437E-3</v>
      </c>
      <c r="AM300">
        <f t="shared" si="199"/>
        <v>2.2613101310631212E-3</v>
      </c>
      <c r="AN300">
        <f t="shared" si="200"/>
        <v>1.0131342727113246E-3</v>
      </c>
    </row>
    <row r="301" spans="1:40" x14ac:dyDescent="0.3">
      <c r="A301">
        <v>299</v>
      </c>
      <c r="B301">
        <f t="shared" si="167"/>
        <v>2.7347310847766638E-3</v>
      </c>
      <c r="C301">
        <f t="shared" si="168"/>
        <v>2.8382213812677389E-3</v>
      </c>
      <c r="D301" s="1">
        <f>(100%*2%)/(1+100%*(200%+2%*(A301-170)))</f>
        <v>3.5842293906810036E-3</v>
      </c>
      <c r="E301">
        <f t="shared" si="169"/>
        <v>8.9364656509798414E-4</v>
      </c>
      <c r="F301">
        <f t="shared" si="201"/>
        <v>3.4364261168384879E-3</v>
      </c>
      <c r="G301">
        <f t="shared" si="170"/>
        <v>-1.0101010101010098E-2</v>
      </c>
      <c r="H301">
        <f t="shared" si="204"/>
        <v>2.1398150243536751E-3</v>
      </c>
      <c r="I301">
        <f t="shared" si="171"/>
        <v>8.1321837423916558E-4</v>
      </c>
      <c r="J301" s="1">
        <f t="shared" si="202"/>
        <v>3.3557046979865771E-3</v>
      </c>
      <c r="K301" s="1">
        <f t="shared" si="203"/>
        <v>3.3670033670033673E-3</v>
      </c>
      <c r="L301">
        <f t="shared" si="172"/>
        <v>2.6200873362445414E-3</v>
      </c>
      <c r="M301">
        <f t="shared" si="173"/>
        <v>2.5983024424042957E-3</v>
      </c>
      <c r="N301">
        <f t="shared" si="174"/>
        <v>8.3072403974924873E-4</v>
      </c>
      <c r="O301">
        <f t="shared" si="175"/>
        <v>5.0044207645487122E-4</v>
      </c>
      <c r="P301">
        <f t="shared" si="176"/>
        <v>3.5745862603919369E-4</v>
      </c>
      <c r="Q301">
        <f t="shared" si="177"/>
        <v>2.5976959566297721E-3</v>
      </c>
      <c r="R301">
        <f t="shared" si="178"/>
        <v>2.148041141672774E-3</v>
      </c>
      <c r="S301">
        <f t="shared" si="179"/>
        <v>2.5488530161427358E-3</v>
      </c>
      <c r="T301">
        <f t="shared" si="180"/>
        <v>2.4004164609050527E-3</v>
      </c>
      <c r="U301">
        <f t="shared" si="181"/>
        <v>2.6478375992939102E-3</v>
      </c>
      <c r="V301">
        <f t="shared" si="182"/>
        <v>2.3574560260171129E-3</v>
      </c>
      <c r="W301">
        <f t="shared" si="183"/>
        <v>2.4736502473650247E-3</v>
      </c>
      <c r="X301">
        <f t="shared" si="184"/>
        <v>2.3602656063070881E-3</v>
      </c>
      <c r="Y301">
        <f t="shared" si="185"/>
        <v>2.6478375992939102E-3</v>
      </c>
      <c r="Z301">
        <f t="shared" si="186"/>
        <v>2.2134929881623133E-3</v>
      </c>
      <c r="AA301">
        <f t="shared" si="187"/>
        <v>2.0849377367639921E-3</v>
      </c>
      <c r="AB301">
        <f t="shared" si="188"/>
        <v>2.1587305048706984E-3</v>
      </c>
      <c r="AC301">
        <f t="shared" si="189"/>
        <v>2.3959487996489948E-3</v>
      </c>
      <c r="AD301">
        <f t="shared" si="190"/>
        <v>2.5121574649151768E-3</v>
      </c>
      <c r="AE301">
        <f t="shared" si="191"/>
        <v>2.7149321266968325E-3</v>
      </c>
      <c r="AF301">
        <f t="shared" si="192"/>
        <v>2.2140221402214021E-3</v>
      </c>
      <c r="AG301">
        <f t="shared" si="193"/>
        <v>2.4142926122646068E-3</v>
      </c>
      <c r="AH301">
        <f t="shared" si="194"/>
        <v>2.2346564440745009E-3</v>
      </c>
      <c r="AI301">
        <f t="shared" si="195"/>
        <v>1.5971719408833795E-3</v>
      </c>
      <c r="AJ301">
        <f t="shared" si="196"/>
        <v>2.2377319988506894E-3</v>
      </c>
      <c r="AK301">
        <f t="shared" si="197"/>
        <v>2.3492560689115111E-3</v>
      </c>
      <c r="AL301">
        <f t="shared" si="198"/>
        <v>2.3003112447932406E-3</v>
      </c>
      <c r="AM301">
        <f t="shared" si="199"/>
        <v>2.2562081447274895E-3</v>
      </c>
      <c r="AN301">
        <f t="shared" si="200"/>
        <v>1.0080523219477833E-3</v>
      </c>
    </row>
    <row r="302" spans="1:40" x14ac:dyDescent="0.3">
      <c r="A302">
        <v>300</v>
      </c>
      <c r="B302">
        <f t="shared" si="167"/>
        <v>2.7272727272727271E-3</v>
      </c>
      <c r="C302">
        <f t="shared" si="168"/>
        <v>2.8301886792452828E-3</v>
      </c>
      <c r="D302" s="1">
        <f>(100%*2%)/(1+100%*(200%+2%*(A302-170)))</f>
        <v>3.5714285714285718E-3</v>
      </c>
      <c r="E302">
        <f t="shared" si="169"/>
        <v>8.895051194539249E-4</v>
      </c>
      <c r="F302">
        <f t="shared" si="201"/>
        <v>3.4246575342465752E-3</v>
      </c>
      <c r="G302">
        <f t="shared" si="170"/>
        <v>-0.01</v>
      </c>
      <c r="H302">
        <f t="shared" si="204"/>
        <v>2.1352459928976053E-3</v>
      </c>
      <c r="I302">
        <f t="shared" si="171"/>
        <v>8.0944965870307164E-4</v>
      </c>
      <c r="J302" s="1">
        <f t="shared" si="202"/>
        <v>3.3444816053511705E-3</v>
      </c>
      <c r="K302" s="1">
        <f t="shared" si="203"/>
        <v>3.3557046979865771E-3</v>
      </c>
      <c r="L302">
        <f t="shared" si="172"/>
        <v>2.6132404181184667E-3</v>
      </c>
      <c r="M302">
        <f t="shared" si="173"/>
        <v>2.5915687629578434E-3</v>
      </c>
      <c r="N302">
        <f t="shared" si="174"/>
        <v>8.2701654001347965E-4</v>
      </c>
      <c r="O302">
        <f t="shared" si="175"/>
        <v>4.9812286689419796E-4</v>
      </c>
      <c r="P302">
        <f t="shared" si="176"/>
        <v>3.5580204778156999E-4</v>
      </c>
      <c r="Q302">
        <f t="shared" si="177"/>
        <v>2.5909654162442268E-3</v>
      </c>
      <c r="R302">
        <f t="shared" si="178"/>
        <v>2.1434369509176765E-3</v>
      </c>
      <c r="S302">
        <f t="shared" si="179"/>
        <v>2.542372881355932E-3</v>
      </c>
      <c r="T302">
        <f t="shared" si="180"/>
        <v>2.3946682597959512E-3</v>
      </c>
      <c r="U302">
        <f t="shared" si="181"/>
        <v>2.6408450704225352E-3</v>
      </c>
      <c r="V302">
        <f t="shared" si="182"/>
        <v>2.3519114980836697E-3</v>
      </c>
      <c r="W302">
        <f t="shared" si="183"/>
        <v>2.467546400600794E-3</v>
      </c>
      <c r="X302">
        <f t="shared" si="184"/>
        <v>2.3547078703081148E-3</v>
      </c>
      <c r="Y302">
        <f t="shared" si="185"/>
        <v>2.6408450704225352E-3</v>
      </c>
      <c r="Z302">
        <f t="shared" si="186"/>
        <v>2.2086042581235255E-3</v>
      </c>
      <c r="AA302">
        <f t="shared" si="187"/>
        <v>2.080599815693418E-3</v>
      </c>
      <c r="AB302">
        <f t="shared" si="188"/>
        <v>2.1540804257456081E-3</v>
      </c>
      <c r="AC302">
        <f t="shared" si="189"/>
        <v>2.3902219502360822E-3</v>
      </c>
      <c r="AD302">
        <f t="shared" si="190"/>
        <v>2.5058623441214234E-3</v>
      </c>
      <c r="AE302">
        <f t="shared" si="191"/>
        <v>2.707581227436823E-3</v>
      </c>
      <c r="AF302">
        <f t="shared" si="192"/>
        <v>2.2091310751104565E-3</v>
      </c>
      <c r="AG302">
        <f t="shared" si="193"/>
        <v>2.4084778420038534E-3</v>
      </c>
      <c r="AH302">
        <f t="shared" si="194"/>
        <v>2.2296738889506784E-3</v>
      </c>
      <c r="AI302">
        <f t="shared" si="195"/>
        <v>1.5946250504965676E-3</v>
      </c>
      <c r="AJ302">
        <f t="shared" si="196"/>
        <v>2.2327357346529908E-3</v>
      </c>
      <c r="AK302">
        <f t="shared" si="197"/>
        <v>2.3437499999999999E-3</v>
      </c>
      <c r="AL302">
        <f t="shared" si="198"/>
        <v>2.2950319569756683E-3</v>
      </c>
      <c r="AM302">
        <f t="shared" si="199"/>
        <v>2.2511291288525026E-3</v>
      </c>
      <c r="AN302">
        <f t="shared" si="200"/>
        <v>1.0030090270811698E-3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0:H101"/>
  <sheetViews>
    <sheetView workbookViewId="0">
      <selection activeCell="J111" sqref="J111"/>
    </sheetView>
  </sheetViews>
  <sheetFormatPr defaultColWidth="8.6640625" defaultRowHeight="14" x14ac:dyDescent="0.3"/>
  <sheetData>
    <row r="100" spans="2:8" x14ac:dyDescent="0.3">
      <c r="B100" s="5" t="s">
        <v>17</v>
      </c>
      <c r="D100">
        <f>(5*56.16+234.08)/(1010.88+234.08)</f>
        <v>0.41357152037013234</v>
      </c>
    </row>
    <row r="101" spans="2:8" x14ac:dyDescent="0.3">
      <c r="B101" s="5" t="s">
        <v>19</v>
      </c>
      <c r="D101" s="5" t="s">
        <v>20</v>
      </c>
      <c r="F101">
        <f>160.48+165.92+218.96+346.8+102*3+164.79*3+161*3</f>
        <v>2175.5300000000002</v>
      </c>
      <c r="G101">
        <f>160.48+218.96+346.8+102+164.79*1+161*1+165.92</f>
        <v>1319.95</v>
      </c>
      <c r="H101">
        <f>G101/F101</f>
        <v>0.60672571741138936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9DBD-F627-4644-864F-BD79D10EDB4B}">
  <dimension ref="Y32:Z77"/>
  <sheetViews>
    <sheetView topLeftCell="A64" workbookViewId="0">
      <selection activeCell="J101" sqref="J101"/>
    </sheetView>
  </sheetViews>
  <sheetFormatPr defaultRowHeight="14" x14ac:dyDescent="0.3"/>
  <cols>
    <col min="25" max="25" width="12.5" bestFit="1" customWidth="1"/>
  </cols>
  <sheetData>
    <row r="32" spans="25:25" x14ac:dyDescent="0.3">
      <c r="Y32">
        <f>((234+608)*1.0256)/(13471*8.23%*1.5%)</f>
        <v>51.927710303630214</v>
      </c>
    </row>
    <row r="75" spans="25:26" x14ac:dyDescent="0.3">
      <c r="Y75">
        <f>(104.55+116.45+128.35)/3</f>
        <v>116.45</v>
      </c>
    </row>
    <row r="76" spans="25:26" x14ac:dyDescent="0.3">
      <c r="Y76">
        <f>(13715*0.015)*1.11%*4</f>
        <v>9.1341900000000003</v>
      </c>
      <c r="Z76">
        <f>Y76/Y77</f>
        <v>0.576543396312162</v>
      </c>
    </row>
    <row r="77" spans="25:26" x14ac:dyDescent="0.3">
      <c r="Y77">
        <f>1.1645*(299+608)*(1.5%)</f>
        <v>15.843022500000002</v>
      </c>
      <c r="Z77">
        <f>Y77/Y76</f>
        <v>1.7344748138587003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934A-0997-4154-B424-B2771732032D}">
  <dimension ref="A51:P127"/>
  <sheetViews>
    <sheetView topLeftCell="A94" workbookViewId="0">
      <selection activeCell="S124" sqref="S124"/>
    </sheetView>
  </sheetViews>
  <sheetFormatPr defaultRowHeight="14" x14ac:dyDescent="0.3"/>
  <cols>
    <col min="14" max="14" width="24.83203125" customWidth="1"/>
  </cols>
  <sheetData>
    <row r="51" spans="1:16" x14ac:dyDescent="0.3">
      <c r="A51" s="22" t="s">
        <v>53</v>
      </c>
      <c r="B51" s="22" t="s">
        <v>55</v>
      </c>
      <c r="C51" s="22" t="s">
        <v>58</v>
      </c>
      <c r="D51" s="22" t="s">
        <v>110</v>
      </c>
      <c r="E51" s="22" t="s">
        <v>60</v>
      </c>
      <c r="F51" s="22" t="s">
        <v>6</v>
      </c>
      <c r="G51" s="22"/>
      <c r="H51" s="22" t="s">
        <v>65</v>
      </c>
      <c r="I51" s="22" t="s">
        <v>66</v>
      </c>
      <c r="J51" s="22" t="s">
        <v>67</v>
      </c>
      <c r="K51" s="22" t="s">
        <v>71</v>
      </c>
      <c r="L51" s="22" t="s">
        <v>70</v>
      </c>
      <c r="M51" s="22" t="s">
        <v>68</v>
      </c>
      <c r="N51" s="22" t="s">
        <v>69</v>
      </c>
      <c r="O51" s="22" t="s">
        <v>72</v>
      </c>
      <c r="P51" s="16"/>
    </row>
    <row r="52" spans="1:16" x14ac:dyDescent="0.3">
      <c r="A52" s="22" t="s">
        <v>93</v>
      </c>
      <c r="B52" s="22" t="s">
        <v>94</v>
      </c>
      <c r="C52" s="22">
        <v>297</v>
      </c>
      <c r="D52" s="22">
        <v>608</v>
      </c>
      <c r="E52" s="23">
        <f t="shared" ref="E52:E61" si="0">(C52+D52)*(1+0.2)+311</f>
        <v>1397</v>
      </c>
      <c r="F52" s="22">
        <f>115+187*3+160+195</f>
        <v>1031</v>
      </c>
      <c r="G52" s="24"/>
      <c r="H52" s="25">
        <v>0.3</v>
      </c>
      <c r="I52" s="25">
        <v>0.6</v>
      </c>
      <c r="J52" s="24">
        <f>0.15</f>
        <v>0.15</v>
      </c>
      <c r="K52" s="22" t="s">
        <v>78</v>
      </c>
      <c r="L52" s="22">
        <f>2.688</f>
        <v>2.6880000000000002</v>
      </c>
      <c r="M52" s="22">
        <v>0.5</v>
      </c>
      <c r="N52" s="22">
        <v>0.9</v>
      </c>
      <c r="O52" s="23">
        <f>E52*L52*(1+J52)*(1+H52*I52)*M52*N52*2</f>
        <v>4586.1475967999995</v>
      </c>
      <c r="P52" s="16" t="s">
        <v>95</v>
      </c>
    </row>
    <row r="53" spans="1:16" x14ac:dyDescent="0.3">
      <c r="A53" s="22" t="s">
        <v>93</v>
      </c>
      <c r="B53" s="22" t="s">
        <v>94</v>
      </c>
      <c r="C53" s="22">
        <v>297</v>
      </c>
      <c r="D53" s="22">
        <v>608</v>
      </c>
      <c r="E53" s="23">
        <f t="shared" si="0"/>
        <v>1397</v>
      </c>
      <c r="F53" s="22">
        <f t="shared" ref="F53:F61" si="1">115+187*3+160+195</f>
        <v>1031</v>
      </c>
      <c r="G53" s="24"/>
      <c r="H53" s="25">
        <v>0.3</v>
      </c>
      <c r="I53" s="25">
        <v>0.6</v>
      </c>
      <c r="J53" s="24">
        <f>0.15+0.06</f>
        <v>0.21</v>
      </c>
      <c r="K53" s="22" t="s">
        <v>96</v>
      </c>
      <c r="L53" s="22">
        <f>2.9707</f>
        <v>2.9706999999999999</v>
      </c>
      <c r="M53" s="22">
        <v>0.5</v>
      </c>
      <c r="N53" s="22">
        <v>0.9</v>
      </c>
      <c r="O53" s="23">
        <f>E53*L53*(1+J53)*(1+H53*I53)*M53*N53*2</f>
        <v>5332.920252857999</v>
      </c>
      <c r="P53" s="16" t="s">
        <v>97</v>
      </c>
    </row>
    <row r="54" spans="1:16" x14ac:dyDescent="0.3">
      <c r="A54" s="22" t="s">
        <v>93</v>
      </c>
      <c r="B54" s="22" t="s">
        <v>94</v>
      </c>
      <c r="C54" s="22">
        <v>297</v>
      </c>
      <c r="D54" s="22">
        <v>608</v>
      </c>
      <c r="E54" s="23">
        <f t="shared" si="0"/>
        <v>1397</v>
      </c>
      <c r="F54" s="22">
        <f t="shared" si="1"/>
        <v>1031</v>
      </c>
      <c r="G54" s="24"/>
      <c r="H54" s="25">
        <v>0.3</v>
      </c>
      <c r="I54" s="25">
        <v>0.6</v>
      </c>
      <c r="J54" s="24">
        <f>0.06*2+0.04%*1031</f>
        <v>0.53239999999999998</v>
      </c>
      <c r="K54" s="22" t="s">
        <v>98</v>
      </c>
      <c r="L54" s="22">
        <f>2</f>
        <v>2</v>
      </c>
      <c r="M54" s="22">
        <v>0.5</v>
      </c>
      <c r="N54" s="22">
        <v>1.1499999999999999</v>
      </c>
      <c r="O54" s="23">
        <f>E54*L54*(1+J54)*(1+H54*I54)*M54*N54*2</f>
        <v>5810.0302391999985</v>
      </c>
      <c r="P54" s="16" t="s">
        <v>99</v>
      </c>
    </row>
    <row r="55" spans="1:16" x14ac:dyDescent="0.3">
      <c r="A55" s="22" t="s">
        <v>93</v>
      </c>
      <c r="B55" s="22" t="s">
        <v>94</v>
      </c>
      <c r="C55" s="22">
        <v>297</v>
      </c>
      <c r="D55" s="22">
        <v>608</v>
      </c>
      <c r="E55" s="23">
        <f t="shared" si="0"/>
        <v>1397</v>
      </c>
      <c r="F55" s="22">
        <f t="shared" si="1"/>
        <v>1031</v>
      </c>
      <c r="G55" s="24"/>
      <c r="H55" s="25">
        <v>0.3</v>
      </c>
      <c r="I55" s="25">
        <v>0.6</v>
      </c>
      <c r="J55" s="24">
        <f t="shared" ref="J55:J56" si="2">0.15+0.12</f>
        <v>0.27</v>
      </c>
      <c r="K55" s="22" t="s">
        <v>100</v>
      </c>
      <c r="L55" s="22">
        <v>3.6736</v>
      </c>
      <c r="M55" s="22">
        <v>0.5</v>
      </c>
      <c r="N55" s="22">
        <v>0.9</v>
      </c>
      <c r="O55" s="23">
        <f>E55*L55*(1+J55)*(1+H55*I55)*M55*N55</f>
        <v>3460.8797879039998</v>
      </c>
      <c r="P55" s="16" t="s">
        <v>101</v>
      </c>
    </row>
    <row r="56" spans="1:16" x14ac:dyDescent="0.3">
      <c r="A56" s="22" t="s">
        <v>93</v>
      </c>
      <c r="B56" s="22" t="s">
        <v>94</v>
      </c>
      <c r="C56" s="22">
        <v>297</v>
      </c>
      <c r="D56" s="22">
        <v>608</v>
      </c>
      <c r="E56" s="23">
        <f t="shared" si="0"/>
        <v>1397</v>
      </c>
      <c r="F56" s="22">
        <f t="shared" si="1"/>
        <v>1031</v>
      </c>
      <c r="G56" s="24"/>
      <c r="H56" s="25">
        <v>0.3</v>
      </c>
      <c r="I56" s="25">
        <v>0.6</v>
      </c>
      <c r="J56" s="24">
        <f t="shared" si="2"/>
        <v>0.27</v>
      </c>
      <c r="K56" s="22" t="s">
        <v>102</v>
      </c>
      <c r="L56" s="22">
        <f>1.68</f>
        <v>1.68</v>
      </c>
      <c r="M56" s="22">
        <v>0.5</v>
      </c>
      <c r="N56" s="22">
        <v>0.9</v>
      </c>
      <c r="O56" s="23">
        <f>E56*L56*(1+J56)*(1+H56*I56)*M56*N56*5</f>
        <v>7913.597076</v>
      </c>
      <c r="P56" s="16" t="s">
        <v>101</v>
      </c>
    </row>
    <row r="57" spans="1:16" x14ac:dyDescent="0.3">
      <c r="A57" s="22" t="s">
        <v>93</v>
      </c>
      <c r="B57" s="22" t="s">
        <v>94</v>
      </c>
      <c r="C57" s="22">
        <v>297</v>
      </c>
      <c r="D57" s="22">
        <v>608</v>
      </c>
      <c r="E57" s="23">
        <f t="shared" si="0"/>
        <v>1397</v>
      </c>
      <c r="F57" s="22">
        <f t="shared" si="1"/>
        <v>1031</v>
      </c>
      <c r="G57" s="24"/>
      <c r="H57" s="25">
        <v>0.3</v>
      </c>
      <c r="I57" s="25">
        <v>0.6</v>
      </c>
      <c r="J57" s="24">
        <f>0.12+0.04%*1031</f>
        <v>0.53239999999999998</v>
      </c>
      <c r="K57" s="22" t="s">
        <v>103</v>
      </c>
      <c r="L57" s="22">
        <f>0.504</f>
        <v>0.504</v>
      </c>
      <c r="M57" s="22">
        <v>0.5</v>
      </c>
      <c r="N57" s="22">
        <v>1.1499999999999999</v>
      </c>
      <c r="O57" s="23">
        <f>E57*L57*(1+J57)*(1+H57*I57)*M57*N57*5</f>
        <v>3660.3190506959991</v>
      </c>
      <c r="P57" s="16" t="s">
        <v>99</v>
      </c>
    </row>
    <row r="58" spans="1:16" x14ac:dyDescent="0.3">
      <c r="A58" s="22" t="s">
        <v>93</v>
      </c>
      <c r="B58" s="22" t="s">
        <v>94</v>
      </c>
      <c r="C58" s="22">
        <v>297</v>
      </c>
      <c r="D58" s="22">
        <v>608</v>
      </c>
      <c r="E58" s="23">
        <f t="shared" si="0"/>
        <v>1397</v>
      </c>
      <c r="F58" s="22">
        <f t="shared" si="1"/>
        <v>1031</v>
      </c>
      <c r="G58" s="24"/>
      <c r="H58" s="25">
        <v>0.3</v>
      </c>
      <c r="I58" s="25">
        <v>0.6</v>
      </c>
      <c r="J58" s="24">
        <f>0.12+0.04%*1031</f>
        <v>0.53239999999999998</v>
      </c>
      <c r="K58" s="22" t="s">
        <v>104</v>
      </c>
      <c r="L58" s="23">
        <f t="shared" ref="L58:L59" si="3">1.25*1446.85*(1+(5*F58)/(1200+F58))</f>
        <v>5987.4686799641422</v>
      </c>
      <c r="M58" s="22">
        <v>0.5</v>
      </c>
      <c r="N58" s="22">
        <v>1.1499999999999999</v>
      </c>
      <c r="O58" s="23">
        <f>L58*(1+J58)*(1+H58*I58)*M58*N58*5</f>
        <v>31126.855840063145</v>
      </c>
      <c r="P58" s="16" t="s">
        <v>99</v>
      </c>
    </row>
    <row r="59" spans="1:16" x14ac:dyDescent="0.3">
      <c r="A59" s="22" t="s">
        <v>93</v>
      </c>
      <c r="B59" s="22" t="s">
        <v>94</v>
      </c>
      <c r="C59" s="22">
        <v>297</v>
      </c>
      <c r="D59" s="22">
        <v>608</v>
      </c>
      <c r="E59" s="23">
        <f t="shared" si="0"/>
        <v>1397</v>
      </c>
      <c r="F59" s="22">
        <f t="shared" si="1"/>
        <v>1031</v>
      </c>
      <c r="G59" s="24"/>
      <c r="H59" s="25">
        <v>0.3</v>
      </c>
      <c r="I59" s="25">
        <v>0.6</v>
      </c>
      <c r="J59" s="24">
        <f>0.06+0.04%*1031</f>
        <v>0.47240000000000004</v>
      </c>
      <c r="K59" s="22" t="s">
        <v>105</v>
      </c>
      <c r="L59" s="23">
        <f t="shared" si="3"/>
        <v>5987.4686799641422</v>
      </c>
      <c r="M59" s="22">
        <v>0.5</v>
      </c>
      <c r="N59" s="22">
        <v>1.1499999999999999</v>
      </c>
      <c r="O59" s="23">
        <f>L59*(1+J59)*(1+H59*I59)*M59*N59</f>
        <v>5981.6213180512887</v>
      </c>
      <c r="P59" s="16" t="s">
        <v>106</v>
      </c>
    </row>
    <row r="60" spans="1:16" x14ac:dyDescent="0.3">
      <c r="A60" s="22" t="s">
        <v>93</v>
      </c>
      <c r="B60" s="22" t="s">
        <v>94</v>
      </c>
      <c r="C60" s="22">
        <v>297</v>
      </c>
      <c r="D60" s="22">
        <v>608</v>
      </c>
      <c r="E60" s="23">
        <f t="shared" si="0"/>
        <v>1397</v>
      </c>
      <c r="F60" s="22">
        <f t="shared" si="1"/>
        <v>1031</v>
      </c>
      <c r="G60" s="24"/>
      <c r="H60" s="25"/>
      <c r="I60" s="25"/>
      <c r="J60" s="24">
        <v>0.6</v>
      </c>
      <c r="K60" s="22" t="s">
        <v>107</v>
      </c>
      <c r="L60" s="22">
        <v>868</v>
      </c>
      <c r="M60" s="22"/>
      <c r="N60" s="22">
        <v>1.1499999999999999</v>
      </c>
      <c r="O60" s="23">
        <f>L60*(1+(16*F60)/(F60+2000)+J60)*N60*2*11</f>
        <v>154654.54115473438</v>
      </c>
      <c r="P60" s="16" t="s">
        <v>108</v>
      </c>
    </row>
    <row r="61" spans="1:16" x14ac:dyDescent="0.3">
      <c r="A61" s="22" t="s">
        <v>93</v>
      </c>
      <c r="B61" s="22" t="s">
        <v>94</v>
      </c>
      <c r="C61" s="22">
        <v>297</v>
      </c>
      <c r="D61" s="22">
        <v>608</v>
      </c>
      <c r="E61" s="23">
        <f t="shared" si="0"/>
        <v>1397</v>
      </c>
      <c r="F61" s="22">
        <f t="shared" si="1"/>
        <v>1031</v>
      </c>
      <c r="G61" s="24"/>
      <c r="H61" s="25"/>
      <c r="I61" s="25"/>
      <c r="J61" s="24"/>
      <c r="K61" s="22" t="s">
        <v>109</v>
      </c>
      <c r="L61" s="23">
        <f>1.25*1446.85*(1+(5*F61)/(1200+F61))</f>
        <v>5987.4686799641422</v>
      </c>
      <c r="M61" s="22"/>
      <c r="N61" s="22">
        <v>1.1499999999999999</v>
      </c>
      <c r="O61" s="23">
        <f>L61*N61*7</f>
        <v>48199.122873711342</v>
      </c>
      <c r="P61" s="16" t="s">
        <v>108</v>
      </c>
    </row>
    <row r="62" spans="1:16" x14ac:dyDescent="0.3">
      <c r="O62" s="20">
        <f>SUM(O52:O61)</f>
        <v>270726.03519001813</v>
      </c>
    </row>
    <row r="64" spans="1:16" x14ac:dyDescent="0.3">
      <c r="A64" s="22" t="s">
        <v>53</v>
      </c>
      <c r="B64" s="22" t="s">
        <v>55</v>
      </c>
      <c r="C64" s="22" t="s">
        <v>58</v>
      </c>
      <c r="D64" s="22" t="s">
        <v>110</v>
      </c>
      <c r="E64" s="22" t="s">
        <v>60</v>
      </c>
      <c r="F64" s="22" t="s">
        <v>6</v>
      </c>
      <c r="G64" s="22"/>
      <c r="H64" s="22" t="s">
        <v>65</v>
      </c>
      <c r="I64" s="22" t="s">
        <v>66</v>
      </c>
      <c r="J64" s="22" t="s">
        <v>67</v>
      </c>
      <c r="K64" s="22" t="s">
        <v>71</v>
      </c>
      <c r="L64" s="22" t="s">
        <v>70</v>
      </c>
      <c r="M64" s="22" t="s">
        <v>68</v>
      </c>
      <c r="N64" s="22" t="s">
        <v>69</v>
      </c>
      <c r="O64" s="22" t="s">
        <v>72</v>
      </c>
      <c r="P64" s="16"/>
    </row>
    <row r="65" spans="1:16" x14ac:dyDescent="0.3">
      <c r="A65" s="22" t="s">
        <v>93</v>
      </c>
      <c r="B65" s="22" t="s">
        <v>112</v>
      </c>
      <c r="C65" s="22">
        <v>297</v>
      </c>
      <c r="D65" s="22">
        <v>608</v>
      </c>
      <c r="E65" s="23">
        <f>(C65+D65)*(1+0.3+0.466)+311</f>
        <v>1909.23</v>
      </c>
      <c r="F65" s="22">
        <f>115+80+195</f>
        <v>390</v>
      </c>
      <c r="G65" s="24"/>
      <c r="H65" s="25">
        <f>60.25%</f>
        <v>0.60250000000000004</v>
      </c>
      <c r="I65" s="25">
        <f>120.5%</f>
        <v>1.2050000000000001</v>
      </c>
      <c r="J65" s="24">
        <f>0.15+0.466</f>
        <v>0.61599999999999999</v>
      </c>
      <c r="K65" s="22" t="s">
        <v>78</v>
      </c>
      <c r="L65" s="22">
        <f>2.688</f>
        <v>2.6880000000000002</v>
      </c>
      <c r="M65" s="22">
        <v>0.5</v>
      </c>
      <c r="N65" s="22">
        <v>0.9</v>
      </c>
      <c r="O65" s="23">
        <f>E65*L65*(1+J65)*(1+H65*I65)*M65*N65*2</f>
        <v>12882.94986616082</v>
      </c>
      <c r="P65" s="16" t="s">
        <v>95</v>
      </c>
    </row>
    <row r="66" spans="1:16" x14ac:dyDescent="0.3">
      <c r="A66" s="22" t="s">
        <v>93</v>
      </c>
      <c r="B66" s="22" t="s">
        <v>112</v>
      </c>
      <c r="C66" s="22">
        <v>297</v>
      </c>
      <c r="D66" s="22">
        <v>608</v>
      </c>
      <c r="E66" s="23">
        <f t="shared" ref="E66:E74" si="4">(C66+D66)*(1+0.3+0.466)+311</f>
        <v>1909.23</v>
      </c>
      <c r="F66" s="22">
        <f t="shared" ref="F66:F74" si="5">115+80+195</f>
        <v>390</v>
      </c>
      <c r="G66" s="24"/>
      <c r="H66" s="25">
        <f t="shared" ref="H66:H72" si="6">60.25%</f>
        <v>0.60250000000000004</v>
      </c>
      <c r="I66" s="25">
        <f t="shared" ref="I66:I72" si="7">120.5%</f>
        <v>1.2050000000000001</v>
      </c>
      <c r="J66" s="24">
        <f>0.15+0.06+0.466</f>
        <v>0.67600000000000005</v>
      </c>
      <c r="K66" s="22" t="s">
        <v>96</v>
      </c>
      <c r="L66" s="22">
        <f>2.9707</f>
        <v>2.9706999999999999</v>
      </c>
      <c r="M66" s="22">
        <v>0.5</v>
      </c>
      <c r="N66" s="22">
        <v>0.9</v>
      </c>
      <c r="O66" s="23">
        <f>E66*L66*(1+J66)*(1+H66*I66)*M66*N66*2</f>
        <v>14766.497848102177</v>
      </c>
      <c r="P66" s="16" t="s">
        <v>97</v>
      </c>
    </row>
    <row r="67" spans="1:16" x14ac:dyDescent="0.3">
      <c r="A67" s="22" t="s">
        <v>93</v>
      </c>
      <c r="B67" s="22" t="s">
        <v>111</v>
      </c>
      <c r="C67" s="22">
        <v>297</v>
      </c>
      <c r="D67" s="22">
        <v>608</v>
      </c>
      <c r="E67" s="23">
        <f t="shared" si="4"/>
        <v>1909.23</v>
      </c>
      <c r="F67" s="22">
        <f t="shared" si="5"/>
        <v>390</v>
      </c>
      <c r="G67" s="24"/>
      <c r="H67" s="25">
        <f t="shared" si="6"/>
        <v>0.60250000000000004</v>
      </c>
      <c r="I67" s="25">
        <f t="shared" si="7"/>
        <v>1.2050000000000001</v>
      </c>
      <c r="J67" s="24">
        <f>0.06*2+0.04%*390+0.466</f>
        <v>0.74199999999999999</v>
      </c>
      <c r="K67" s="22" t="s">
        <v>98</v>
      </c>
      <c r="L67" s="22">
        <f>2</f>
        <v>2</v>
      </c>
      <c r="M67" s="22">
        <v>0.5</v>
      </c>
      <c r="N67" s="22">
        <v>1.1499999999999999</v>
      </c>
      <c r="O67" s="23">
        <f>E67*L67*(1+J67)*(1+H67*I67)*M67*N67*2</f>
        <v>13203.168723479472</v>
      </c>
      <c r="P67" s="16" t="s">
        <v>99</v>
      </c>
    </row>
    <row r="68" spans="1:16" x14ac:dyDescent="0.3">
      <c r="A68" s="22" t="s">
        <v>93</v>
      </c>
      <c r="B68" s="22" t="s">
        <v>111</v>
      </c>
      <c r="C68" s="22">
        <v>297</v>
      </c>
      <c r="D68" s="22">
        <v>608</v>
      </c>
      <c r="E68" s="23">
        <f t="shared" si="4"/>
        <v>1909.23</v>
      </c>
      <c r="F68" s="22">
        <f t="shared" si="5"/>
        <v>390</v>
      </c>
      <c r="G68" s="24"/>
      <c r="H68" s="25">
        <f t="shared" si="6"/>
        <v>0.60250000000000004</v>
      </c>
      <c r="I68" s="25">
        <f t="shared" si="7"/>
        <v>1.2050000000000001</v>
      </c>
      <c r="J68" s="24">
        <f>0.15+0.12+0.466</f>
        <v>0.73599999999999999</v>
      </c>
      <c r="K68" s="22" t="s">
        <v>100</v>
      </c>
      <c r="L68" s="22">
        <v>3.6736</v>
      </c>
      <c r="M68" s="22">
        <v>0.5</v>
      </c>
      <c r="N68" s="22">
        <v>0.9</v>
      </c>
      <c r="O68" s="23">
        <f>E68*L68*(1+J68)*(1+H68*I68)*M68*N68</f>
        <v>9457.0631154482526</v>
      </c>
      <c r="P68" s="16" t="s">
        <v>101</v>
      </c>
    </row>
    <row r="69" spans="1:16" x14ac:dyDescent="0.3">
      <c r="A69" s="22" t="s">
        <v>93</v>
      </c>
      <c r="B69" s="22" t="s">
        <v>111</v>
      </c>
      <c r="C69" s="22">
        <v>297</v>
      </c>
      <c r="D69" s="22">
        <v>608</v>
      </c>
      <c r="E69" s="23">
        <f t="shared" si="4"/>
        <v>1909.23</v>
      </c>
      <c r="F69" s="22">
        <f t="shared" si="5"/>
        <v>390</v>
      </c>
      <c r="G69" s="24"/>
      <c r="H69" s="25">
        <f t="shared" si="6"/>
        <v>0.60250000000000004</v>
      </c>
      <c r="I69" s="25">
        <f t="shared" si="7"/>
        <v>1.2050000000000001</v>
      </c>
      <c r="J69" s="24">
        <f>0.15+0.12+0.466</f>
        <v>0.73599999999999999</v>
      </c>
      <c r="K69" s="22" t="s">
        <v>102</v>
      </c>
      <c r="L69" s="22">
        <f>1.68</f>
        <v>1.68</v>
      </c>
      <c r="M69" s="22">
        <v>0.5</v>
      </c>
      <c r="N69" s="22">
        <v>0.9</v>
      </c>
      <c r="O69" s="23">
        <f>E69*L69*(1+J69)*(1+H69*I69)*M69*N69*5</f>
        <v>21624.382123738375</v>
      </c>
      <c r="P69" s="16" t="s">
        <v>101</v>
      </c>
    </row>
    <row r="70" spans="1:16" x14ac:dyDescent="0.3">
      <c r="A70" s="22" t="s">
        <v>93</v>
      </c>
      <c r="B70" s="22" t="s">
        <v>111</v>
      </c>
      <c r="C70" s="22">
        <v>297</v>
      </c>
      <c r="D70" s="22">
        <v>608</v>
      </c>
      <c r="E70" s="23">
        <f t="shared" si="4"/>
        <v>1909.23</v>
      </c>
      <c r="F70" s="22">
        <f t="shared" si="5"/>
        <v>390</v>
      </c>
      <c r="G70" s="24"/>
      <c r="H70" s="25">
        <f t="shared" si="6"/>
        <v>0.60250000000000004</v>
      </c>
      <c r="I70" s="25">
        <f t="shared" si="7"/>
        <v>1.2050000000000001</v>
      </c>
      <c r="J70" s="24">
        <f>0.12+0.04%*390</f>
        <v>0.27600000000000002</v>
      </c>
      <c r="K70" s="22" t="s">
        <v>103</v>
      </c>
      <c r="L70" s="22">
        <f>0.504</f>
        <v>0.504</v>
      </c>
      <c r="M70" s="22">
        <v>0.5</v>
      </c>
      <c r="N70" s="22">
        <v>1.1499999999999999</v>
      </c>
      <c r="O70" s="23">
        <f>E70*L70*(1+J70)*(1+H70*I70)*M70*N70*5</f>
        <v>6092.860662130126</v>
      </c>
      <c r="P70" s="16" t="s">
        <v>99</v>
      </c>
    </row>
    <row r="71" spans="1:16" x14ac:dyDescent="0.3">
      <c r="A71" s="22" t="s">
        <v>93</v>
      </c>
      <c r="B71" s="22" t="s">
        <v>111</v>
      </c>
      <c r="C71" s="22">
        <v>297</v>
      </c>
      <c r="D71" s="22">
        <v>608</v>
      </c>
      <c r="E71" s="23">
        <f t="shared" si="4"/>
        <v>1909.23</v>
      </c>
      <c r="F71" s="22">
        <f t="shared" si="5"/>
        <v>390</v>
      </c>
      <c r="G71" s="24"/>
      <c r="H71" s="25">
        <f t="shared" si="6"/>
        <v>0.60250000000000004</v>
      </c>
      <c r="I71" s="25">
        <f t="shared" si="7"/>
        <v>1.2050000000000001</v>
      </c>
      <c r="J71" s="24">
        <f>0.12+0.04%*360</f>
        <v>0.26400000000000001</v>
      </c>
      <c r="K71" s="22" t="s">
        <v>104</v>
      </c>
      <c r="L71" s="23">
        <f t="shared" ref="L71:L72" si="8">1.25*1446.85*(1+(5*F71)/(1200+F71))</f>
        <v>4026.6108490566035</v>
      </c>
      <c r="M71" s="22">
        <v>0.5</v>
      </c>
      <c r="N71" s="22">
        <v>1.1499999999999999</v>
      </c>
      <c r="O71" s="23">
        <f>L71*(1+J71)*(1+H71*I71)*M71*N71*5</f>
        <v>25256.229711561966</v>
      </c>
      <c r="P71" s="16" t="s">
        <v>99</v>
      </c>
    </row>
    <row r="72" spans="1:16" x14ac:dyDescent="0.3">
      <c r="A72" s="22" t="s">
        <v>93</v>
      </c>
      <c r="B72" s="22" t="s">
        <v>111</v>
      </c>
      <c r="C72" s="22">
        <v>297</v>
      </c>
      <c r="D72" s="22">
        <v>608</v>
      </c>
      <c r="E72" s="23">
        <f t="shared" si="4"/>
        <v>1909.23</v>
      </c>
      <c r="F72" s="22">
        <f t="shared" si="5"/>
        <v>390</v>
      </c>
      <c r="G72" s="24"/>
      <c r="H72" s="25">
        <f t="shared" si="6"/>
        <v>0.60250000000000004</v>
      </c>
      <c r="I72" s="25">
        <f t="shared" si="7"/>
        <v>1.2050000000000001</v>
      </c>
      <c r="J72" s="24">
        <f>0.06+0.04%*390</f>
        <v>0.216</v>
      </c>
      <c r="K72" s="22" t="s">
        <v>105</v>
      </c>
      <c r="L72" s="23">
        <f t="shared" si="8"/>
        <v>4026.6108490566035</v>
      </c>
      <c r="M72" s="22">
        <v>0.5</v>
      </c>
      <c r="N72" s="22">
        <v>1.1499999999999999</v>
      </c>
      <c r="O72" s="23">
        <f>L72*(1+J72)*(1+H72*I72)*M72*N72</f>
        <v>4859.4264761486311</v>
      </c>
      <c r="P72" s="16" t="s">
        <v>106</v>
      </c>
    </row>
    <row r="73" spans="1:16" x14ac:dyDescent="0.3">
      <c r="A73" s="22" t="s">
        <v>93</v>
      </c>
      <c r="B73" s="22" t="s">
        <v>111</v>
      </c>
      <c r="C73" s="22">
        <v>297</v>
      </c>
      <c r="D73" s="22">
        <v>608</v>
      </c>
      <c r="E73" s="23">
        <f t="shared" si="4"/>
        <v>1909.23</v>
      </c>
      <c r="F73" s="22">
        <f t="shared" si="5"/>
        <v>390</v>
      </c>
      <c r="G73" s="24"/>
      <c r="H73" s="25"/>
      <c r="I73" s="25"/>
      <c r="J73" s="24">
        <v>0.6</v>
      </c>
      <c r="K73" s="22" t="s">
        <v>107</v>
      </c>
      <c r="L73" s="22">
        <v>868</v>
      </c>
      <c r="M73" s="22"/>
      <c r="N73" s="22">
        <v>1.1499999999999999</v>
      </c>
      <c r="O73" s="23">
        <f>L73*(1+(16*F73)/(F73+2000)+J73)*N73*2*11</f>
        <v>92472.579748953969</v>
      </c>
      <c r="P73" s="16" t="s">
        <v>108</v>
      </c>
    </row>
    <row r="74" spans="1:16" x14ac:dyDescent="0.3">
      <c r="A74" s="22" t="s">
        <v>93</v>
      </c>
      <c r="B74" s="22" t="s">
        <v>111</v>
      </c>
      <c r="C74" s="22">
        <v>297</v>
      </c>
      <c r="D74" s="22">
        <v>608</v>
      </c>
      <c r="E74" s="23">
        <f t="shared" si="4"/>
        <v>1909.23</v>
      </c>
      <c r="F74" s="22">
        <f t="shared" si="5"/>
        <v>390</v>
      </c>
      <c r="G74" s="24"/>
      <c r="H74" s="25"/>
      <c r="I74" s="25"/>
      <c r="J74" s="24"/>
      <c r="K74" s="22" t="s">
        <v>109</v>
      </c>
      <c r="L74" s="23">
        <f>1.25*1446.85*(1+(5*F74)/(1200+F74))</f>
        <v>4026.6108490566035</v>
      </c>
      <c r="M74" s="22"/>
      <c r="N74" s="22">
        <v>1.1499999999999999</v>
      </c>
      <c r="O74" s="23">
        <f>L74*N74*7</f>
        <v>32414.217334905654</v>
      </c>
      <c r="P74" s="16" t="s">
        <v>108</v>
      </c>
    </row>
    <row r="75" spans="1:16" x14ac:dyDescent="0.3">
      <c r="O75" s="20">
        <f>SUM(O65:O74)</f>
        <v>233029.37561062945</v>
      </c>
    </row>
    <row r="77" spans="1:16" x14ac:dyDescent="0.3">
      <c r="A77" s="22" t="s">
        <v>53</v>
      </c>
      <c r="B77" s="22" t="s">
        <v>55</v>
      </c>
      <c r="C77" s="22" t="s">
        <v>58</v>
      </c>
      <c r="D77" s="22" t="s">
        <v>110</v>
      </c>
      <c r="E77" s="22" t="s">
        <v>60</v>
      </c>
      <c r="F77" s="22" t="s">
        <v>6</v>
      </c>
      <c r="G77" s="22"/>
      <c r="H77" s="22" t="s">
        <v>65</v>
      </c>
      <c r="I77" s="22" t="s">
        <v>66</v>
      </c>
      <c r="J77" s="22" t="s">
        <v>67</v>
      </c>
      <c r="K77" s="22" t="s">
        <v>71</v>
      </c>
      <c r="L77" s="22" t="s">
        <v>70</v>
      </c>
      <c r="M77" s="22" t="s">
        <v>68</v>
      </c>
      <c r="N77" s="22" t="s">
        <v>69</v>
      </c>
      <c r="O77" s="22" t="s">
        <v>72</v>
      </c>
      <c r="P77" s="16"/>
    </row>
    <row r="78" spans="1:16" x14ac:dyDescent="0.3">
      <c r="A78" s="22" t="s">
        <v>93</v>
      </c>
      <c r="B78" s="22" t="s">
        <v>114</v>
      </c>
      <c r="C78" s="22">
        <v>297</v>
      </c>
      <c r="D78" s="22">
        <v>608</v>
      </c>
      <c r="E78" s="23">
        <f>(C78+D78)*(1+0.2+0.466)+311</f>
        <v>1818.73</v>
      </c>
      <c r="F78" s="22">
        <f>115+187*2+160+195</f>
        <v>844</v>
      </c>
      <c r="G78" s="24"/>
      <c r="H78" s="25">
        <v>0.3</v>
      </c>
      <c r="I78" s="25">
        <v>0.6</v>
      </c>
      <c r="J78" s="24">
        <f>0.15</f>
        <v>0.15</v>
      </c>
      <c r="K78" s="22" t="s">
        <v>78</v>
      </c>
      <c r="L78" s="22">
        <f>2.688</f>
        <v>2.6880000000000002</v>
      </c>
      <c r="M78" s="22">
        <v>0.5</v>
      </c>
      <c r="N78" s="22">
        <v>0.9</v>
      </c>
      <c r="O78" s="23">
        <f>E78*L78*(1+J78)*(1+H78*I78)*M78*N78*2</f>
        <v>5970.6257829120004</v>
      </c>
      <c r="P78" s="16" t="s">
        <v>95</v>
      </c>
    </row>
    <row r="79" spans="1:16" x14ac:dyDescent="0.3">
      <c r="A79" s="22" t="s">
        <v>93</v>
      </c>
      <c r="B79" s="22" t="s">
        <v>114</v>
      </c>
      <c r="C79" s="22">
        <v>297</v>
      </c>
      <c r="D79" s="22">
        <v>608</v>
      </c>
      <c r="E79" s="23">
        <f t="shared" ref="E79:E87" si="9">(C79+D79)*(1+0.2+0.466)+311</f>
        <v>1818.73</v>
      </c>
      <c r="F79" s="22">
        <f t="shared" ref="F79:F87" si="10">115+187*2+160+195</f>
        <v>844</v>
      </c>
      <c r="G79" s="24"/>
      <c r="H79" s="25">
        <v>0.3</v>
      </c>
      <c r="I79" s="25">
        <v>0.6</v>
      </c>
      <c r="J79" s="24">
        <f>0.15+0.06</f>
        <v>0.21</v>
      </c>
      <c r="K79" s="22" t="s">
        <v>96</v>
      </c>
      <c r="L79" s="22">
        <f>2.9707</f>
        <v>2.9706999999999999</v>
      </c>
      <c r="M79" s="22">
        <v>0.5</v>
      </c>
      <c r="N79" s="22">
        <v>0.9</v>
      </c>
      <c r="O79" s="23">
        <f>E79*L79*(1+J79)*(1+H79*I79)*M79*N79*2</f>
        <v>6942.8361141592186</v>
      </c>
      <c r="P79" s="16" t="s">
        <v>97</v>
      </c>
    </row>
    <row r="80" spans="1:16" x14ac:dyDescent="0.3">
      <c r="A80" s="22" t="s">
        <v>93</v>
      </c>
      <c r="B80" s="22" t="s">
        <v>113</v>
      </c>
      <c r="C80" s="22">
        <v>297</v>
      </c>
      <c r="D80" s="22">
        <v>608</v>
      </c>
      <c r="E80" s="23">
        <f t="shared" si="9"/>
        <v>1818.73</v>
      </c>
      <c r="F80" s="22">
        <f t="shared" si="10"/>
        <v>844</v>
      </c>
      <c r="G80" s="24"/>
      <c r="H80" s="25">
        <v>0.3</v>
      </c>
      <c r="I80" s="25">
        <v>0.6</v>
      </c>
      <c r="J80" s="24">
        <f>0.06*2+0.04%*844</f>
        <v>0.45760000000000001</v>
      </c>
      <c r="K80" s="22" t="s">
        <v>98</v>
      </c>
      <c r="L80" s="22">
        <f>2</f>
        <v>2</v>
      </c>
      <c r="M80" s="22">
        <v>0.5</v>
      </c>
      <c r="N80" s="22">
        <v>1.1499999999999999</v>
      </c>
      <c r="O80" s="23">
        <f>E80*L80*(1+J80)*(1+H80*I80)*M80*N80*2</f>
        <v>7194.762021472</v>
      </c>
      <c r="P80" s="16" t="s">
        <v>99</v>
      </c>
    </row>
    <row r="81" spans="1:16" x14ac:dyDescent="0.3">
      <c r="A81" s="22" t="s">
        <v>93</v>
      </c>
      <c r="B81" s="22" t="s">
        <v>113</v>
      </c>
      <c r="C81" s="22">
        <v>297</v>
      </c>
      <c r="D81" s="22">
        <v>608</v>
      </c>
      <c r="E81" s="23">
        <f t="shared" si="9"/>
        <v>1818.73</v>
      </c>
      <c r="F81" s="22">
        <f t="shared" si="10"/>
        <v>844</v>
      </c>
      <c r="G81" s="24"/>
      <c r="H81" s="25">
        <v>0.3</v>
      </c>
      <c r="I81" s="25">
        <v>0.6</v>
      </c>
      <c r="J81" s="24">
        <f t="shared" ref="J81:J82" si="11">0.15+0.12</f>
        <v>0.27</v>
      </c>
      <c r="K81" s="22" t="s">
        <v>100</v>
      </c>
      <c r="L81" s="22">
        <v>3.6736</v>
      </c>
      <c r="M81" s="22">
        <v>0.5</v>
      </c>
      <c r="N81" s="22">
        <v>0.9</v>
      </c>
      <c r="O81" s="23">
        <f>E81*L81*(1+J81)*(1+H81*I81)*M81*N81</f>
        <v>4505.6591958873596</v>
      </c>
      <c r="P81" s="16" t="s">
        <v>101</v>
      </c>
    </row>
    <row r="82" spans="1:16" x14ac:dyDescent="0.3">
      <c r="A82" s="22" t="s">
        <v>93</v>
      </c>
      <c r="B82" s="22" t="s">
        <v>113</v>
      </c>
      <c r="C82" s="22">
        <v>297</v>
      </c>
      <c r="D82" s="22">
        <v>608</v>
      </c>
      <c r="E82" s="23">
        <f t="shared" si="9"/>
        <v>1818.73</v>
      </c>
      <c r="F82" s="22">
        <f t="shared" si="10"/>
        <v>844</v>
      </c>
      <c r="G82" s="24"/>
      <c r="H82" s="25">
        <v>0.3</v>
      </c>
      <c r="I82" s="25">
        <v>0.6</v>
      </c>
      <c r="J82" s="24">
        <f t="shared" si="11"/>
        <v>0.27</v>
      </c>
      <c r="K82" s="22" t="s">
        <v>102</v>
      </c>
      <c r="L82" s="22">
        <f>1.68</f>
        <v>1.68</v>
      </c>
      <c r="M82" s="22">
        <v>0.5</v>
      </c>
      <c r="N82" s="22">
        <v>0.9</v>
      </c>
      <c r="O82" s="23">
        <f>E82*L82*(1+J82)*(1+H82*I82)*M82*N82*5</f>
        <v>10302.574380839998</v>
      </c>
      <c r="P82" s="16" t="s">
        <v>101</v>
      </c>
    </row>
    <row r="83" spans="1:16" x14ac:dyDescent="0.3">
      <c r="A83" s="22" t="s">
        <v>93</v>
      </c>
      <c r="B83" s="22" t="s">
        <v>113</v>
      </c>
      <c r="C83" s="22">
        <v>297</v>
      </c>
      <c r="D83" s="22">
        <v>608</v>
      </c>
      <c r="E83" s="23">
        <f t="shared" si="9"/>
        <v>1818.73</v>
      </c>
      <c r="F83" s="22">
        <f t="shared" si="10"/>
        <v>844</v>
      </c>
      <c r="G83" s="24"/>
      <c r="H83" s="25">
        <v>0.3</v>
      </c>
      <c r="I83" s="25">
        <v>0.6</v>
      </c>
      <c r="J83" s="24">
        <f>0.12+0.04%*844</f>
        <v>0.45760000000000001</v>
      </c>
      <c r="K83" s="22" t="s">
        <v>103</v>
      </c>
      <c r="L83" s="22">
        <f>0.504</f>
        <v>0.504</v>
      </c>
      <c r="M83" s="22">
        <v>0.5</v>
      </c>
      <c r="N83" s="22">
        <v>1.1499999999999999</v>
      </c>
      <c r="O83" s="23">
        <f>E83*L83*(1+J83)*(1+H83*I83)*M83*N83*5</f>
        <v>4532.7000735273596</v>
      </c>
      <c r="P83" s="16" t="s">
        <v>99</v>
      </c>
    </row>
    <row r="84" spans="1:16" x14ac:dyDescent="0.3">
      <c r="A84" s="22" t="s">
        <v>93</v>
      </c>
      <c r="B84" s="22" t="s">
        <v>113</v>
      </c>
      <c r="C84" s="22">
        <v>297</v>
      </c>
      <c r="D84" s="22">
        <v>608</v>
      </c>
      <c r="E84" s="23">
        <f t="shared" si="9"/>
        <v>1818.73</v>
      </c>
      <c r="F84" s="22">
        <f t="shared" si="10"/>
        <v>844</v>
      </c>
      <c r="G84" s="24"/>
      <c r="H84" s="25">
        <v>0.3</v>
      </c>
      <c r="I84" s="25">
        <v>0.6</v>
      </c>
      <c r="J84" s="24">
        <f>0.12+0.04%*844</f>
        <v>0.45760000000000001</v>
      </c>
      <c r="K84" s="22" t="s">
        <v>104</v>
      </c>
      <c r="L84" s="23">
        <f t="shared" ref="L84:L85" si="12">1.25*1446.85*(1+(5*F84)/(1200+F84))</f>
        <v>5542.4831213307243</v>
      </c>
      <c r="M84" s="22">
        <v>0.5</v>
      </c>
      <c r="N84" s="22">
        <v>1.1499999999999999</v>
      </c>
      <c r="O84" s="23">
        <f>L84*(1+J84)*(1+H84*I84)*M84*N84*5</f>
        <v>27407.069126533264</v>
      </c>
      <c r="P84" s="16" t="s">
        <v>99</v>
      </c>
    </row>
    <row r="85" spans="1:16" x14ac:dyDescent="0.3">
      <c r="A85" s="22" t="s">
        <v>93</v>
      </c>
      <c r="B85" s="22" t="s">
        <v>113</v>
      </c>
      <c r="C85" s="22">
        <v>297</v>
      </c>
      <c r="D85" s="22">
        <v>608</v>
      </c>
      <c r="E85" s="23">
        <f t="shared" si="9"/>
        <v>1818.73</v>
      </c>
      <c r="F85" s="22">
        <f t="shared" si="10"/>
        <v>844</v>
      </c>
      <c r="G85" s="24"/>
      <c r="H85" s="25">
        <v>0.3</v>
      </c>
      <c r="I85" s="25">
        <v>0.6</v>
      </c>
      <c r="J85" s="24">
        <f>0.06+0.04%*844</f>
        <v>0.39760000000000001</v>
      </c>
      <c r="K85" s="22" t="s">
        <v>105</v>
      </c>
      <c r="L85" s="23">
        <f t="shared" si="12"/>
        <v>5542.4831213307243</v>
      </c>
      <c r="M85" s="22">
        <v>0.5</v>
      </c>
      <c r="N85" s="22">
        <v>1.1499999999999999</v>
      </c>
      <c r="O85" s="23">
        <f>L85*(1+J85)*(1+H85*I85)*M85*N85</f>
        <v>5255.7793374372795</v>
      </c>
      <c r="P85" s="16" t="s">
        <v>106</v>
      </c>
    </row>
    <row r="86" spans="1:16" x14ac:dyDescent="0.3">
      <c r="A86" s="22" t="s">
        <v>93</v>
      </c>
      <c r="B86" s="22" t="s">
        <v>113</v>
      </c>
      <c r="C86" s="22">
        <v>297</v>
      </c>
      <c r="D86" s="22">
        <v>608</v>
      </c>
      <c r="E86" s="23">
        <f t="shared" si="9"/>
        <v>1818.73</v>
      </c>
      <c r="F86" s="22">
        <f t="shared" si="10"/>
        <v>844</v>
      </c>
      <c r="G86" s="24"/>
      <c r="H86" s="25"/>
      <c r="I86" s="25"/>
      <c r="J86" s="24">
        <v>0.6</v>
      </c>
      <c r="K86" s="22" t="s">
        <v>107</v>
      </c>
      <c r="L86" s="22">
        <v>868</v>
      </c>
      <c r="M86" s="22"/>
      <c r="N86" s="22">
        <v>1.1499999999999999</v>
      </c>
      <c r="O86" s="23">
        <f>L86*(1+(16*F86)/(F86+2000)+J86)*N86*2*11</f>
        <v>139409.93170182838</v>
      </c>
      <c r="P86" s="16" t="s">
        <v>108</v>
      </c>
    </row>
    <row r="87" spans="1:16" x14ac:dyDescent="0.3">
      <c r="A87" s="22" t="s">
        <v>93</v>
      </c>
      <c r="B87" s="22" t="s">
        <v>113</v>
      </c>
      <c r="C87" s="22">
        <v>297</v>
      </c>
      <c r="D87" s="22">
        <v>608</v>
      </c>
      <c r="E87" s="23">
        <f t="shared" si="9"/>
        <v>1818.73</v>
      </c>
      <c r="F87" s="22">
        <f t="shared" si="10"/>
        <v>844</v>
      </c>
      <c r="G87" s="24"/>
      <c r="H87" s="25"/>
      <c r="I87" s="25"/>
      <c r="J87" s="24"/>
      <c r="K87" s="22" t="s">
        <v>109</v>
      </c>
      <c r="L87" s="23">
        <f>1.25*1446.85*(1+(5*F87)/(1200+F87))</f>
        <v>5542.4831213307243</v>
      </c>
      <c r="M87" s="22"/>
      <c r="N87" s="22">
        <v>1.1499999999999999</v>
      </c>
      <c r="O87" s="23">
        <f>L87*N87*7</f>
        <v>44616.989126712331</v>
      </c>
      <c r="P87" s="16" t="s">
        <v>108</v>
      </c>
    </row>
    <row r="88" spans="1:16" x14ac:dyDescent="0.3">
      <c r="O88" s="20">
        <f>SUM(O78:O87)</f>
        <v>256138.92686130921</v>
      </c>
    </row>
    <row r="90" spans="1:16" x14ac:dyDescent="0.3">
      <c r="A90" s="22" t="s">
        <v>53</v>
      </c>
      <c r="B90" s="22" t="s">
        <v>55</v>
      </c>
      <c r="C90" s="22" t="s">
        <v>58</v>
      </c>
      <c r="D90" s="22" t="s">
        <v>110</v>
      </c>
      <c r="E90" s="22" t="s">
        <v>60</v>
      </c>
      <c r="F90" s="22" t="s">
        <v>6</v>
      </c>
      <c r="G90" s="22"/>
      <c r="H90" s="22" t="s">
        <v>65</v>
      </c>
      <c r="I90" s="22" t="s">
        <v>66</v>
      </c>
      <c r="J90" s="22" t="s">
        <v>67</v>
      </c>
      <c r="K90" s="22" t="s">
        <v>71</v>
      </c>
      <c r="L90" s="22" t="s">
        <v>70</v>
      </c>
      <c r="M90" s="22" t="s">
        <v>68</v>
      </c>
      <c r="N90" s="22" t="s">
        <v>69</v>
      </c>
      <c r="O90" s="22" t="s">
        <v>72</v>
      </c>
      <c r="P90" s="16"/>
    </row>
    <row r="91" spans="1:16" x14ac:dyDescent="0.3">
      <c r="A91" s="22" t="s">
        <v>93</v>
      </c>
      <c r="B91" s="22" t="s">
        <v>94</v>
      </c>
      <c r="C91" s="22">
        <v>297</v>
      </c>
      <c r="D91" s="22">
        <v>608</v>
      </c>
      <c r="E91" s="23">
        <f t="shared" ref="E91:E97" si="13">(C91+D91)*(1+0.2)+311</f>
        <v>1397</v>
      </c>
      <c r="F91" s="22">
        <f>115+187*3+160+195</f>
        <v>1031</v>
      </c>
      <c r="G91" s="24"/>
      <c r="H91" s="25">
        <v>0.3</v>
      </c>
      <c r="I91" s="25">
        <v>0.6</v>
      </c>
      <c r="J91" s="24">
        <f>0.15</f>
        <v>0.15</v>
      </c>
      <c r="K91" s="22" t="s">
        <v>78</v>
      </c>
      <c r="L91" s="22">
        <f>2.688</f>
        <v>2.6880000000000002</v>
      </c>
      <c r="M91" s="22">
        <v>0.5</v>
      </c>
      <c r="N91" s="22">
        <v>0.9</v>
      </c>
      <c r="O91" s="23">
        <f>E91*L91*(1+J91)*(1+H91*I91)*M91*N91*2</f>
        <v>4586.1475967999995</v>
      </c>
      <c r="P91" s="16" t="s">
        <v>95</v>
      </c>
    </row>
    <row r="92" spans="1:16" x14ac:dyDescent="0.3">
      <c r="A92" s="22" t="s">
        <v>93</v>
      </c>
      <c r="B92" s="22" t="s">
        <v>94</v>
      </c>
      <c r="C92" s="22">
        <v>297</v>
      </c>
      <c r="D92" s="22">
        <v>608</v>
      </c>
      <c r="E92" s="23">
        <f t="shared" si="13"/>
        <v>1397</v>
      </c>
      <c r="F92" s="22">
        <f t="shared" ref="F92:F97" si="14">115+187*3+160+195</f>
        <v>1031</v>
      </c>
      <c r="G92" s="24"/>
      <c r="H92" s="25">
        <v>0.3</v>
      </c>
      <c r="I92" s="25">
        <v>0.6</v>
      </c>
      <c r="J92" s="24">
        <f>0.15+0.06</f>
        <v>0.21</v>
      </c>
      <c r="K92" s="22" t="s">
        <v>96</v>
      </c>
      <c r="L92" s="22">
        <f>2.9707</f>
        <v>2.9706999999999999</v>
      </c>
      <c r="M92" s="22">
        <v>0.5</v>
      </c>
      <c r="N92" s="22">
        <v>0.9</v>
      </c>
      <c r="O92" s="23">
        <f>E92*L92*(1+J92)*(1+H92*I92)*M92*N92*2</f>
        <v>5332.920252857999</v>
      </c>
      <c r="P92" s="16" t="s">
        <v>97</v>
      </c>
    </row>
    <row r="93" spans="1:16" x14ac:dyDescent="0.3">
      <c r="A93" s="22" t="s">
        <v>93</v>
      </c>
      <c r="B93" s="22" t="s">
        <v>94</v>
      </c>
      <c r="C93" s="22">
        <v>297</v>
      </c>
      <c r="D93" s="22">
        <v>608</v>
      </c>
      <c r="E93" s="23">
        <f t="shared" si="13"/>
        <v>1397</v>
      </c>
      <c r="F93" s="22">
        <f t="shared" si="14"/>
        <v>1031</v>
      </c>
      <c r="G93" s="24"/>
      <c r="H93" s="25">
        <v>0.3</v>
      </c>
      <c r="I93" s="25">
        <v>0.6</v>
      </c>
      <c r="J93" s="24">
        <f>0.06*2+0.04%*1031</f>
        <v>0.53239999999999998</v>
      </c>
      <c r="K93" s="22" t="s">
        <v>98</v>
      </c>
      <c r="L93" s="22">
        <f>2</f>
        <v>2</v>
      </c>
      <c r="M93" s="22">
        <v>0.5</v>
      </c>
      <c r="N93" s="22">
        <v>1.1499999999999999</v>
      </c>
      <c r="O93" s="23">
        <f>E93*L93*(1+J93)*(1+H93*I93)*M93*N93*2</f>
        <v>5810.0302391999985</v>
      </c>
      <c r="P93" s="16" t="s">
        <v>99</v>
      </c>
    </row>
    <row r="94" spans="1:16" x14ac:dyDescent="0.3">
      <c r="A94" s="22" t="s">
        <v>93</v>
      </c>
      <c r="B94" s="22" t="s">
        <v>94</v>
      </c>
      <c r="C94" s="22">
        <v>297</v>
      </c>
      <c r="D94" s="22">
        <v>608</v>
      </c>
      <c r="E94" s="23">
        <f t="shared" si="13"/>
        <v>1397</v>
      </c>
      <c r="F94" s="22">
        <f t="shared" si="14"/>
        <v>1031</v>
      </c>
      <c r="G94" s="24"/>
      <c r="H94" s="25">
        <v>0.3</v>
      </c>
      <c r="I94" s="25">
        <v>0.6</v>
      </c>
      <c r="J94" s="24">
        <f t="shared" ref="J94:J95" si="15">0.15+0.12</f>
        <v>0.27</v>
      </c>
      <c r="K94" s="22" t="s">
        <v>100</v>
      </c>
      <c r="L94" s="22">
        <v>3.6736</v>
      </c>
      <c r="M94" s="22">
        <v>0.5</v>
      </c>
      <c r="N94" s="22">
        <v>0.9</v>
      </c>
      <c r="O94" s="23">
        <f>E94*L94*(1+J94)*(1+H94*I94)*M94*N94</f>
        <v>3460.8797879039998</v>
      </c>
      <c r="P94" s="16" t="s">
        <v>101</v>
      </c>
    </row>
    <row r="95" spans="1:16" x14ac:dyDescent="0.3">
      <c r="A95" s="22" t="s">
        <v>93</v>
      </c>
      <c r="B95" s="22" t="s">
        <v>94</v>
      </c>
      <c r="C95" s="22">
        <v>297</v>
      </c>
      <c r="D95" s="22">
        <v>608</v>
      </c>
      <c r="E95" s="23">
        <f t="shared" si="13"/>
        <v>1397</v>
      </c>
      <c r="F95" s="22">
        <f t="shared" si="14"/>
        <v>1031</v>
      </c>
      <c r="G95" s="24"/>
      <c r="H95" s="25">
        <v>0.3</v>
      </c>
      <c r="I95" s="25">
        <v>0.6</v>
      </c>
      <c r="J95" s="24">
        <f t="shared" si="15"/>
        <v>0.27</v>
      </c>
      <c r="K95" s="22" t="s">
        <v>102</v>
      </c>
      <c r="L95" s="22">
        <f>1.68</f>
        <v>1.68</v>
      </c>
      <c r="M95" s="22">
        <v>0.5</v>
      </c>
      <c r="N95" s="22">
        <v>0.9</v>
      </c>
      <c r="O95" s="23">
        <f>E95*L95*(1+J95)*(1+H95*I95)*M95*N95*5</f>
        <v>7913.597076</v>
      </c>
      <c r="P95" s="16" t="s">
        <v>101</v>
      </c>
    </row>
    <row r="96" spans="1:16" x14ac:dyDescent="0.3">
      <c r="A96" s="22" t="s">
        <v>93</v>
      </c>
      <c r="B96" s="22" t="s">
        <v>94</v>
      </c>
      <c r="C96" s="22">
        <v>297</v>
      </c>
      <c r="D96" s="22">
        <v>608</v>
      </c>
      <c r="E96" s="23">
        <f t="shared" si="13"/>
        <v>1397</v>
      </c>
      <c r="F96" s="22">
        <f t="shared" si="14"/>
        <v>1031</v>
      </c>
      <c r="G96" s="24"/>
      <c r="H96" s="25">
        <v>0.3</v>
      </c>
      <c r="I96" s="25">
        <v>0.6</v>
      </c>
      <c r="J96" s="24">
        <f>0.12+0.04%*1031</f>
        <v>0.53239999999999998</v>
      </c>
      <c r="K96" s="22" t="s">
        <v>103</v>
      </c>
      <c r="L96" s="22">
        <f>0.504</f>
        <v>0.504</v>
      </c>
      <c r="M96" s="22">
        <v>0.5</v>
      </c>
      <c r="N96" s="22">
        <v>1.1499999999999999</v>
      </c>
      <c r="O96" s="23">
        <f>E96*L96*(1+J96)*(1+H96*I96)*M96*N96*5</f>
        <v>3660.3190506959991</v>
      </c>
      <c r="P96" s="16" t="s">
        <v>99</v>
      </c>
    </row>
    <row r="97" spans="1:16" x14ac:dyDescent="0.3">
      <c r="A97" s="22" t="s">
        <v>93</v>
      </c>
      <c r="B97" s="22" t="s">
        <v>94</v>
      </c>
      <c r="C97" s="22">
        <v>297</v>
      </c>
      <c r="D97" s="22">
        <v>608</v>
      </c>
      <c r="E97" s="23">
        <f t="shared" si="13"/>
        <v>1397</v>
      </c>
      <c r="F97" s="22">
        <f t="shared" si="14"/>
        <v>1031</v>
      </c>
      <c r="G97" s="24"/>
      <c r="H97" s="25"/>
      <c r="I97" s="25"/>
      <c r="J97" s="24">
        <v>0.6</v>
      </c>
      <c r="K97" s="22" t="s">
        <v>107</v>
      </c>
      <c r="L97" s="22">
        <v>868</v>
      </c>
      <c r="M97" s="22"/>
      <c r="N97" s="22">
        <v>1.1499999999999999</v>
      </c>
      <c r="O97" s="23">
        <f>L97*(1+(16*F97)/(F97+2000)+J97)*N97*2*11</f>
        <v>154654.54115473438</v>
      </c>
      <c r="P97" s="16" t="s">
        <v>108</v>
      </c>
    </row>
    <row r="98" spans="1:16" x14ac:dyDescent="0.3">
      <c r="O98" s="20">
        <f>SUM(O91:O97)</f>
        <v>185418.43515819238</v>
      </c>
    </row>
    <row r="100" spans="1:16" x14ac:dyDescent="0.3">
      <c r="A100" s="22" t="s">
        <v>53</v>
      </c>
      <c r="B100" s="22" t="s">
        <v>55</v>
      </c>
      <c r="C100" s="22" t="s">
        <v>58</v>
      </c>
      <c r="D100" s="22" t="s">
        <v>110</v>
      </c>
      <c r="E100" s="22" t="s">
        <v>60</v>
      </c>
      <c r="F100" s="22" t="s">
        <v>6</v>
      </c>
      <c r="G100" s="22"/>
      <c r="H100" s="22" t="s">
        <v>65</v>
      </c>
      <c r="I100" s="22" t="s">
        <v>66</v>
      </c>
      <c r="J100" s="22" t="s">
        <v>67</v>
      </c>
      <c r="K100" s="22" t="s">
        <v>71</v>
      </c>
      <c r="L100" s="22" t="s">
        <v>70</v>
      </c>
      <c r="M100" s="22" t="s">
        <v>68</v>
      </c>
      <c r="N100" s="22" t="s">
        <v>69</v>
      </c>
      <c r="O100" s="22" t="s">
        <v>72</v>
      </c>
      <c r="P100" s="16"/>
    </row>
    <row r="101" spans="1:16" x14ac:dyDescent="0.3">
      <c r="A101" s="22" t="s">
        <v>93</v>
      </c>
      <c r="B101" s="22" t="s">
        <v>112</v>
      </c>
      <c r="C101" s="22">
        <v>297</v>
      </c>
      <c r="D101" s="22">
        <v>608</v>
      </c>
      <c r="E101" s="23">
        <f>(C101+D101)*(1+0.3+0.466)+311</f>
        <v>1909.23</v>
      </c>
      <c r="F101" s="22">
        <f>115+80+195</f>
        <v>390</v>
      </c>
      <c r="G101" s="24"/>
      <c r="H101" s="25">
        <f>60.25%</f>
        <v>0.60250000000000004</v>
      </c>
      <c r="I101" s="25">
        <f>120.5%</f>
        <v>1.2050000000000001</v>
      </c>
      <c r="J101" s="24">
        <f>0.15+0.466</f>
        <v>0.61599999999999999</v>
      </c>
      <c r="K101" s="22" t="s">
        <v>78</v>
      </c>
      <c r="L101" s="22">
        <f>2.688</f>
        <v>2.6880000000000002</v>
      </c>
      <c r="M101" s="22">
        <v>0.5</v>
      </c>
      <c r="N101" s="22">
        <v>0.9</v>
      </c>
      <c r="O101" s="23">
        <f>E101*L101*(1+J101)*(1+H101*I101)*M101*N101*2</f>
        <v>12882.94986616082</v>
      </c>
      <c r="P101" s="16" t="s">
        <v>95</v>
      </c>
    </row>
    <row r="102" spans="1:16" x14ac:dyDescent="0.3">
      <c r="A102" s="22" t="s">
        <v>93</v>
      </c>
      <c r="B102" s="22" t="s">
        <v>112</v>
      </c>
      <c r="C102" s="22">
        <v>297</v>
      </c>
      <c r="D102" s="22">
        <v>608</v>
      </c>
      <c r="E102" s="23">
        <f t="shared" ref="E102:E107" si="16">(C102+D102)*(1+0.3+0.466)+311</f>
        <v>1909.23</v>
      </c>
      <c r="F102" s="22">
        <f t="shared" ref="F102:F107" si="17">115+80+195</f>
        <v>390</v>
      </c>
      <c r="G102" s="24"/>
      <c r="H102" s="25">
        <f t="shared" ref="H102:H106" si="18">60.25%</f>
        <v>0.60250000000000004</v>
      </c>
      <c r="I102" s="25">
        <f t="shared" ref="I102:I106" si="19">120.5%</f>
        <v>1.2050000000000001</v>
      </c>
      <c r="J102" s="24">
        <f>0.15+0.06+0.466</f>
        <v>0.67600000000000005</v>
      </c>
      <c r="K102" s="22" t="s">
        <v>96</v>
      </c>
      <c r="L102" s="22">
        <f>2.9707</f>
        <v>2.9706999999999999</v>
      </c>
      <c r="M102" s="22">
        <v>0.5</v>
      </c>
      <c r="N102" s="22">
        <v>0.9</v>
      </c>
      <c r="O102" s="23">
        <f>E102*L102*(1+J102)*(1+H102*I102)*M102*N102*2</f>
        <v>14766.497848102177</v>
      </c>
      <c r="P102" s="16" t="s">
        <v>97</v>
      </c>
    </row>
    <row r="103" spans="1:16" x14ac:dyDescent="0.3">
      <c r="A103" s="22" t="s">
        <v>93</v>
      </c>
      <c r="B103" s="22" t="s">
        <v>111</v>
      </c>
      <c r="C103" s="22">
        <v>297</v>
      </c>
      <c r="D103" s="22">
        <v>608</v>
      </c>
      <c r="E103" s="23">
        <f t="shared" si="16"/>
        <v>1909.23</v>
      </c>
      <c r="F103" s="22">
        <f t="shared" si="17"/>
        <v>390</v>
      </c>
      <c r="G103" s="24"/>
      <c r="H103" s="25">
        <f t="shared" si="18"/>
        <v>0.60250000000000004</v>
      </c>
      <c r="I103" s="25">
        <f t="shared" si="19"/>
        <v>1.2050000000000001</v>
      </c>
      <c r="J103" s="24">
        <f>0.06*2+0.04%*390+0.466</f>
        <v>0.74199999999999999</v>
      </c>
      <c r="K103" s="22" t="s">
        <v>98</v>
      </c>
      <c r="L103" s="22">
        <f>2</f>
        <v>2</v>
      </c>
      <c r="M103" s="22">
        <v>0.5</v>
      </c>
      <c r="N103" s="22">
        <v>1.1499999999999999</v>
      </c>
      <c r="O103" s="23">
        <f>E103*L103*(1+J103)*(1+H103*I103)*M103*N103*2</f>
        <v>13203.168723479472</v>
      </c>
      <c r="P103" s="16" t="s">
        <v>99</v>
      </c>
    </row>
    <row r="104" spans="1:16" x14ac:dyDescent="0.3">
      <c r="A104" s="22" t="s">
        <v>93</v>
      </c>
      <c r="B104" s="22" t="s">
        <v>111</v>
      </c>
      <c r="C104" s="22">
        <v>297</v>
      </c>
      <c r="D104" s="22">
        <v>608</v>
      </c>
      <c r="E104" s="23">
        <f t="shared" si="16"/>
        <v>1909.23</v>
      </c>
      <c r="F104" s="22">
        <f t="shared" si="17"/>
        <v>390</v>
      </c>
      <c r="G104" s="24"/>
      <c r="H104" s="25">
        <f t="shared" si="18"/>
        <v>0.60250000000000004</v>
      </c>
      <c r="I104" s="25">
        <f t="shared" si="19"/>
        <v>1.2050000000000001</v>
      </c>
      <c r="J104" s="24">
        <f>0.15+0.12+0.466</f>
        <v>0.73599999999999999</v>
      </c>
      <c r="K104" s="22" t="s">
        <v>100</v>
      </c>
      <c r="L104" s="22">
        <v>3.6736</v>
      </c>
      <c r="M104" s="22">
        <v>0.5</v>
      </c>
      <c r="N104" s="22">
        <v>0.9</v>
      </c>
      <c r="O104" s="23">
        <f>E104*L104*(1+J104)*(1+H104*I104)*M104*N104</f>
        <v>9457.0631154482526</v>
      </c>
      <c r="P104" s="16" t="s">
        <v>101</v>
      </c>
    </row>
    <row r="105" spans="1:16" x14ac:dyDescent="0.3">
      <c r="A105" s="22" t="s">
        <v>93</v>
      </c>
      <c r="B105" s="22" t="s">
        <v>111</v>
      </c>
      <c r="C105" s="22">
        <v>297</v>
      </c>
      <c r="D105" s="22">
        <v>608</v>
      </c>
      <c r="E105" s="23">
        <f t="shared" si="16"/>
        <v>1909.23</v>
      </c>
      <c r="F105" s="22">
        <f t="shared" si="17"/>
        <v>390</v>
      </c>
      <c r="G105" s="24"/>
      <c r="H105" s="25">
        <f t="shared" si="18"/>
        <v>0.60250000000000004</v>
      </c>
      <c r="I105" s="25">
        <f t="shared" si="19"/>
        <v>1.2050000000000001</v>
      </c>
      <c r="J105" s="24">
        <f>0.15+0.12+0.466</f>
        <v>0.73599999999999999</v>
      </c>
      <c r="K105" s="22" t="s">
        <v>102</v>
      </c>
      <c r="L105" s="22">
        <f>1.68</f>
        <v>1.68</v>
      </c>
      <c r="M105" s="22">
        <v>0.5</v>
      </c>
      <c r="N105" s="22">
        <v>0.9</v>
      </c>
      <c r="O105" s="23">
        <f>E105*L105*(1+J105)*(1+H105*I105)*M105*N105*5</f>
        <v>21624.382123738375</v>
      </c>
      <c r="P105" s="16" t="s">
        <v>101</v>
      </c>
    </row>
    <row r="106" spans="1:16" x14ac:dyDescent="0.3">
      <c r="A106" s="22" t="s">
        <v>93</v>
      </c>
      <c r="B106" s="22" t="s">
        <v>111</v>
      </c>
      <c r="C106" s="22">
        <v>297</v>
      </c>
      <c r="D106" s="22">
        <v>608</v>
      </c>
      <c r="E106" s="23">
        <f t="shared" si="16"/>
        <v>1909.23</v>
      </c>
      <c r="F106" s="22">
        <f t="shared" si="17"/>
        <v>390</v>
      </c>
      <c r="G106" s="24"/>
      <c r="H106" s="25">
        <f t="shared" si="18"/>
        <v>0.60250000000000004</v>
      </c>
      <c r="I106" s="25">
        <f t="shared" si="19"/>
        <v>1.2050000000000001</v>
      </c>
      <c r="J106" s="24">
        <f>0.12+0.04%*390</f>
        <v>0.27600000000000002</v>
      </c>
      <c r="K106" s="22" t="s">
        <v>103</v>
      </c>
      <c r="L106" s="22">
        <f>0.504</f>
        <v>0.504</v>
      </c>
      <c r="M106" s="22">
        <v>0.5</v>
      </c>
      <c r="N106" s="22">
        <v>1.1499999999999999</v>
      </c>
      <c r="O106" s="23">
        <f>E106*L106*(1+J106)*(1+H106*I106)*M106*N106*5</f>
        <v>6092.860662130126</v>
      </c>
      <c r="P106" s="16" t="s">
        <v>99</v>
      </c>
    </row>
    <row r="107" spans="1:16" x14ac:dyDescent="0.3">
      <c r="A107" s="22" t="s">
        <v>93</v>
      </c>
      <c r="B107" s="22" t="s">
        <v>111</v>
      </c>
      <c r="C107" s="22">
        <v>297</v>
      </c>
      <c r="D107" s="22">
        <v>608</v>
      </c>
      <c r="E107" s="23">
        <f t="shared" si="16"/>
        <v>1909.23</v>
      </c>
      <c r="F107" s="22">
        <f t="shared" si="17"/>
        <v>390</v>
      </c>
      <c r="G107" s="24"/>
      <c r="H107" s="25"/>
      <c r="I107" s="25"/>
      <c r="J107" s="24">
        <v>0.6</v>
      </c>
      <c r="K107" s="22" t="s">
        <v>107</v>
      </c>
      <c r="L107" s="22">
        <v>868</v>
      </c>
      <c r="M107" s="22"/>
      <c r="N107" s="22">
        <v>1.1499999999999999</v>
      </c>
      <c r="O107" s="23">
        <f>L107*(1+(16*F107)/(F107+2000)+J107)*N107*2*11</f>
        <v>92472.579748953969</v>
      </c>
      <c r="P107" s="16" t="s">
        <v>108</v>
      </c>
    </row>
    <row r="108" spans="1:16" x14ac:dyDescent="0.3">
      <c r="O108" s="20">
        <f>SUM(O101:O107)</f>
        <v>170499.50208801319</v>
      </c>
    </row>
    <row r="110" spans="1:16" x14ac:dyDescent="0.3">
      <c r="A110" s="22" t="s">
        <v>53</v>
      </c>
      <c r="B110" s="22" t="s">
        <v>55</v>
      </c>
      <c r="C110" s="22" t="s">
        <v>58</v>
      </c>
      <c r="D110" s="22" t="s">
        <v>110</v>
      </c>
      <c r="E110" s="22" t="s">
        <v>60</v>
      </c>
      <c r="F110" s="22" t="s">
        <v>6</v>
      </c>
      <c r="G110" s="22"/>
      <c r="H110" s="22" t="s">
        <v>65</v>
      </c>
      <c r="I110" s="22" t="s">
        <v>66</v>
      </c>
      <c r="J110" s="22" t="s">
        <v>67</v>
      </c>
      <c r="K110" s="22" t="s">
        <v>71</v>
      </c>
      <c r="L110" s="22" t="s">
        <v>70</v>
      </c>
      <c r="M110" s="22" t="s">
        <v>68</v>
      </c>
      <c r="N110" s="22" t="s">
        <v>69</v>
      </c>
      <c r="O110" s="22" t="s">
        <v>72</v>
      </c>
      <c r="P110" s="16"/>
    </row>
    <row r="111" spans="1:16" x14ac:dyDescent="0.3">
      <c r="A111" s="22" t="s">
        <v>93</v>
      </c>
      <c r="B111" s="22" t="s">
        <v>114</v>
      </c>
      <c r="C111" s="22">
        <v>297</v>
      </c>
      <c r="D111" s="22">
        <v>608</v>
      </c>
      <c r="E111" s="23">
        <f>(C111+D111)*(1+0.2+0.466)+311</f>
        <v>1818.73</v>
      </c>
      <c r="F111" s="22">
        <f>115+187*2+160+195</f>
        <v>844</v>
      </c>
      <c r="G111" s="24"/>
      <c r="H111" s="25">
        <v>0.3</v>
      </c>
      <c r="I111" s="25">
        <v>0.6</v>
      </c>
      <c r="J111" s="24">
        <f>0.15</f>
        <v>0.15</v>
      </c>
      <c r="K111" s="22" t="s">
        <v>78</v>
      </c>
      <c r="L111" s="22">
        <f>2.688</f>
        <v>2.6880000000000002</v>
      </c>
      <c r="M111" s="22">
        <v>0.5</v>
      </c>
      <c r="N111" s="22">
        <v>0.9</v>
      </c>
      <c r="O111" s="23">
        <f>E111*L111*(1+J111)*(1+H111*I111)*M111*N111*2</f>
        <v>5970.6257829120004</v>
      </c>
      <c r="P111" s="16" t="s">
        <v>95</v>
      </c>
    </row>
    <row r="112" spans="1:16" x14ac:dyDescent="0.3">
      <c r="A112" s="22" t="s">
        <v>93</v>
      </c>
      <c r="B112" s="22" t="s">
        <v>114</v>
      </c>
      <c r="C112" s="22">
        <v>297</v>
      </c>
      <c r="D112" s="22">
        <v>608</v>
      </c>
      <c r="E112" s="23">
        <f t="shared" ref="E112:E117" si="20">(C112+D112)*(1+0.2+0.466)+311</f>
        <v>1818.73</v>
      </c>
      <c r="F112" s="22">
        <f t="shared" ref="F112:F117" si="21">115+187*2+160+195</f>
        <v>844</v>
      </c>
      <c r="G112" s="24"/>
      <c r="H112" s="25">
        <v>0.3</v>
      </c>
      <c r="I112" s="25">
        <v>0.6</v>
      </c>
      <c r="J112" s="24">
        <f>0.15+0.06</f>
        <v>0.21</v>
      </c>
      <c r="K112" s="22" t="s">
        <v>96</v>
      </c>
      <c r="L112" s="22">
        <f>2.9707</f>
        <v>2.9706999999999999</v>
      </c>
      <c r="M112" s="22">
        <v>0.5</v>
      </c>
      <c r="N112" s="22">
        <v>0.9</v>
      </c>
      <c r="O112" s="23">
        <f>E112*L112*(1+J112)*(1+H112*I112)*M112*N112*2</f>
        <v>6942.8361141592186</v>
      </c>
      <c r="P112" s="16" t="s">
        <v>97</v>
      </c>
    </row>
    <row r="113" spans="1:16" x14ac:dyDescent="0.3">
      <c r="A113" s="22" t="s">
        <v>93</v>
      </c>
      <c r="B113" s="22" t="s">
        <v>113</v>
      </c>
      <c r="C113" s="22">
        <v>297</v>
      </c>
      <c r="D113" s="22">
        <v>608</v>
      </c>
      <c r="E113" s="23">
        <f t="shared" si="20"/>
        <v>1818.73</v>
      </c>
      <c r="F113" s="22">
        <f t="shared" si="21"/>
        <v>844</v>
      </c>
      <c r="G113" s="24"/>
      <c r="H113" s="25">
        <v>0.3</v>
      </c>
      <c r="I113" s="25">
        <v>0.6</v>
      </c>
      <c r="J113" s="24">
        <f>0.06*2+0.04%*844</f>
        <v>0.45760000000000001</v>
      </c>
      <c r="K113" s="22" t="s">
        <v>98</v>
      </c>
      <c r="L113" s="22">
        <f>2</f>
        <v>2</v>
      </c>
      <c r="M113" s="22">
        <v>0.5</v>
      </c>
      <c r="N113" s="22">
        <v>1.1499999999999999</v>
      </c>
      <c r="O113" s="23">
        <f>E113*L113*(1+J113)*(1+H113*I113)*M113*N113*2</f>
        <v>7194.762021472</v>
      </c>
      <c r="P113" s="16" t="s">
        <v>99</v>
      </c>
    </row>
    <row r="114" spans="1:16" x14ac:dyDescent="0.3">
      <c r="A114" s="22" t="s">
        <v>93</v>
      </c>
      <c r="B114" s="22" t="s">
        <v>113</v>
      </c>
      <c r="C114" s="22">
        <v>297</v>
      </c>
      <c r="D114" s="22">
        <v>608</v>
      </c>
      <c r="E114" s="23">
        <f t="shared" si="20"/>
        <v>1818.73</v>
      </c>
      <c r="F114" s="22">
        <f t="shared" si="21"/>
        <v>844</v>
      </c>
      <c r="G114" s="24"/>
      <c r="H114" s="25">
        <v>0.3</v>
      </c>
      <c r="I114" s="25">
        <v>0.6</v>
      </c>
      <c r="J114" s="24">
        <f t="shared" ref="J114:J115" si="22">0.15+0.12</f>
        <v>0.27</v>
      </c>
      <c r="K114" s="22" t="s">
        <v>100</v>
      </c>
      <c r="L114" s="22">
        <v>3.6736</v>
      </c>
      <c r="M114" s="22">
        <v>0.5</v>
      </c>
      <c r="N114" s="22">
        <v>0.9</v>
      </c>
      <c r="O114" s="23">
        <f>E114*L114*(1+J114)*(1+H114*I114)*M114*N114</f>
        <v>4505.6591958873596</v>
      </c>
      <c r="P114" s="16" t="s">
        <v>101</v>
      </c>
    </row>
    <row r="115" spans="1:16" x14ac:dyDescent="0.3">
      <c r="A115" s="22" t="s">
        <v>93</v>
      </c>
      <c r="B115" s="22" t="s">
        <v>113</v>
      </c>
      <c r="C115" s="22">
        <v>297</v>
      </c>
      <c r="D115" s="22">
        <v>608</v>
      </c>
      <c r="E115" s="23">
        <f t="shared" si="20"/>
        <v>1818.73</v>
      </c>
      <c r="F115" s="22">
        <f t="shared" si="21"/>
        <v>844</v>
      </c>
      <c r="G115" s="24"/>
      <c r="H115" s="25">
        <v>0.3</v>
      </c>
      <c r="I115" s="25">
        <v>0.6</v>
      </c>
      <c r="J115" s="24">
        <f t="shared" si="22"/>
        <v>0.27</v>
      </c>
      <c r="K115" s="22" t="s">
        <v>102</v>
      </c>
      <c r="L115" s="22">
        <f>1.68</f>
        <v>1.68</v>
      </c>
      <c r="M115" s="22">
        <v>0.5</v>
      </c>
      <c r="N115" s="22">
        <v>0.9</v>
      </c>
      <c r="O115" s="23">
        <f>E115*L115*(1+J115)*(1+H115*I115)*M115*N115*5</f>
        <v>10302.574380839998</v>
      </c>
      <c r="P115" s="16" t="s">
        <v>101</v>
      </c>
    </row>
    <row r="116" spans="1:16" x14ac:dyDescent="0.3">
      <c r="A116" s="22" t="s">
        <v>93</v>
      </c>
      <c r="B116" s="22" t="s">
        <v>113</v>
      </c>
      <c r="C116" s="22">
        <v>297</v>
      </c>
      <c r="D116" s="22">
        <v>608</v>
      </c>
      <c r="E116" s="23">
        <f t="shared" si="20"/>
        <v>1818.73</v>
      </c>
      <c r="F116" s="22">
        <f t="shared" si="21"/>
        <v>844</v>
      </c>
      <c r="G116" s="24"/>
      <c r="H116" s="25">
        <v>0.3</v>
      </c>
      <c r="I116" s="25">
        <v>0.6</v>
      </c>
      <c r="J116" s="24">
        <f>0.12+0.04%*844</f>
        <v>0.45760000000000001</v>
      </c>
      <c r="K116" s="22" t="s">
        <v>103</v>
      </c>
      <c r="L116" s="22">
        <f>0.504</f>
        <v>0.504</v>
      </c>
      <c r="M116" s="22">
        <v>0.5</v>
      </c>
      <c r="N116" s="22">
        <v>1.1499999999999999</v>
      </c>
      <c r="O116" s="23">
        <f>E116*L116*(1+J116)*(1+H116*I116)*M116*N116*5</f>
        <v>4532.7000735273596</v>
      </c>
      <c r="P116" s="16" t="s">
        <v>99</v>
      </c>
    </row>
    <row r="117" spans="1:16" x14ac:dyDescent="0.3">
      <c r="A117" s="22" t="s">
        <v>93</v>
      </c>
      <c r="B117" s="22" t="s">
        <v>113</v>
      </c>
      <c r="C117" s="22">
        <v>297</v>
      </c>
      <c r="D117" s="22">
        <v>608</v>
      </c>
      <c r="E117" s="23">
        <f t="shared" si="20"/>
        <v>1818.73</v>
      </c>
      <c r="F117" s="22">
        <f t="shared" si="21"/>
        <v>844</v>
      </c>
      <c r="G117" s="24"/>
      <c r="H117" s="25"/>
      <c r="I117" s="25"/>
      <c r="J117" s="24">
        <v>0.6</v>
      </c>
      <c r="K117" s="22" t="s">
        <v>107</v>
      </c>
      <c r="L117" s="22">
        <v>868</v>
      </c>
      <c r="M117" s="22"/>
      <c r="N117" s="22">
        <v>1.1499999999999999</v>
      </c>
      <c r="O117" s="23">
        <f>L117*(1+(16*F117)/(F117+2000)+J117)*N117*2*11</f>
        <v>139409.93170182838</v>
      </c>
      <c r="P117" s="16" t="s">
        <v>108</v>
      </c>
    </row>
    <row r="118" spans="1:16" x14ac:dyDescent="0.3">
      <c r="O118" s="20">
        <f>SUM(O111:O117)</f>
        <v>178859.08927062631</v>
      </c>
    </row>
    <row r="121" spans="1:16" x14ac:dyDescent="0.3">
      <c r="O121" s="5" t="s">
        <v>73</v>
      </c>
      <c r="P121" s="5" t="s">
        <v>118</v>
      </c>
    </row>
    <row r="122" spans="1:16" x14ac:dyDescent="0.3">
      <c r="N122" s="22" t="s">
        <v>111</v>
      </c>
      <c r="O122" s="20">
        <v>170499.50208801319</v>
      </c>
      <c r="P122" s="21">
        <f>O122/$O$123</f>
        <v>0.95326160265769622</v>
      </c>
    </row>
    <row r="123" spans="1:16" x14ac:dyDescent="0.3">
      <c r="N123" s="22" t="s">
        <v>113</v>
      </c>
      <c r="O123" s="20">
        <v>178859.08927062631</v>
      </c>
      <c r="P123" s="21">
        <f>O123/$O$123</f>
        <v>1</v>
      </c>
    </row>
    <row r="124" spans="1:16" x14ac:dyDescent="0.3">
      <c r="N124" s="22" t="s">
        <v>94</v>
      </c>
      <c r="O124" s="20">
        <v>185418.43515819238</v>
      </c>
      <c r="P124" s="21">
        <f>O124/$O$123</f>
        <v>1.0366732600189041</v>
      </c>
    </row>
    <row r="125" spans="1:16" x14ac:dyDescent="0.3">
      <c r="N125" s="22" t="s">
        <v>116</v>
      </c>
      <c r="O125" s="20">
        <v>233029.37561062945</v>
      </c>
      <c r="P125" s="21">
        <f>O125/$O$126</f>
        <v>0.90977727776929107</v>
      </c>
    </row>
    <row r="126" spans="1:16" x14ac:dyDescent="0.3">
      <c r="N126" s="22" t="s">
        <v>117</v>
      </c>
      <c r="O126" s="20">
        <v>256138.92686130921</v>
      </c>
      <c r="P126" s="21">
        <f>O126/$O$126</f>
        <v>1</v>
      </c>
    </row>
    <row r="127" spans="1:16" x14ac:dyDescent="0.3">
      <c r="N127" s="22" t="s">
        <v>115</v>
      </c>
      <c r="O127" s="20">
        <v>270726.03519001813</v>
      </c>
      <c r="P127" s="21">
        <f>O127/$O$126</f>
        <v>1.0569499861167426</v>
      </c>
    </row>
  </sheetData>
  <sortState xmlns:xlrd2="http://schemas.microsoft.com/office/spreadsheetml/2017/richdata2" ref="N122:P127">
    <sortCondition ref="O122:O127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C5CE-6B47-41C4-9E6F-AF96CF2DB128}">
  <dimension ref="A1:U50"/>
  <sheetViews>
    <sheetView workbookViewId="0">
      <selection activeCell="I19" sqref="I19"/>
    </sheetView>
  </sheetViews>
  <sheetFormatPr defaultRowHeight="14" x14ac:dyDescent="0.3"/>
  <cols>
    <col min="1" max="1" width="13.5" customWidth="1"/>
    <col min="2" max="2" width="14.9140625" customWidth="1"/>
    <col min="19" max="19" width="11.25" customWidth="1"/>
  </cols>
  <sheetData>
    <row r="1" spans="1:20" ht="15" x14ac:dyDescent="0.3">
      <c r="A1" s="17" t="s">
        <v>53</v>
      </c>
      <c r="B1" s="17" t="s">
        <v>54</v>
      </c>
      <c r="C1" s="17" t="s">
        <v>55</v>
      </c>
      <c r="D1" s="17" t="s">
        <v>56</v>
      </c>
      <c r="E1" s="18" t="s">
        <v>57</v>
      </c>
      <c r="F1" s="14" t="s">
        <v>58</v>
      </c>
      <c r="G1" s="14" t="s">
        <v>59</v>
      </c>
      <c r="H1" s="15" t="s">
        <v>60</v>
      </c>
      <c r="I1" s="10" t="s">
        <v>61</v>
      </c>
      <c r="J1" s="11" t="s">
        <v>62</v>
      </c>
      <c r="K1" s="12" t="s">
        <v>63</v>
      </c>
      <c r="L1" s="12" t="s">
        <v>64</v>
      </c>
      <c r="M1" s="13" t="s">
        <v>65</v>
      </c>
      <c r="N1" s="13" t="s">
        <v>66</v>
      </c>
      <c r="O1" s="12" t="s">
        <v>67</v>
      </c>
      <c r="P1" s="14" t="s">
        <v>68</v>
      </c>
      <c r="Q1" s="14" t="s">
        <v>69</v>
      </c>
      <c r="R1" s="12" t="s">
        <v>70</v>
      </c>
      <c r="S1" s="17" t="s">
        <v>71</v>
      </c>
      <c r="T1" s="19" t="s">
        <v>73</v>
      </c>
    </row>
    <row r="2" spans="1:20" ht="15" x14ac:dyDescent="0.3">
      <c r="A2" s="7" t="s">
        <v>74</v>
      </c>
      <c r="B2" s="7" t="s">
        <v>75</v>
      </c>
      <c r="C2" s="7" t="s">
        <v>50</v>
      </c>
      <c r="D2" s="7" t="s">
        <v>51</v>
      </c>
      <c r="E2" s="8" t="s">
        <v>52</v>
      </c>
      <c r="F2" s="9">
        <v>212</v>
      </c>
      <c r="G2" s="9">
        <v>608</v>
      </c>
      <c r="H2" s="10">
        <f>(F2+G2)*(1+0.24)+311</f>
        <v>1327.8</v>
      </c>
      <c r="I2" s="10">
        <f>187+80</f>
        <v>267</v>
      </c>
      <c r="J2" s="11">
        <f>1+0.2+0.551</f>
        <v>1.7509999999999999</v>
      </c>
      <c r="K2" s="12">
        <v>0.04</v>
      </c>
      <c r="L2" s="12">
        <v>0</v>
      </c>
      <c r="M2" s="13">
        <f>60.25%+K2/2+L2/4</f>
        <v>0.62250000000000005</v>
      </c>
      <c r="N2" s="13">
        <f>60.25%*2+K2+L2/2</f>
        <v>1.2450000000000001</v>
      </c>
      <c r="O2" s="12">
        <f>0.466+0.15+0.1%*I2</f>
        <v>0.88300000000000001</v>
      </c>
      <c r="P2" s="14">
        <v>0.5</v>
      </c>
      <c r="Q2" s="14">
        <v>1.1000000000000001</v>
      </c>
      <c r="R2" s="12">
        <v>1.6032</v>
      </c>
      <c r="S2" s="7" t="s">
        <v>76</v>
      </c>
      <c r="T2" s="15">
        <f>(H2*(1)*R2+1.25*1446.85*(1+(5*I2)/(1200+I2)))*(1+O2)*(1+N2)*P2*Q2*5</f>
        <v>64904.729828403862</v>
      </c>
    </row>
    <row r="3" spans="1:20" ht="15" x14ac:dyDescent="0.3">
      <c r="A3" s="7" t="s">
        <v>74</v>
      </c>
      <c r="B3" s="7" t="s">
        <v>75</v>
      </c>
      <c r="C3" s="7" t="s">
        <v>50</v>
      </c>
      <c r="D3" s="7" t="s">
        <v>51</v>
      </c>
      <c r="E3" s="8" t="s">
        <v>52</v>
      </c>
      <c r="F3" s="9">
        <v>212</v>
      </c>
      <c r="G3" s="9">
        <v>608</v>
      </c>
      <c r="H3" s="10">
        <f>(F3+G3)*(1+0.24)+311</f>
        <v>1327.8</v>
      </c>
      <c r="I3" s="10">
        <f>187+80</f>
        <v>267</v>
      </c>
      <c r="J3" s="11">
        <f>1+0.2+0.551</f>
        <v>1.7509999999999999</v>
      </c>
      <c r="K3" s="12">
        <v>0.04</v>
      </c>
      <c r="L3" s="12">
        <v>0</v>
      </c>
      <c r="M3" s="13">
        <f>60.25%+K3/2+L3/4</f>
        <v>0.62250000000000005</v>
      </c>
      <c r="N3" s="13">
        <f>60.25%*2+K3+L3/2</f>
        <v>1.2450000000000001</v>
      </c>
      <c r="O3" s="12">
        <f>0.466+0.15+0.1%*I3</f>
        <v>0.88300000000000001</v>
      </c>
      <c r="P3" s="14">
        <v>0.5</v>
      </c>
      <c r="Q3" s="14">
        <v>1.1000000000000001</v>
      </c>
      <c r="R3" s="12">
        <v>1.6032</v>
      </c>
      <c r="S3" s="7" t="s">
        <v>77</v>
      </c>
      <c r="T3" s="15">
        <f>(H3*(1)*R3)*(1+O3)*(1+N3)*P3*Q3*9</f>
        <v>44544.309668701921</v>
      </c>
    </row>
    <row r="4" spans="1:20" ht="15" x14ac:dyDescent="0.3">
      <c r="A4" s="7" t="s">
        <v>74</v>
      </c>
      <c r="B4" s="7" t="s">
        <v>75</v>
      </c>
      <c r="C4" s="7" t="s">
        <v>50</v>
      </c>
      <c r="D4" s="7" t="s">
        <v>51</v>
      </c>
      <c r="E4" s="8" t="s">
        <v>52</v>
      </c>
      <c r="F4" s="9">
        <v>212</v>
      </c>
      <c r="G4" s="9">
        <v>608</v>
      </c>
      <c r="H4" s="10">
        <f>(F4+G4)*(1+0.24)+311</f>
        <v>1327.8</v>
      </c>
      <c r="I4" s="10">
        <f>187+80</f>
        <v>267</v>
      </c>
      <c r="J4" s="11">
        <f>1+0.2+0.551</f>
        <v>1.7509999999999999</v>
      </c>
      <c r="K4" s="12">
        <v>0.04</v>
      </c>
      <c r="L4" s="12">
        <v>0</v>
      </c>
      <c r="M4" s="13">
        <f>60.25%+K4/2+L4/4</f>
        <v>0.62250000000000005</v>
      </c>
      <c r="N4" s="13">
        <f>60.25%*2+K4+L4/2</f>
        <v>1.2450000000000001</v>
      </c>
      <c r="O4" s="12">
        <f>0.466+0.15+0.15%*I4</f>
        <v>1.0165</v>
      </c>
      <c r="P4" s="14">
        <v>0.5</v>
      </c>
      <c r="Q4" s="14">
        <v>1.1000000000000001</v>
      </c>
      <c r="R4" s="12">
        <v>4.3776000000000002</v>
      </c>
      <c r="S4" s="7" t="s">
        <v>79</v>
      </c>
      <c r="T4" s="15">
        <f>(H4*(1)*R4+1.25*1446.85*(1+(5*I4)/(1200+I4)))*(1+O4)*(1+N4)*P4*Q4*2</f>
        <v>46147.156966984585</v>
      </c>
    </row>
    <row r="5" spans="1:20" x14ac:dyDescent="0.3">
      <c r="T5" s="20">
        <f>SUM(T2:T4)</f>
        <v>155596.19646409038</v>
      </c>
    </row>
    <row r="7" spans="1:20" ht="15" x14ac:dyDescent="0.3">
      <c r="A7" s="17" t="s">
        <v>53</v>
      </c>
      <c r="B7" s="17" t="s">
        <v>54</v>
      </c>
      <c r="C7" s="17" t="s">
        <v>55</v>
      </c>
      <c r="D7" s="17" t="s">
        <v>56</v>
      </c>
      <c r="E7" s="18" t="s">
        <v>57</v>
      </c>
      <c r="F7" s="14" t="s">
        <v>58</v>
      </c>
      <c r="G7" s="14" t="s">
        <v>59</v>
      </c>
      <c r="H7" s="15" t="s">
        <v>60</v>
      </c>
      <c r="I7" s="10" t="s">
        <v>61</v>
      </c>
      <c r="J7" s="11" t="s">
        <v>62</v>
      </c>
      <c r="K7" s="12" t="s">
        <v>63</v>
      </c>
      <c r="L7" s="12" t="s">
        <v>64</v>
      </c>
      <c r="M7" s="13" t="s">
        <v>65</v>
      </c>
      <c r="N7" s="13" t="s">
        <v>66</v>
      </c>
      <c r="O7" s="12" t="s">
        <v>67</v>
      </c>
      <c r="P7" s="14" t="s">
        <v>68</v>
      </c>
      <c r="Q7" s="14" t="s">
        <v>69</v>
      </c>
      <c r="R7" s="12" t="s">
        <v>70</v>
      </c>
      <c r="S7" s="17" t="s">
        <v>71</v>
      </c>
      <c r="T7" s="19" t="s">
        <v>73</v>
      </c>
    </row>
    <row r="8" spans="1:20" ht="15" x14ac:dyDescent="0.3">
      <c r="A8" s="7" t="s">
        <v>74</v>
      </c>
      <c r="B8" s="7" t="s">
        <v>75</v>
      </c>
      <c r="C8" s="7" t="s">
        <v>50</v>
      </c>
      <c r="D8" s="7" t="s">
        <v>80</v>
      </c>
      <c r="E8" s="8" t="s">
        <v>52</v>
      </c>
      <c r="F8" s="9">
        <v>212</v>
      </c>
      <c r="G8" s="9">
        <v>608</v>
      </c>
      <c r="H8" s="10">
        <f>(F8+G8)*(1+0.24+0.466)+311</f>
        <v>1709.92</v>
      </c>
      <c r="I8" s="10">
        <f>80</f>
        <v>80</v>
      </c>
      <c r="J8" s="11">
        <f>1+0.2+0.551</f>
        <v>1.7509999999999999</v>
      </c>
      <c r="K8" s="12">
        <v>0.04</v>
      </c>
      <c r="L8" s="12">
        <v>0</v>
      </c>
      <c r="M8" s="13">
        <f>60.25%+K8/2+L8/4</f>
        <v>0.62250000000000005</v>
      </c>
      <c r="N8" s="13">
        <f>60.25%*2+K8+L8/2</f>
        <v>1.2450000000000001</v>
      </c>
      <c r="O8" s="12">
        <f>0.466+0.15+0.1%*I8</f>
        <v>0.69599999999999995</v>
      </c>
      <c r="P8" s="14">
        <v>0.5</v>
      </c>
      <c r="Q8" s="14">
        <v>1.1000000000000001</v>
      </c>
      <c r="R8" s="12">
        <v>1.6032</v>
      </c>
      <c r="S8" s="7" t="s">
        <v>76</v>
      </c>
      <c r="T8" s="15">
        <f>(H8*(1)*R8+1.25*1446.85*(1+(5*I8)/(1200+I8)))*(1+O8)*(1+N8)*P8*Q8*5</f>
        <v>53558.387060144676</v>
      </c>
    </row>
    <row r="9" spans="1:20" ht="15" x14ac:dyDescent="0.3">
      <c r="A9" s="7" t="s">
        <v>74</v>
      </c>
      <c r="B9" s="7" t="s">
        <v>75</v>
      </c>
      <c r="C9" s="7" t="s">
        <v>50</v>
      </c>
      <c r="D9" s="7" t="s">
        <v>80</v>
      </c>
      <c r="E9" s="8" t="s">
        <v>52</v>
      </c>
      <c r="F9" s="9">
        <v>212</v>
      </c>
      <c r="G9" s="9">
        <v>608</v>
      </c>
      <c r="H9" s="10">
        <f t="shared" ref="H9:H10" si="0">(F9+G9)*(1+0.24+0.466)+311</f>
        <v>1709.92</v>
      </c>
      <c r="I9" s="10">
        <f>80</f>
        <v>80</v>
      </c>
      <c r="J9" s="11">
        <f>1+0.2+0.551</f>
        <v>1.7509999999999999</v>
      </c>
      <c r="K9" s="12">
        <v>0.04</v>
      </c>
      <c r="L9" s="12">
        <v>0</v>
      </c>
      <c r="M9" s="13">
        <f>60.25%+K9/2+L9/4</f>
        <v>0.62250000000000005</v>
      </c>
      <c r="N9" s="13">
        <f>60.25%*2+K9+L9/2</f>
        <v>1.2450000000000001</v>
      </c>
      <c r="O9" s="12">
        <f>0.466+0.15+0.1%*I9</f>
        <v>0.69599999999999995</v>
      </c>
      <c r="P9" s="14">
        <v>0.5</v>
      </c>
      <c r="Q9" s="14">
        <v>1.1000000000000001</v>
      </c>
      <c r="R9" s="12">
        <v>1.6032</v>
      </c>
      <c r="S9" s="7" t="s">
        <v>77</v>
      </c>
      <c r="T9" s="15">
        <f>(H9*(1)*R9)*(1+O9)*(1+N9)*P9*Q9*9</f>
        <v>51666.719604166668</v>
      </c>
    </row>
    <row r="10" spans="1:20" ht="15" x14ac:dyDescent="0.3">
      <c r="A10" s="7" t="s">
        <v>74</v>
      </c>
      <c r="B10" s="7" t="s">
        <v>75</v>
      </c>
      <c r="C10" s="7" t="s">
        <v>50</v>
      </c>
      <c r="D10" s="7" t="s">
        <v>80</v>
      </c>
      <c r="E10" s="8" t="s">
        <v>52</v>
      </c>
      <c r="F10" s="9">
        <v>212</v>
      </c>
      <c r="G10" s="9">
        <v>608</v>
      </c>
      <c r="H10" s="10">
        <f t="shared" si="0"/>
        <v>1709.92</v>
      </c>
      <c r="I10" s="10">
        <f>80</f>
        <v>80</v>
      </c>
      <c r="J10" s="11">
        <f>1+0.2+0.551</f>
        <v>1.7509999999999999</v>
      </c>
      <c r="K10" s="12">
        <v>0.04</v>
      </c>
      <c r="L10" s="12">
        <v>0</v>
      </c>
      <c r="M10" s="13">
        <f>60.25%+K10/2+L10/4</f>
        <v>0.62250000000000005</v>
      </c>
      <c r="N10" s="13">
        <f>60.25%*2+K10+L10/2</f>
        <v>1.2450000000000001</v>
      </c>
      <c r="O10" s="12">
        <f>0.466+0.15+0.15%*I10</f>
        <v>0.73599999999999999</v>
      </c>
      <c r="P10" s="14">
        <v>0.5</v>
      </c>
      <c r="Q10" s="14">
        <v>1.1000000000000001</v>
      </c>
      <c r="R10" s="12">
        <v>4.3776000000000002</v>
      </c>
      <c r="S10" s="7" t="s">
        <v>79</v>
      </c>
      <c r="T10" s="15">
        <f>(H10*(1)*R10+1.25*1446.85*(1+(5*I10)/(1200+I10)))*(1+O10)*(1+N10)*P10*Q10*2</f>
        <v>42266.406094394559</v>
      </c>
    </row>
    <row r="11" spans="1:20" x14ac:dyDescent="0.3">
      <c r="T11" s="20">
        <f>SUM(T8:T10)</f>
        <v>147491.51275870591</v>
      </c>
    </row>
    <row r="13" spans="1:20" ht="15" x14ac:dyDescent="0.3">
      <c r="A13" s="17" t="s">
        <v>53</v>
      </c>
      <c r="B13" s="17" t="s">
        <v>54</v>
      </c>
      <c r="C13" s="17" t="s">
        <v>55</v>
      </c>
      <c r="D13" s="17" t="s">
        <v>56</v>
      </c>
      <c r="E13" s="18" t="s">
        <v>57</v>
      </c>
      <c r="F13" s="14" t="s">
        <v>58</v>
      </c>
      <c r="G13" s="14" t="s">
        <v>59</v>
      </c>
      <c r="H13" s="15" t="s">
        <v>60</v>
      </c>
      <c r="I13" s="10" t="s">
        <v>61</v>
      </c>
      <c r="J13" s="11" t="s">
        <v>62</v>
      </c>
      <c r="K13" s="12" t="s">
        <v>63</v>
      </c>
      <c r="L13" s="12" t="s">
        <v>64</v>
      </c>
      <c r="M13" s="13" t="s">
        <v>65</v>
      </c>
      <c r="N13" s="13" t="s">
        <v>66</v>
      </c>
      <c r="O13" s="12" t="s">
        <v>67</v>
      </c>
      <c r="P13" s="14" t="s">
        <v>68</v>
      </c>
      <c r="Q13" s="14" t="s">
        <v>69</v>
      </c>
      <c r="R13" s="12" t="s">
        <v>70</v>
      </c>
      <c r="S13" s="17" t="s">
        <v>71</v>
      </c>
      <c r="T13" s="19" t="s">
        <v>73</v>
      </c>
    </row>
    <row r="14" spans="1:20" ht="15" x14ac:dyDescent="0.3">
      <c r="A14" s="7" t="s">
        <v>74</v>
      </c>
      <c r="B14" s="7" t="s">
        <v>75</v>
      </c>
      <c r="C14" s="7" t="s">
        <v>50</v>
      </c>
      <c r="D14" s="7" t="s">
        <v>81</v>
      </c>
      <c r="E14" s="8" t="s">
        <v>52</v>
      </c>
      <c r="F14" s="9">
        <v>212</v>
      </c>
      <c r="G14" s="9">
        <v>608</v>
      </c>
      <c r="H14" s="10">
        <f>(F14+G14)*(1+0.24+0.466)+311</f>
        <v>1709.92</v>
      </c>
      <c r="I14" s="10">
        <f>187+80</f>
        <v>267</v>
      </c>
      <c r="J14" s="11">
        <f>1+0.2+0.551</f>
        <v>1.7509999999999999</v>
      </c>
      <c r="K14" s="12">
        <v>0.04</v>
      </c>
      <c r="L14" s="12">
        <v>0</v>
      </c>
      <c r="M14" s="13">
        <f>60.25%+K14/2+L14/4</f>
        <v>0.62250000000000005</v>
      </c>
      <c r="N14" s="13">
        <f>60.25%*2+K14+L14/2</f>
        <v>1.2450000000000001</v>
      </c>
      <c r="O14" s="12">
        <f>0.15+0.1%*I14</f>
        <v>0.41700000000000004</v>
      </c>
      <c r="P14" s="14">
        <v>0.5</v>
      </c>
      <c r="Q14" s="14">
        <v>1.1000000000000001</v>
      </c>
      <c r="R14" s="12">
        <v>1.6032</v>
      </c>
      <c r="S14" s="7" t="s">
        <v>76</v>
      </c>
      <c r="T14" s="15">
        <f>(H14*(1)*R14+1.25*1446.85*(1+(5*I14)/(1200+I14)))*(1+O14)*(1+N14)*P14*Q14*5</f>
        <v>54201.553070103851</v>
      </c>
    </row>
    <row r="15" spans="1:20" ht="15" x14ac:dyDescent="0.3">
      <c r="A15" s="7" t="s">
        <v>74</v>
      </c>
      <c r="B15" s="7" t="s">
        <v>75</v>
      </c>
      <c r="C15" s="7" t="s">
        <v>50</v>
      </c>
      <c r="D15" s="7" t="s">
        <v>81</v>
      </c>
      <c r="E15" s="8" t="s">
        <v>52</v>
      </c>
      <c r="F15" s="9">
        <v>212</v>
      </c>
      <c r="G15" s="9">
        <v>608</v>
      </c>
      <c r="H15" s="10">
        <f t="shared" ref="H15:H16" si="1">(F15+G15)*(1+0.24+0.466)+311</f>
        <v>1709.92</v>
      </c>
      <c r="I15" s="10">
        <f>187+80</f>
        <v>267</v>
      </c>
      <c r="J15" s="11">
        <f>1+0.2+0.551</f>
        <v>1.7509999999999999</v>
      </c>
      <c r="K15" s="12">
        <v>0.04</v>
      </c>
      <c r="L15" s="12">
        <v>0</v>
      </c>
      <c r="M15" s="13">
        <f>60.25%+K15/2+L15/4</f>
        <v>0.62250000000000005</v>
      </c>
      <c r="N15" s="13">
        <f>60.25%*2+K15+L15/2</f>
        <v>1.2450000000000001</v>
      </c>
      <c r="O15" s="12">
        <f>0.15+0.1%*I15</f>
        <v>0.41700000000000004</v>
      </c>
      <c r="P15" s="14">
        <v>0.5</v>
      </c>
      <c r="Q15" s="14">
        <v>1.1000000000000001</v>
      </c>
      <c r="R15" s="12">
        <v>1.6032</v>
      </c>
      <c r="S15" s="7" t="s">
        <v>77</v>
      </c>
      <c r="T15" s="15">
        <f>(H15*(1)*R15)*(1+O15)*(1+N15)*P15*Q15*9</f>
        <v>43167.300518339725</v>
      </c>
    </row>
    <row r="16" spans="1:20" ht="15" x14ac:dyDescent="0.3">
      <c r="A16" s="7" t="s">
        <v>74</v>
      </c>
      <c r="B16" s="7" t="s">
        <v>75</v>
      </c>
      <c r="C16" s="7" t="s">
        <v>50</v>
      </c>
      <c r="D16" s="7" t="s">
        <v>81</v>
      </c>
      <c r="E16" s="8" t="s">
        <v>52</v>
      </c>
      <c r="F16" s="9">
        <v>212</v>
      </c>
      <c r="G16" s="9">
        <v>608</v>
      </c>
      <c r="H16" s="10">
        <f t="shared" si="1"/>
        <v>1709.92</v>
      </c>
      <c r="I16" s="10">
        <f>187+80</f>
        <v>267</v>
      </c>
      <c r="J16" s="11">
        <f>1+0.2+0.551</f>
        <v>1.7509999999999999</v>
      </c>
      <c r="K16" s="12">
        <v>0.04</v>
      </c>
      <c r="L16" s="12">
        <v>0</v>
      </c>
      <c r="M16" s="13">
        <f>60.25%+K16/2+L16/4</f>
        <v>0.62250000000000005</v>
      </c>
      <c r="N16" s="13">
        <f>60.25%*2+K16+L16/2</f>
        <v>1.2450000000000001</v>
      </c>
      <c r="O16" s="12">
        <f>0.15+0.15%*I16</f>
        <v>0.55049999999999999</v>
      </c>
      <c r="P16" s="14">
        <v>0.5</v>
      </c>
      <c r="Q16" s="14">
        <v>1.1000000000000001</v>
      </c>
      <c r="R16" s="12">
        <v>4.3776000000000002</v>
      </c>
      <c r="S16" s="7" t="s">
        <v>79</v>
      </c>
      <c r="T16" s="15">
        <f>(H16*(1)*R16+1.25*1446.85*(1+(5*I16)/(1200+I16)))*(1+O16)*(1+N16)*P16*Q16*2</f>
        <v>41887.813230274434</v>
      </c>
    </row>
    <row r="17" spans="1:20" x14ac:dyDescent="0.3">
      <c r="T17" s="20">
        <f>SUM(T14:T16)</f>
        <v>139256.66681871802</v>
      </c>
    </row>
    <row r="19" spans="1:20" ht="15" x14ac:dyDescent="0.3">
      <c r="A19" s="17" t="s">
        <v>53</v>
      </c>
      <c r="B19" s="17" t="s">
        <v>54</v>
      </c>
      <c r="C19" s="17" t="s">
        <v>55</v>
      </c>
      <c r="D19" s="17" t="s">
        <v>56</v>
      </c>
      <c r="E19" s="18" t="s">
        <v>57</v>
      </c>
      <c r="F19" s="14" t="s">
        <v>58</v>
      </c>
      <c r="G19" s="14" t="s">
        <v>59</v>
      </c>
      <c r="H19" s="15" t="s">
        <v>60</v>
      </c>
      <c r="I19" s="10" t="s">
        <v>61</v>
      </c>
      <c r="J19" s="11" t="s">
        <v>62</v>
      </c>
      <c r="K19" s="12" t="s">
        <v>63</v>
      </c>
      <c r="L19" s="12" t="s">
        <v>64</v>
      </c>
      <c r="M19" s="13" t="s">
        <v>65</v>
      </c>
      <c r="N19" s="13" t="s">
        <v>66</v>
      </c>
      <c r="O19" s="12" t="s">
        <v>67</v>
      </c>
      <c r="P19" s="14" t="s">
        <v>68</v>
      </c>
      <c r="Q19" s="14" t="s">
        <v>69</v>
      </c>
      <c r="R19" s="12" t="s">
        <v>70</v>
      </c>
      <c r="S19" s="17" t="s">
        <v>71</v>
      </c>
      <c r="T19" s="19" t="s">
        <v>73</v>
      </c>
    </row>
    <row r="20" spans="1:20" ht="15" x14ac:dyDescent="0.3">
      <c r="A20" s="7" t="s">
        <v>74</v>
      </c>
      <c r="B20" s="7" t="s">
        <v>75</v>
      </c>
      <c r="C20" s="7" t="s">
        <v>50</v>
      </c>
      <c r="D20" s="7" t="s">
        <v>82</v>
      </c>
      <c r="E20" s="8" t="s">
        <v>52</v>
      </c>
      <c r="F20" s="9">
        <v>212</v>
      </c>
      <c r="G20" s="9">
        <v>608</v>
      </c>
      <c r="H20" s="10">
        <f>(F20+G20)*(1+0.24)+311</f>
        <v>1327.8</v>
      </c>
      <c r="I20" s="10">
        <f>187*2+80</f>
        <v>454</v>
      </c>
      <c r="J20" s="11">
        <f>1+0.2+0.551</f>
        <v>1.7509999999999999</v>
      </c>
      <c r="K20" s="12">
        <v>0.04</v>
      </c>
      <c r="L20" s="12">
        <v>0</v>
      </c>
      <c r="M20" s="13">
        <f>60.25%+K20/2+L20/4</f>
        <v>0.62250000000000005</v>
      </c>
      <c r="N20" s="13">
        <f>60.25%*2+K20+L20/2</f>
        <v>1.2450000000000001</v>
      </c>
      <c r="O20" s="12">
        <f>0.15+0.1%*I20</f>
        <v>0.60399999999999998</v>
      </c>
      <c r="P20" s="14">
        <v>0.5</v>
      </c>
      <c r="Q20" s="14">
        <v>1.1000000000000001</v>
      </c>
      <c r="R20" s="12">
        <v>1.6032</v>
      </c>
      <c r="S20" s="7" t="s">
        <v>76</v>
      </c>
      <c r="T20" s="15">
        <f>(H20*(1)*R20+1.25*1446.85*(1+(5*I20)/(1200+I20)))*(1+O20)*(1+N20)*P20*Q20*5</f>
        <v>63569.536003987814</v>
      </c>
    </row>
    <row r="21" spans="1:20" ht="15" x14ac:dyDescent="0.3">
      <c r="A21" s="7" t="s">
        <v>74</v>
      </c>
      <c r="B21" s="7" t="s">
        <v>75</v>
      </c>
      <c r="C21" s="7" t="s">
        <v>50</v>
      </c>
      <c r="D21" s="7" t="s">
        <v>82</v>
      </c>
      <c r="E21" s="8" t="s">
        <v>52</v>
      </c>
      <c r="F21" s="9">
        <v>212</v>
      </c>
      <c r="G21" s="9">
        <v>608</v>
      </c>
      <c r="H21" s="10">
        <f t="shared" ref="H21:H22" si="2">(F21+G21)*(1+0.24)+311</f>
        <v>1327.8</v>
      </c>
      <c r="I21" s="10">
        <f t="shared" ref="I21:I22" si="3">187*2+80</f>
        <v>454</v>
      </c>
      <c r="J21" s="11">
        <f>1+0.2+0.551</f>
        <v>1.7509999999999999</v>
      </c>
      <c r="K21" s="12">
        <v>0.04</v>
      </c>
      <c r="L21" s="12">
        <v>0</v>
      </c>
      <c r="M21" s="13">
        <f>60.25%+K21/2+L21/4</f>
        <v>0.62250000000000005</v>
      </c>
      <c r="N21" s="13">
        <f>60.25%*2+K21+L21/2</f>
        <v>1.2450000000000001</v>
      </c>
      <c r="O21" s="12">
        <f>0.15+0.1%*I21</f>
        <v>0.60399999999999998</v>
      </c>
      <c r="P21" s="14">
        <v>0.5</v>
      </c>
      <c r="Q21" s="14">
        <v>1.1000000000000001</v>
      </c>
      <c r="R21" s="12">
        <v>1.6032</v>
      </c>
      <c r="S21" s="7" t="s">
        <v>77</v>
      </c>
      <c r="T21" s="15">
        <f>(H21*(1)*R21)*(1+O21)*(1+N21)*P21*Q21*9</f>
        <v>37944.27653138496</v>
      </c>
    </row>
    <row r="22" spans="1:20" ht="15" x14ac:dyDescent="0.3">
      <c r="A22" s="7" t="s">
        <v>74</v>
      </c>
      <c r="B22" s="7" t="s">
        <v>75</v>
      </c>
      <c r="C22" s="7" t="s">
        <v>50</v>
      </c>
      <c r="D22" s="7" t="s">
        <v>82</v>
      </c>
      <c r="E22" s="8" t="s">
        <v>52</v>
      </c>
      <c r="F22" s="9">
        <v>212</v>
      </c>
      <c r="G22" s="9">
        <v>608</v>
      </c>
      <c r="H22" s="10">
        <f t="shared" si="2"/>
        <v>1327.8</v>
      </c>
      <c r="I22" s="10">
        <f t="shared" si="3"/>
        <v>454</v>
      </c>
      <c r="J22" s="11">
        <f>1+0.2+0.551</f>
        <v>1.7509999999999999</v>
      </c>
      <c r="K22" s="12">
        <v>0.04</v>
      </c>
      <c r="L22" s="12">
        <v>0</v>
      </c>
      <c r="M22" s="13">
        <f>60.25%+K22/2+L22/4</f>
        <v>0.62250000000000005</v>
      </c>
      <c r="N22" s="13">
        <f>60.25%*2+K22+L22/2</f>
        <v>1.2450000000000001</v>
      </c>
      <c r="O22" s="12">
        <f>0.15+0.15%*I22</f>
        <v>0.83100000000000007</v>
      </c>
      <c r="P22" s="14">
        <v>0.5</v>
      </c>
      <c r="Q22" s="14">
        <v>1.1000000000000001</v>
      </c>
      <c r="R22" s="12">
        <v>4.3776000000000002</v>
      </c>
      <c r="S22" s="7" t="s">
        <v>79</v>
      </c>
      <c r="T22" s="15">
        <f>(H22*(1)*R22+1.25*1446.85*(1+(5*I22)/(1200+I22)))*(1+O22)*(1+N22)*P22*Q22*2</f>
        <v>45683.478466438384</v>
      </c>
    </row>
    <row r="23" spans="1:20" x14ac:dyDescent="0.3">
      <c r="T23" s="20">
        <f>SUM(T20:T22)</f>
        <v>147197.29100181116</v>
      </c>
    </row>
    <row r="25" spans="1:20" ht="15" x14ac:dyDescent="0.3">
      <c r="A25" s="17" t="s">
        <v>53</v>
      </c>
      <c r="B25" s="17" t="s">
        <v>54</v>
      </c>
      <c r="C25" s="17" t="s">
        <v>55</v>
      </c>
      <c r="D25" s="17" t="s">
        <v>56</v>
      </c>
      <c r="E25" s="18" t="s">
        <v>57</v>
      </c>
      <c r="F25" s="14" t="s">
        <v>58</v>
      </c>
      <c r="G25" s="14" t="s">
        <v>59</v>
      </c>
      <c r="H25" s="15" t="s">
        <v>60</v>
      </c>
      <c r="I25" s="10" t="s">
        <v>61</v>
      </c>
      <c r="J25" s="11" t="s">
        <v>62</v>
      </c>
      <c r="K25" s="12" t="s">
        <v>63</v>
      </c>
      <c r="L25" s="12" t="s">
        <v>64</v>
      </c>
      <c r="M25" s="13" t="s">
        <v>65</v>
      </c>
      <c r="N25" s="13" t="s">
        <v>66</v>
      </c>
      <c r="O25" s="12" t="s">
        <v>67</v>
      </c>
      <c r="P25" s="14" t="s">
        <v>68</v>
      </c>
      <c r="Q25" s="14" t="s">
        <v>69</v>
      </c>
      <c r="R25" s="12" t="s">
        <v>70</v>
      </c>
      <c r="S25" s="17" t="s">
        <v>71</v>
      </c>
      <c r="T25" s="19" t="s">
        <v>73</v>
      </c>
    </row>
    <row r="26" spans="1:20" ht="15" x14ac:dyDescent="0.3">
      <c r="A26" s="7" t="s">
        <v>74</v>
      </c>
      <c r="B26" s="7" t="s">
        <v>75</v>
      </c>
      <c r="C26" s="7" t="s">
        <v>50</v>
      </c>
      <c r="D26" s="7" t="s">
        <v>83</v>
      </c>
      <c r="E26" s="8" t="s">
        <v>52</v>
      </c>
      <c r="F26" s="9">
        <v>212</v>
      </c>
      <c r="G26" s="9">
        <v>608</v>
      </c>
      <c r="H26" s="10">
        <f>(F26+G26)*(1+0.24)+311</f>
        <v>1327.8</v>
      </c>
      <c r="I26" s="10">
        <f>187*2+80</f>
        <v>454</v>
      </c>
      <c r="J26" s="11">
        <f>1+0.2+0.551</f>
        <v>1.7509999999999999</v>
      </c>
      <c r="K26" s="12">
        <f>4%-31.1%</f>
        <v>-0.27100000000000002</v>
      </c>
      <c r="L26" s="12">
        <v>0</v>
      </c>
      <c r="M26" s="13">
        <f>60.25%+K26/2+L26/4</f>
        <v>0.46700000000000003</v>
      </c>
      <c r="N26" s="13">
        <f>60.25%*2+K26+L26/2</f>
        <v>0.93400000000000005</v>
      </c>
      <c r="O26" s="12">
        <f>0.15+0.1%*I26</f>
        <v>0.60399999999999998</v>
      </c>
      <c r="P26" s="14">
        <v>0.5</v>
      </c>
      <c r="Q26" s="14">
        <v>1.1000000000000001</v>
      </c>
      <c r="R26" s="12">
        <v>1.6032</v>
      </c>
      <c r="S26" s="7" t="s">
        <v>76</v>
      </c>
      <c r="T26" s="15">
        <f>(H26*(1)*R26+1.25*1446.85*(1+(5*I26)/(1200+I26)))*(1+O26)*(1+N26)*P26*Q26*5</f>
        <v>54763.243933947633</v>
      </c>
    </row>
    <row r="27" spans="1:20" s="16" customFormat="1" ht="15" x14ac:dyDescent="0.3">
      <c r="A27" s="7" t="s">
        <v>74</v>
      </c>
      <c r="B27" s="7" t="s">
        <v>75</v>
      </c>
      <c r="C27" s="7" t="s">
        <v>50</v>
      </c>
      <c r="D27" s="7" t="s">
        <v>83</v>
      </c>
      <c r="E27" s="8" t="s">
        <v>52</v>
      </c>
      <c r="F27" s="9">
        <v>212</v>
      </c>
      <c r="G27" s="9">
        <v>608</v>
      </c>
      <c r="H27" s="10">
        <f t="shared" ref="H27:H28" si="4">(F27+G27)*(1+0.24)+311</f>
        <v>1327.8</v>
      </c>
      <c r="I27" s="10">
        <f t="shared" ref="I27:I28" si="5">187*2+80</f>
        <v>454</v>
      </c>
      <c r="J27" s="11">
        <f>1+0.2+0.551</f>
        <v>1.7509999999999999</v>
      </c>
      <c r="K27" s="12">
        <f t="shared" ref="K27:K28" si="6">4%-31.1%</f>
        <v>-0.27100000000000002</v>
      </c>
      <c r="L27" s="12">
        <v>0</v>
      </c>
      <c r="M27" s="13">
        <f>60.25%+K27/2+L27/4</f>
        <v>0.46700000000000003</v>
      </c>
      <c r="N27" s="13">
        <f>60.25%*2+K27+L27/2</f>
        <v>0.93400000000000005</v>
      </c>
      <c r="O27" s="12">
        <f>0.15+0.1%*I27</f>
        <v>0.60399999999999998</v>
      </c>
      <c r="P27" s="14">
        <v>0.5</v>
      </c>
      <c r="Q27" s="14">
        <v>1.1000000000000001</v>
      </c>
      <c r="R27" s="12">
        <v>1.6032</v>
      </c>
      <c r="S27" s="7" t="s">
        <v>77</v>
      </c>
      <c r="T27" s="15">
        <f>(H27*(1)*R27)*(1+O27)*(1+N27)*P27*Q27*9</f>
        <v>32687.853368239874</v>
      </c>
    </row>
    <row r="28" spans="1:20" s="16" customFormat="1" ht="15" x14ac:dyDescent="0.3">
      <c r="A28" s="7" t="s">
        <v>74</v>
      </c>
      <c r="B28" s="7" t="s">
        <v>75</v>
      </c>
      <c r="C28" s="7" t="s">
        <v>50</v>
      </c>
      <c r="D28" s="7" t="s">
        <v>83</v>
      </c>
      <c r="E28" s="8" t="s">
        <v>52</v>
      </c>
      <c r="F28" s="9">
        <v>212</v>
      </c>
      <c r="G28" s="9">
        <v>608</v>
      </c>
      <c r="H28" s="10">
        <f t="shared" si="4"/>
        <v>1327.8</v>
      </c>
      <c r="I28" s="10">
        <f t="shared" si="5"/>
        <v>454</v>
      </c>
      <c r="J28" s="11">
        <f>1+0.2+0.551</f>
        <v>1.7509999999999999</v>
      </c>
      <c r="K28" s="12">
        <f t="shared" si="6"/>
        <v>-0.27100000000000002</v>
      </c>
      <c r="L28" s="12">
        <v>0</v>
      </c>
      <c r="M28" s="13">
        <f>60.25%+K28/2+L28/4</f>
        <v>0.46700000000000003</v>
      </c>
      <c r="N28" s="13">
        <f>60.25%*2+K28+L28/2</f>
        <v>0.93400000000000005</v>
      </c>
      <c r="O28" s="12">
        <f>0.15+0.15%*I28</f>
        <v>0.83100000000000007</v>
      </c>
      <c r="P28" s="14">
        <v>0.5</v>
      </c>
      <c r="Q28" s="14">
        <v>1.1000000000000001</v>
      </c>
      <c r="R28" s="12">
        <v>4.3776000000000002</v>
      </c>
      <c r="S28" s="7" t="s">
        <v>79</v>
      </c>
      <c r="T28" s="15">
        <f>(H28*(1)*R28+1.25*1446.85*(1+(5*I28)/(1200+I28)))*(1+O28)*(1+N28)*P28*Q28*2</f>
        <v>39354.943142134442</v>
      </c>
    </row>
    <row r="29" spans="1:20" s="16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20">
        <f>SUM(T26:T28)</f>
        <v>126806.04044432196</v>
      </c>
    </row>
    <row r="30" spans="1:20" s="16" customFormat="1" x14ac:dyDescent="0.3"/>
    <row r="31" spans="1:20" ht="15" x14ac:dyDescent="0.3">
      <c r="A31" s="17" t="s">
        <v>53</v>
      </c>
      <c r="B31" s="17" t="s">
        <v>54</v>
      </c>
      <c r="C31" s="17" t="s">
        <v>55</v>
      </c>
      <c r="D31" s="17" t="s">
        <v>56</v>
      </c>
      <c r="E31" s="18" t="s">
        <v>57</v>
      </c>
      <c r="F31" s="14" t="s">
        <v>58</v>
      </c>
      <c r="G31" s="14" t="s">
        <v>59</v>
      </c>
      <c r="H31" s="15" t="s">
        <v>60</v>
      </c>
      <c r="I31" s="10" t="s">
        <v>61</v>
      </c>
      <c r="J31" s="11" t="s">
        <v>62</v>
      </c>
      <c r="K31" s="12" t="s">
        <v>63</v>
      </c>
      <c r="L31" s="12" t="s">
        <v>64</v>
      </c>
      <c r="M31" s="13" t="s">
        <v>65</v>
      </c>
      <c r="N31" s="13" t="s">
        <v>66</v>
      </c>
      <c r="O31" s="12" t="s">
        <v>67</v>
      </c>
      <c r="P31" s="14" t="s">
        <v>68</v>
      </c>
      <c r="Q31" s="14" t="s">
        <v>69</v>
      </c>
      <c r="R31" s="12" t="s">
        <v>70</v>
      </c>
      <c r="S31" s="17" t="s">
        <v>71</v>
      </c>
      <c r="T31" s="19" t="s">
        <v>73</v>
      </c>
    </row>
    <row r="32" spans="1:20" ht="15" x14ac:dyDescent="0.3">
      <c r="A32" s="7" t="s">
        <v>74</v>
      </c>
      <c r="B32" s="7" t="s">
        <v>75</v>
      </c>
      <c r="C32" s="7" t="s">
        <v>84</v>
      </c>
      <c r="D32" s="7" t="s">
        <v>51</v>
      </c>
      <c r="E32" s="8" t="s">
        <v>52</v>
      </c>
      <c r="F32" s="9">
        <v>212</v>
      </c>
      <c r="G32" s="9">
        <v>608</v>
      </c>
      <c r="H32" s="10">
        <f>(F32+G32)*(1+0.24+0.14)+311</f>
        <v>1442.6</v>
      </c>
      <c r="I32" s="10">
        <f>187+80+100</f>
        <v>367</v>
      </c>
      <c r="J32" s="11">
        <f>1+0.2+0.551</f>
        <v>1.7509999999999999</v>
      </c>
      <c r="K32" s="12">
        <v>0.04</v>
      </c>
      <c r="L32" s="12">
        <v>0</v>
      </c>
      <c r="M32" s="13">
        <f>60.25%+K32/2+L32/4</f>
        <v>0.62250000000000005</v>
      </c>
      <c r="N32" s="13">
        <f>60.25%*2+K32+L32/2</f>
        <v>1.2450000000000001</v>
      </c>
      <c r="O32" s="12">
        <f>0.466+0.1%*I32</f>
        <v>0.83299999999999996</v>
      </c>
      <c r="P32" s="14">
        <v>0.5</v>
      </c>
      <c r="Q32" s="14">
        <v>0.9</v>
      </c>
      <c r="R32" s="12">
        <v>1.6032</v>
      </c>
      <c r="S32" s="7" t="s">
        <v>76</v>
      </c>
      <c r="T32" s="15">
        <f>(H32*(1)*R32+1.25*1446.85*(1+(5*I32)/(1200+I32)))*(1+O32)*(1+N32)*P32*Q32*5</f>
        <v>57768.526392272819</v>
      </c>
    </row>
    <row r="33" spans="1:21" ht="15" x14ac:dyDescent="0.3">
      <c r="A33" s="7" t="s">
        <v>74</v>
      </c>
      <c r="B33" s="7" t="s">
        <v>75</v>
      </c>
      <c r="C33" s="7" t="s">
        <v>84</v>
      </c>
      <c r="D33" s="7" t="s">
        <v>51</v>
      </c>
      <c r="E33" s="8" t="s">
        <v>52</v>
      </c>
      <c r="F33" s="9">
        <v>212</v>
      </c>
      <c r="G33" s="9">
        <v>608</v>
      </c>
      <c r="H33" s="10">
        <f t="shared" ref="H33:H34" si="7">(F33+G33)*(1+0.24+0.14)+311</f>
        <v>1442.6</v>
      </c>
      <c r="I33" s="10">
        <f t="shared" ref="I33:I34" si="8">187+80+100</f>
        <v>367</v>
      </c>
      <c r="J33" s="11">
        <f>1+0.2+0.551</f>
        <v>1.7509999999999999</v>
      </c>
      <c r="K33" s="12">
        <v>0.04</v>
      </c>
      <c r="L33" s="12">
        <v>0</v>
      </c>
      <c r="M33" s="13">
        <f>60.25%+K33/2+L33/4</f>
        <v>0.62250000000000005</v>
      </c>
      <c r="N33" s="13">
        <f>60.25%*2+K33+L33/2</f>
        <v>1.2450000000000001</v>
      </c>
      <c r="O33" s="12">
        <f>0.466+0.1%*I33</f>
        <v>0.83299999999999996</v>
      </c>
      <c r="P33" s="14">
        <v>0.5</v>
      </c>
      <c r="Q33" s="14">
        <v>0.9</v>
      </c>
      <c r="R33" s="12">
        <v>1.6032</v>
      </c>
      <c r="S33" s="7" t="s">
        <v>77</v>
      </c>
      <c r="T33" s="15">
        <f>(H33*(1)*R33)*(1+O33)*(1+N33)*P33*Q33*9</f>
        <v>38544.948128288161</v>
      </c>
    </row>
    <row r="34" spans="1:21" s="16" customFormat="1" ht="15" x14ac:dyDescent="0.3">
      <c r="A34" s="7" t="s">
        <v>74</v>
      </c>
      <c r="B34" s="7" t="s">
        <v>75</v>
      </c>
      <c r="C34" s="7" t="s">
        <v>84</v>
      </c>
      <c r="D34" s="7" t="s">
        <v>51</v>
      </c>
      <c r="E34" s="8" t="s">
        <v>52</v>
      </c>
      <c r="F34" s="9">
        <v>212</v>
      </c>
      <c r="G34" s="9">
        <v>608</v>
      </c>
      <c r="H34" s="10">
        <f t="shared" si="7"/>
        <v>1442.6</v>
      </c>
      <c r="I34" s="10">
        <f t="shared" si="8"/>
        <v>367</v>
      </c>
      <c r="J34" s="11">
        <f>1+0.2+0.551</f>
        <v>1.7509999999999999</v>
      </c>
      <c r="K34" s="12">
        <v>0.04</v>
      </c>
      <c r="L34" s="12">
        <v>0</v>
      </c>
      <c r="M34" s="13">
        <f>60.25%+K34/2+L34/4</f>
        <v>0.62250000000000005</v>
      </c>
      <c r="N34" s="13">
        <f>60.25%*2+K34+L34/2</f>
        <v>1.2450000000000001</v>
      </c>
      <c r="O34" s="12">
        <f>0.466+0.15%*I34</f>
        <v>1.0165</v>
      </c>
      <c r="P34" s="14">
        <v>0.5</v>
      </c>
      <c r="Q34" s="14">
        <v>0.9</v>
      </c>
      <c r="R34" s="12">
        <v>4.3776000000000002</v>
      </c>
      <c r="S34" s="7" t="s">
        <v>79</v>
      </c>
      <c r="T34" s="15">
        <f>(H34*(1)*R34+1.25*1446.85*(1+(5*I34)/(1200+I34)))*(1+O34)*(1+N34)*P34*Q34*2</f>
        <v>41727.598292694653</v>
      </c>
    </row>
    <row r="35" spans="1:21" x14ac:dyDescent="0.3">
      <c r="T35" s="20">
        <f>SUM(T32:T34)</f>
        <v>138041.07281325563</v>
      </c>
    </row>
    <row r="37" spans="1:21" ht="15" x14ac:dyDescent="0.3">
      <c r="A37" s="17" t="s">
        <v>53</v>
      </c>
      <c r="B37" s="17" t="s">
        <v>54</v>
      </c>
      <c r="C37" s="17" t="s">
        <v>55</v>
      </c>
      <c r="D37" s="17" t="s">
        <v>56</v>
      </c>
      <c r="E37" s="18" t="s">
        <v>57</v>
      </c>
      <c r="F37" s="14" t="s">
        <v>58</v>
      </c>
      <c r="G37" s="14" t="s">
        <v>59</v>
      </c>
      <c r="H37" s="15" t="s">
        <v>60</v>
      </c>
      <c r="I37" s="10" t="s">
        <v>61</v>
      </c>
      <c r="J37" s="11" t="s">
        <v>62</v>
      </c>
      <c r="K37" s="12" t="s">
        <v>63</v>
      </c>
      <c r="L37" s="12" t="s">
        <v>64</v>
      </c>
      <c r="M37" s="13" t="s">
        <v>65</v>
      </c>
      <c r="N37" s="13" t="s">
        <v>66</v>
      </c>
      <c r="O37" s="12" t="s">
        <v>67</v>
      </c>
      <c r="P37" s="14" t="s">
        <v>68</v>
      </c>
      <c r="Q37" s="14" t="s">
        <v>69</v>
      </c>
      <c r="R37" s="12" t="s">
        <v>70</v>
      </c>
      <c r="S37" s="17" t="s">
        <v>71</v>
      </c>
      <c r="T37" s="19" t="s">
        <v>73</v>
      </c>
    </row>
    <row r="38" spans="1:21" ht="15" x14ac:dyDescent="0.3">
      <c r="A38" s="7" t="s">
        <v>74</v>
      </c>
      <c r="B38" s="7" t="s">
        <v>75</v>
      </c>
      <c r="C38" s="7" t="s">
        <v>85</v>
      </c>
      <c r="D38" s="7" t="s">
        <v>51</v>
      </c>
      <c r="E38" s="8" t="s">
        <v>52</v>
      </c>
      <c r="F38" s="9">
        <v>212</v>
      </c>
      <c r="G38" s="9">
        <v>608</v>
      </c>
      <c r="H38" s="10">
        <f>(F38+G38)*(1+0.24)+311</f>
        <v>1327.8</v>
      </c>
      <c r="I38" s="10">
        <f>187+80</f>
        <v>267</v>
      </c>
      <c r="J38" s="11">
        <f>1+0.2+0.551+0.2</f>
        <v>1.9509999999999998</v>
      </c>
      <c r="K38" s="12">
        <v>0.04</v>
      </c>
      <c r="L38" s="12">
        <v>0</v>
      </c>
      <c r="M38" s="13">
        <f>60.25%+K38/2+L38/4</f>
        <v>0.62250000000000005</v>
      </c>
      <c r="N38" s="13">
        <f>60.25%*2+K38+L38/2</f>
        <v>1.2450000000000001</v>
      </c>
      <c r="O38" s="12">
        <f>0.466+0.1%*I38+0.25*J38</f>
        <v>1.22075</v>
      </c>
      <c r="P38" s="14">
        <v>0.5</v>
      </c>
      <c r="Q38" s="14">
        <v>0.9</v>
      </c>
      <c r="R38" s="12">
        <v>1.6032</v>
      </c>
      <c r="S38" s="7" t="s">
        <v>76</v>
      </c>
      <c r="T38" s="15">
        <f>(H38*(1)*R38+1.25*1446.85*(1+(5*I38)/(1200+I38)))*(1+O38)*(1+N38)*P38*Q38*5</f>
        <v>62629.006367877701</v>
      </c>
    </row>
    <row r="39" spans="1:21" ht="15" x14ac:dyDescent="0.3">
      <c r="A39" s="7" t="s">
        <v>74</v>
      </c>
      <c r="B39" s="7" t="s">
        <v>75</v>
      </c>
      <c r="C39" s="7" t="s">
        <v>85</v>
      </c>
      <c r="D39" s="7" t="s">
        <v>51</v>
      </c>
      <c r="E39" s="8" t="s">
        <v>52</v>
      </c>
      <c r="F39" s="9">
        <v>212</v>
      </c>
      <c r="G39" s="9">
        <v>608</v>
      </c>
      <c r="H39" s="10">
        <f t="shared" ref="H39:H40" si="9">(F39+G39)*(1+0.24)+311</f>
        <v>1327.8</v>
      </c>
      <c r="I39" s="10">
        <f t="shared" ref="I39:I40" si="10">187+80</f>
        <v>267</v>
      </c>
      <c r="J39" s="11">
        <f t="shared" ref="J39:J40" si="11">1+0.2+0.551+0.2</f>
        <v>1.9509999999999998</v>
      </c>
      <c r="K39" s="12">
        <v>0.04</v>
      </c>
      <c r="L39" s="12">
        <v>0</v>
      </c>
      <c r="M39" s="13">
        <f>60.25%+K39/2+L39/4</f>
        <v>0.62250000000000005</v>
      </c>
      <c r="N39" s="13">
        <f>60.25%*2+K39+L39/2</f>
        <v>1.2450000000000001</v>
      </c>
      <c r="O39" s="12">
        <f>0.466+0.1%*I39+0.25*J39</f>
        <v>1.22075</v>
      </c>
      <c r="P39" s="14">
        <v>0.5</v>
      </c>
      <c r="Q39" s="14">
        <v>0.9</v>
      </c>
      <c r="R39" s="12">
        <v>1.6032</v>
      </c>
      <c r="S39" s="7" t="s">
        <v>77</v>
      </c>
      <c r="T39" s="15">
        <f>(H39*(1)*R39)*(1+O39)*(1+N39)*P39*Q39*9</f>
        <v>42982.473870078124</v>
      </c>
    </row>
    <row r="40" spans="1:21" ht="15" x14ac:dyDescent="0.3">
      <c r="A40" s="7" t="s">
        <v>74</v>
      </c>
      <c r="B40" s="7" t="s">
        <v>75</v>
      </c>
      <c r="C40" s="7" t="s">
        <v>85</v>
      </c>
      <c r="D40" s="7" t="s">
        <v>51</v>
      </c>
      <c r="E40" s="8" t="s">
        <v>52</v>
      </c>
      <c r="F40" s="9">
        <v>212</v>
      </c>
      <c r="G40" s="9">
        <v>608</v>
      </c>
      <c r="H40" s="10">
        <f t="shared" si="9"/>
        <v>1327.8</v>
      </c>
      <c r="I40" s="10">
        <f t="shared" si="10"/>
        <v>267</v>
      </c>
      <c r="J40" s="11">
        <f t="shared" si="11"/>
        <v>1.9509999999999998</v>
      </c>
      <c r="K40" s="12">
        <v>0.04</v>
      </c>
      <c r="L40" s="12">
        <v>0</v>
      </c>
      <c r="M40" s="13">
        <f>60.25%+K40/2+L40/4</f>
        <v>0.62250000000000005</v>
      </c>
      <c r="N40" s="13">
        <f>60.25%*2+K40+L40/2</f>
        <v>1.2450000000000001</v>
      </c>
      <c r="O40" s="12">
        <f>0.466+0.15%*I40</f>
        <v>0.86650000000000005</v>
      </c>
      <c r="P40" s="14">
        <v>0.5</v>
      </c>
      <c r="Q40" s="14">
        <v>0.9</v>
      </c>
      <c r="R40" s="12">
        <v>4.3776000000000002</v>
      </c>
      <c r="S40" s="7" t="s">
        <v>79</v>
      </c>
      <c r="T40" s="15">
        <f>(H40*(1)*R40+1.25*1446.85*(1+(5*I40)/(1200+I40)))*(1+O40)*(1+N40)*P40*Q40*2</f>
        <v>34948.178270626006</v>
      </c>
    </row>
    <row r="41" spans="1:21" x14ac:dyDescent="0.3">
      <c r="T41" s="20">
        <f>SUM(T38:T40)</f>
        <v>140559.65850858184</v>
      </c>
    </row>
    <row r="44" spans="1:21" x14ac:dyDescent="0.3">
      <c r="S44" s="5" t="s">
        <v>90</v>
      </c>
      <c r="T44" s="20">
        <v>126806.04044432196</v>
      </c>
      <c r="U44" s="21">
        <f t="shared" ref="U44:U50" si="12">T44/$T$47</f>
        <v>0.90215102818124626</v>
      </c>
    </row>
    <row r="45" spans="1:21" x14ac:dyDescent="0.3">
      <c r="S45" s="5" t="s">
        <v>91</v>
      </c>
      <c r="T45" s="20">
        <v>138041.07281325563</v>
      </c>
      <c r="U45" s="21">
        <f t="shared" si="12"/>
        <v>0.98208173154338985</v>
      </c>
    </row>
    <row r="46" spans="1:21" x14ac:dyDescent="0.3">
      <c r="S46" s="5" t="s">
        <v>88</v>
      </c>
      <c r="T46" s="20">
        <v>139256.66681871802</v>
      </c>
      <c r="U46" s="21">
        <f t="shared" si="12"/>
        <v>0.99072997399332563</v>
      </c>
    </row>
    <row r="47" spans="1:21" x14ac:dyDescent="0.3">
      <c r="S47" s="5" t="s">
        <v>92</v>
      </c>
      <c r="T47" s="20">
        <v>140559.65850858184</v>
      </c>
      <c r="U47" s="21">
        <f t="shared" si="12"/>
        <v>1</v>
      </c>
    </row>
    <row r="48" spans="1:21" x14ac:dyDescent="0.3">
      <c r="S48" s="5" t="s">
        <v>89</v>
      </c>
      <c r="T48" s="20">
        <v>147197.29100181116</v>
      </c>
      <c r="U48" s="21">
        <f t="shared" si="12"/>
        <v>1.0472228843158726</v>
      </c>
    </row>
    <row r="49" spans="19:21" x14ac:dyDescent="0.3">
      <c r="S49" s="5" t="s">
        <v>87</v>
      </c>
      <c r="T49" s="20">
        <v>147491.51275870591</v>
      </c>
      <c r="U49" s="21">
        <f t="shared" si="12"/>
        <v>1.0493161005346414</v>
      </c>
    </row>
    <row r="50" spans="19:21" x14ac:dyDescent="0.3">
      <c r="S50" s="5" t="s">
        <v>86</v>
      </c>
      <c r="T50" s="20">
        <v>155596.19646409038</v>
      </c>
      <c r="U50" s="21">
        <f t="shared" si="12"/>
        <v>1.1069761986835682</v>
      </c>
    </row>
  </sheetData>
  <sortState xmlns:xlrd2="http://schemas.microsoft.com/office/spreadsheetml/2017/richdata2" ref="S44:U50">
    <sortCondition ref="T44:T50"/>
  </sortState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CEDE-0435-47F7-8056-E8B6ADFDA5C9}">
  <dimension ref="A1"/>
  <sheetViews>
    <sheetView tabSelected="1" topLeftCell="A112" workbookViewId="0">
      <selection activeCell="M120" sqref="M120"/>
    </sheetView>
  </sheetViews>
  <sheetFormatPr defaultRowHeight="14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更新修改</vt:lpstr>
      <vt:lpstr>曲线素材</vt:lpstr>
      <vt:lpstr>火</vt:lpstr>
      <vt:lpstr>水</vt:lpstr>
      <vt:lpstr>风</vt:lpstr>
      <vt:lpstr>草</vt:lpstr>
      <vt:lpstr>雷</vt:lpstr>
      <vt:lpstr>冰</vt:lpstr>
      <vt:lpstr>岩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任骏尧</dc:creator>
  <cp:lastModifiedBy>任骏尧</cp:lastModifiedBy>
  <dcterms:created xsi:type="dcterms:W3CDTF">2015-06-05T18:19:00Z</dcterms:created>
  <dcterms:modified xsi:type="dcterms:W3CDTF">2022-09-25T03:55:08Z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