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wynn\cloudstor\Shared\SAZ\2009-2010\"/>
    </mc:Choice>
  </mc:AlternateContent>
  <xr:revisionPtr revIDLastSave="0" documentId="13_ncr:1_{8FFC6DD0-9839-4FEB-A052-799CA1888D69}" xr6:coauthVersionLast="45" xr6:coauthVersionMax="45" xr10:uidLastSave="{00000000-0000-0000-0000-000000000000}"/>
  <bookViews>
    <workbookView xWindow="-110" yWindow="-110" windowWidth="19420" windowHeight="10420" xr2:uid="{6BC998AD-A9B9-45BC-9966-928BF1ECE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D6" i="1"/>
  <c r="D30" i="1"/>
  <c r="D11" i="1"/>
  <c r="D18" i="1"/>
  <c r="E6" i="1"/>
  <c r="E2" i="1"/>
  <c r="B33" i="1"/>
  <c r="B32" i="1"/>
  <c r="B4" i="1"/>
  <c r="B5" i="1"/>
  <c r="B6" i="1"/>
  <c r="B7" i="1"/>
  <c r="B8" i="1" s="1"/>
  <c r="B3" i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E18" i="1" l="1"/>
  <c r="E30" i="1"/>
</calcChain>
</file>

<file path=xl/sharedStrings.xml><?xml version="1.0" encoding="utf-8"?>
<sst xmlns="http://schemas.openxmlformats.org/spreadsheetml/2006/main" count="36" uniqueCount="17">
  <si>
    <t>TDR 2050</t>
  </si>
  <si>
    <t>nominal depth</t>
  </si>
  <si>
    <t>chain bridle, mild steel</t>
  </si>
  <si>
    <t>wire 7mm</t>
  </si>
  <si>
    <t>glass floats</t>
  </si>
  <si>
    <t>wire 7mm as tether</t>
  </si>
  <si>
    <t>2000m sed trap</t>
  </si>
  <si>
    <t>Component</t>
  </si>
  <si>
    <t>slope</t>
  </si>
  <si>
    <t>intercept</t>
  </si>
  <si>
    <t>using slope/intercept</t>
  </si>
  <si>
    <t>using offset</t>
  </si>
  <si>
    <t>current meter, 1100 m aquadopp</t>
  </si>
  <si>
    <t>Mode depth</t>
  </si>
  <si>
    <t>DR 1050 on 3800m trap</t>
  </si>
  <si>
    <t>wire 7 mm as tether</t>
  </si>
  <si>
    <t>sed trap IRS - 1050m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</si>
</sst>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164" fontId="0" fillId="0" borderId="0" xfId="0" applyNumberFormat="1" applyFill="1"/>
    <xf numFmtId="164" fontId="1" fillId="0" borderId="0" xfId="0" applyNumberFormat="1" applyFont="1" applyFill="1"/>
    <xf numFmtId="0" fontId="1" fillId="0" borderId="0" xfId="0" applyFont="1"/>
    <xf numFmtId="0" fontId="1" fillId="0" borderId="0" xfId="0" applyFont="1" applyFill="1"/>
    <xf numFmtId="0" fontId="1" fillId="3" borderId="0" xfId="0" applyFont="1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0" xfId="0" applyFont="1" applyFill="1"/>
    <xf numFmtId="164" fontId="4" fillId="0" borderId="0" xfId="0" applyNumberFormat="1" applyFont="1"/>
    <xf numFmtId="164" fontId="3" fillId="3" borderId="0" xfId="0" applyNumberFormat="1" applyFont="1" applyFill="1"/>
    <xf numFmtId="0" fontId="4" fillId="0" borderId="0" xfId="0" applyFont="1" applyFill="1"/>
    <xf numFmtId="164" fontId="3" fillId="2" borderId="0" xfId="0" applyNumberFormat="1" applyFont="1" applyFill="1"/>
    <xf numFmtId="0" fontId="4" fillId="4" borderId="0" xfId="0" applyFont="1" applyFill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DC63-5446-4271-B4E6-2B190A03DF6B}">
  <dimension ref="A1:K33"/>
  <sheetViews>
    <sheetView tabSelected="1" workbookViewId="0">
      <selection activeCell="E18" sqref="E18"/>
    </sheetView>
  </sheetViews>
  <sheetFormatPr defaultColWidth="8.81640625" defaultRowHeight="14.5" x14ac:dyDescent="0.35"/>
  <cols>
    <col min="1" max="1" width="11" style="1" bestFit="1" customWidth="1"/>
    <col min="2" max="2" width="13.1796875" style="10" bestFit="1" customWidth="1"/>
    <col min="3" max="4" width="13.1796875" customWidth="1"/>
    <col min="5" max="5" width="18" style="7" bestFit="1" customWidth="1"/>
    <col min="6" max="6" width="19.453125" bestFit="1" customWidth="1"/>
  </cols>
  <sheetData>
    <row r="1" spans="1:6" s="4" customFormat="1" x14ac:dyDescent="0.35">
      <c r="A1" s="5" t="s">
        <v>13</v>
      </c>
      <c r="B1" s="9" t="s">
        <v>1</v>
      </c>
      <c r="D1" s="4" t="s">
        <v>11</v>
      </c>
      <c r="E1" s="6" t="s">
        <v>10</v>
      </c>
      <c r="F1" s="4" t="s">
        <v>7</v>
      </c>
    </row>
    <row r="2" spans="1:6" s="4" customFormat="1" x14ac:dyDescent="0.35">
      <c r="A2" s="3">
        <v>1030.9000000000001</v>
      </c>
      <c r="B2" s="9">
        <v>1000</v>
      </c>
      <c r="C2" s="8"/>
      <c r="D2" s="8"/>
      <c r="E2" s="13">
        <f>B2*B$32+B$33</f>
        <v>1030.9000000000001</v>
      </c>
      <c r="F2" s="9" t="s">
        <v>0</v>
      </c>
    </row>
    <row r="3" spans="1:6" x14ac:dyDescent="0.35">
      <c r="A3" s="2"/>
      <c r="B3" s="10">
        <f>C3+B2</f>
        <v>1001</v>
      </c>
      <c r="C3" s="10">
        <v>1</v>
      </c>
      <c r="D3" s="10"/>
      <c r="E3" s="11"/>
      <c r="F3" s="10" t="s">
        <v>2</v>
      </c>
    </row>
    <row r="4" spans="1:6" x14ac:dyDescent="0.35">
      <c r="B4" s="10">
        <f t="shared" ref="B4:B30" si="0">C4+B3</f>
        <v>1051</v>
      </c>
      <c r="C4" s="10">
        <v>50</v>
      </c>
      <c r="D4" s="10"/>
      <c r="E4" s="11"/>
      <c r="F4" s="10" t="s">
        <v>3</v>
      </c>
    </row>
    <row r="5" spans="1:6" x14ac:dyDescent="0.35">
      <c r="B5" s="10">
        <f t="shared" si="0"/>
        <v>1055</v>
      </c>
      <c r="C5" s="10">
        <v>4</v>
      </c>
      <c r="D5" s="10"/>
      <c r="E5" s="11"/>
      <c r="F5" s="10" t="s">
        <v>15</v>
      </c>
    </row>
    <row r="6" spans="1:6" x14ac:dyDescent="0.35">
      <c r="B6" s="10">
        <f t="shared" si="0"/>
        <v>1058.1300000000001</v>
      </c>
      <c r="C6" s="10">
        <v>3.13</v>
      </c>
      <c r="D6" s="12">
        <f>A2+SUM(C3:C6)</f>
        <v>1089.0300000000002</v>
      </c>
      <c r="E6" s="13">
        <f>B6*B$32+B$33</f>
        <v>1087.3246415581536</v>
      </c>
      <c r="F6" s="9" t="s">
        <v>16</v>
      </c>
    </row>
    <row r="7" spans="1:6" x14ac:dyDescent="0.35">
      <c r="B7" s="10">
        <f t="shared" si="0"/>
        <v>1059.1300000000001</v>
      </c>
      <c r="C7" s="10">
        <v>1</v>
      </c>
      <c r="D7" s="10"/>
      <c r="E7" s="11"/>
      <c r="F7" s="10" t="s">
        <v>2</v>
      </c>
    </row>
    <row r="8" spans="1:6" x14ac:dyDescent="0.35">
      <c r="B8" s="10">
        <f t="shared" si="0"/>
        <v>1159.1300000000001</v>
      </c>
      <c r="C8" s="10">
        <v>100</v>
      </c>
      <c r="D8" s="10"/>
      <c r="E8" s="11"/>
      <c r="F8" s="10" t="s">
        <v>3</v>
      </c>
    </row>
    <row r="9" spans="1:6" x14ac:dyDescent="0.35">
      <c r="B9" s="10">
        <f t="shared" si="0"/>
        <v>1162.1300000000001</v>
      </c>
      <c r="C9" s="10">
        <v>3</v>
      </c>
      <c r="D9" s="10"/>
      <c r="E9" s="11"/>
      <c r="F9" s="10" t="s">
        <v>4</v>
      </c>
    </row>
    <row r="10" spans="1:6" x14ac:dyDescent="0.35">
      <c r="B10" s="10">
        <f t="shared" si="0"/>
        <v>1212.1300000000001</v>
      </c>
      <c r="C10" s="10">
        <v>50</v>
      </c>
      <c r="D10" s="10"/>
      <c r="E10" s="11"/>
      <c r="F10" s="10" t="s">
        <v>3</v>
      </c>
    </row>
    <row r="11" spans="1:6" s="4" customFormat="1" x14ac:dyDescent="0.35">
      <c r="A11" s="5"/>
      <c r="B11" s="10">
        <f t="shared" si="0"/>
        <v>1213.1300000000001</v>
      </c>
      <c r="C11" s="9">
        <v>1</v>
      </c>
      <c r="D11" s="12">
        <f>A2+SUM(C3:C11)</f>
        <v>1244.0300000000002</v>
      </c>
      <c r="E11" s="13">
        <f>B11*B$32+B$33</f>
        <v>1237.7774102062494</v>
      </c>
      <c r="F11" s="9" t="s">
        <v>12</v>
      </c>
    </row>
    <row r="12" spans="1:6" s="10" customFormat="1" x14ac:dyDescent="0.35">
      <c r="A12" s="14"/>
      <c r="B12" s="10">
        <f t="shared" si="0"/>
        <v>1463.13</v>
      </c>
      <c r="C12" s="10">
        <v>250</v>
      </c>
      <c r="E12" s="11"/>
      <c r="F12" s="10" t="s">
        <v>3</v>
      </c>
    </row>
    <row r="13" spans="1:6" s="10" customFormat="1" x14ac:dyDescent="0.35">
      <c r="A13" s="14"/>
      <c r="B13" s="10">
        <f t="shared" si="0"/>
        <v>1466.13</v>
      </c>
      <c r="C13" s="10">
        <v>3</v>
      </c>
      <c r="E13" s="11"/>
      <c r="F13" s="10" t="s">
        <v>4</v>
      </c>
    </row>
    <row r="14" spans="1:6" s="10" customFormat="1" x14ac:dyDescent="0.35">
      <c r="A14" s="14"/>
      <c r="B14" s="10">
        <f t="shared" si="0"/>
        <v>1966.13</v>
      </c>
      <c r="C14" s="10">
        <v>500</v>
      </c>
      <c r="E14" s="11"/>
      <c r="F14" s="10" t="s">
        <v>3</v>
      </c>
    </row>
    <row r="15" spans="1:6" s="10" customFormat="1" x14ac:dyDescent="0.35">
      <c r="A15" s="14"/>
      <c r="B15" s="10">
        <f t="shared" si="0"/>
        <v>1969.13</v>
      </c>
      <c r="C15" s="10">
        <v>3</v>
      </c>
      <c r="E15" s="11"/>
      <c r="F15" s="10" t="s">
        <v>4</v>
      </c>
    </row>
    <row r="16" spans="1:6" s="10" customFormat="1" x14ac:dyDescent="0.35">
      <c r="A16" s="14"/>
      <c r="B16" s="10">
        <f t="shared" si="0"/>
        <v>2019.13</v>
      </c>
      <c r="C16" s="10">
        <v>50</v>
      </c>
      <c r="E16" s="11"/>
      <c r="F16" s="10" t="s">
        <v>3</v>
      </c>
    </row>
    <row r="17" spans="1:11" s="10" customFormat="1" x14ac:dyDescent="0.35">
      <c r="A17" s="14"/>
      <c r="B17" s="10">
        <f t="shared" si="0"/>
        <v>2023.13</v>
      </c>
      <c r="C17" s="10">
        <v>4</v>
      </c>
      <c r="E17" s="11"/>
      <c r="F17" s="10" t="s">
        <v>5</v>
      </c>
    </row>
    <row r="18" spans="1:11" s="9" customFormat="1" x14ac:dyDescent="0.35">
      <c r="B18" s="10">
        <f t="shared" si="0"/>
        <v>2026.13</v>
      </c>
      <c r="C18" s="9">
        <v>3</v>
      </c>
      <c r="D18" s="15">
        <f>A2+SUM(C3:C18)</f>
        <v>2057.0300000000002</v>
      </c>
      <c r="E18" s="13">
        <f>B18*B$32+B$33</f>
        <v>2026.9264483411</v>
      </c>
      <c r="F18" s="9" t="s">
        <v>6</v>
      </c>
      <c r="K18" s="10"/>
    </row>
    <row r="19" spans="1:11" s="10" customFormat="1" x14ac:dyDescent="0.35">
      <c r="A19" s="14"/>
      <c r="B19" s="10">
        <f t="shared" si="0"/>
        <v>2027.13</v>
      </c>
      <c r="C19" s="10">
        <v>1</v>
      </c>
      <c r="E19" s="11"/>
      <c r="F19" s="10" t="s">
        <v>2</v>
      </c>
    </row>
    <row r="20" spans="1:11" s="10" customFormat="1" x14ac:dyDescent="0.35">
      <c r="A20" s="14"/>
      <c r="B20" s="10">
        <f t="shared" si="0"/>
        <v>2227.13</v>
      </c>
      <c r="C20" s="10">
        <v>200</v>
      </c>
      <c r="E20" s="11"/>
      <c r="F20" s="10" t="s">
        <v>3</v>
      </c>
    </row>
    <row r="21" spans="1:11" s="10" customFormat="1" x14ac:dyDescent="0.35">
      <c r="A21" s="14"/>
      <c r="B21" s="10">
        <f t="shared" si="0"/>
        <v>2230.13</v>
      </c>
      <c r="C21" s="10">
        <v>3</v>
      </c>
      <c r="E21" s="11"/>
      <c r="F21" s="10" t="s">
        <v>4</v>
      </c>
    </row>
    <row r="22" spans="1:11" s="10" customFormat="1" x14ac:dyDescent="0.35">
      <c r="A22" s="14"/>
      <c r="B22" s="10">
        <f t="shared" si="0"/>
        <v>2730.13</v>
      </c>
      <c r="C22" s="10">
        <v>500</v>
      </c>
      <c r="E22" s="11"/>
      <c r="F22" s="10" t="s">
        <v>3</v>
      </c>
    </row>
    <row r="23" spans="1:11" s="10" customFormat="1" x14ac:dyDescent="0.35">
      <c r="A23" s="14"/>
      <c r="B23" s="10">
        <f t="shared" si="0"/>
        <v>2733.13</v>
      </c>
      <c r="C23" s="10">
        <v>3</v>
      </c>
      <c r="E23" s="11"/>
      <c r="F23" s="10" t="s">
        <v>4</v>
      </c>
    </row>
    <row r="24" spans="1:11" s="10" customFormat="1" x14ac:dyDescent="0.35">
      <c r="A24" s="14"/>
      <c r="B24" s="10">
        <f t="shared" si="0"/>
        <v>3233.13</v>
      </c>
      <c r="C24" s="10">
        <v>500</v>
      </c>
      <c r="E24" s="11"/>
      <c r="F24" s="10" t="s">
        <v>3</v>
      </c>
    </row>
    <row r="25" spans="1:11" s="10" customFormat="1" x14ac:dyDescent="0.35">
      <c r="A25" s="14"/>
      <c r="B25" s="10">
        <f t="shared" si="0"/>
        <v>3236.13</v>
      </c>
      <c r="C25" s="10">
        <v>3</v>
      </c>
      <c r="E25" s="11"/>
      <c r="F25" s="10" t="s">
        <v>4</v>
      </c>
    </row>
    <row r="26" spans="1:11" s="10" customFormat="1" x14ac:dyDescent="0.35">
      <c r="A26" s="14"/>
      <c r="B26" s="10">
        <f t="shared" si="0"/>
        <v>3736.13</v>
      </c>
      <c r="C26" s="10">
        <v>500</v>
      </c>
      <c r="E26" s="11"/>
      <c r="F26" s="10" t="s">
        <v>3</v>
      </c>
    </row>
    <row r="27" spans="1:11" s="10" customFormat="1" x14ac:dyDescent="0.35">
      <c r="A27" s="14"/>
      <c r="B27" s="10">
        <f t="shared" si="0"/>
        <v>3739.13</v>
      </c>
      <c r="C27" s="10">
        <v>3</v>
      </c>
      <c r="E27" s="11"/>
      <c r="F27" s="10" t="s">
        <v>4</v>
      </c>
    </row>
    <row r="28" spans="1:11" s="10" customFormat="1" x14ac:dyDescent="0.35">
      <c r="A28" s="14"/>
      <c r="B28" s="10">
        <f t="shared" si="0"/>
        <v>3789.13</v>
      </c>
      <c r="C28" s="10">
        <v>50</v>
      </c>
      <c r="E28" s="11"/>
      <c r="F28" s="10" t="s">
        <v>3</v>
      </c>
    </row>
    <row r="29" spans="1:11" s="10" customFormat="1" x14ac:dyDescent="0.35">
      <c r="A29" s="14"/>
      <c r="B29" s="10">
        <f t="shared" si="0"/>
        <v>3793.13</v>
      </c>
      <c r="C29" s="10">
        <v>4</v>
      </c>
      <c r="E29" s="11"/>
      <c r="F29" s="10" t="s">
        <v>5</v>
      </c>
    </row>
    <row r="30" spans="1:11" s="9" customFormat="1" x14ac:dyDescent="0.35">
      <c r="A30" s="16">
        <v>3745</v>
      </c>
      <c r="B30" s="10">
        <f t="shared" si="0"/>
        <v>3796.13</v>
      </c>
      <c r="C30" s="9">
        <v>3</v>
      </c>
      <c r="D30" s="17">
        <f>A11+SUM(C11:C30)</f>
        <v>2584</v>
      </c>
      <c r="E30" s="13">
        <f>B30*B$32+B$33</f>
        <v>3744.9999999999995</v>
      </c>
      <c r="F30" s="9" t="s">
        <v>14</v>
      </c>
      <c r="K30" s="10"/>
    </row>
    <row r="32" spans="1:11" x14ac:dyDescent="0.35">
      <c r="A32" s="1" t="s">
        <v>8</v>
      </c>
      <c r="B32" s="14">
        <f>SLOPE(A2:A30,B2:B30)</f>
        <v>0.97066302353610157</v>
      </c>
    </row>
    <row r="33" spans="1:2" x14ac:dyDescent="0.35">
      <c r="A33" s="1" t="s">
        <v>9</v>
      </c>
      <c r="B33" s="14">
        <f>INTERCEPT(A2:A30,B2:B30)</f>
        <v>60.236976463898372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Cathryn Wynn-Edwards</dc:creator>
  <cp:lastModifiedBy>Cathryn Wynn-Edwards</cp:lastModifiedBy>
  <dcterms:created xsi:type="dcterms:W3CDTF">2020-07-05T23:27:20Z</dcterms:created>
  <dcterms:modified xsi:type="dcterms:W3CDTF">2020-07-07T05:13:54Z</dcterms:modified>
</cp:coreProperties>
</file>