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csnfs4.ucsd.edu\CifsHomes\663\x2tian\CSE3\Lab4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D6" i="1"/>
  <c r="G6" i="1" s="1"/>
  <c r="F6" i="1" s="1"/>
  <c r="G5" i="1"/>
  <c r="F5" i="1"/>
  <c r="E5" i="1"/>
  <c r="E18" i="1"/>
  <c r="G18" i="1"/>
  <c r="F18" i="1"/>
  <c r="E20" i="1"/>
  <c r="G20" i="1"/>
  <c r="F20" i="1"/>
  <c r="E19" i="1"/>
  <c r="G19" i="1"/>
  <c r="F19" i="1"/>
  <c r="D8" i="1" l="1"/>
  <c r="D13" i="1" s="1"/>
  <c r="E6" i="1"/>
  <c r="E22" i="1"/>
  <c r="G22" i="1"/>
  <c r="F22" i="1"/>
  <c r="D21" i="1"/>
  <c r="D23" i="1"/>
  <c r="G23" i="1" s="1"/>
  <c r="F23" i="1" s="1"/>
  <c r="D24" i="1"/>
  <c r="G24" i="1" s="1"/>
  <c r="F24" i="1" s="1"/>
  <c r="E4" i="1"/>
  <c r="G4" i="1"/>
  <c r="F4" i="1"/>
  <c r="G13" i="1" l="1"/>
  <c r="F13" i="1" s="1"/>
  <c r="E13" i="1"/>
  <c r="D11" i="1"/>
  <c r="D12" i="1"/>
  <c r="G21" i="1"/>
  <c r="F21" i="1" s="1"/>
  <c r="D26" i="1"/>
  <c r="G26" i="1" s="1"/>
  <c r="F26" i="1" s="1"/>
  <c r="E8" i="1"/>
  <c r="D28" i="1"/>
  <c r="E28" i="1" s="1"/>
  <c r="G8" i="1"/>
  <c r="F8" i="1" s="1"/>
  <c r="E11" i="1" l="1"/>
  <c r="D15" i="1"/>
  <c r="G11" i="1"/>
  <c r="F11" i="1" s="1"/>
  <c r="G12" i="1"/>
  <c r="F12" i="1" s="1"/>
  <c r="E12" i="1"/>
  <c r="E26" i="1"/>
  <c r="G28" i="1"/>
  <c r="K12" i="1" s="1"/>
  <c r="F28" i="1" l="1"/>
  <c r="E15" i="1"/>
  <c r="G15" i="1"/>
  <c r="F15" i="1" s="1"/>
</calcChain>
</file>

<file path=xl/sharedStrings.xml><?xml version="1.0" encoding="utf-8"?>
<sst xmlns="http://schemas.openxmlformats.org/spreadsheetml/2006/main" count="33" uniqueCount="32">
  <si>
    <t>Income:</t>
  </si>
  <si>
    <t>Total Income:</t>
  </si>
  <si>
    <t>Expenses</t>
  </si>
  <si>
    <t>Housing</t>
  </si>
  <si>
    <t>Utilities</t>
  </si>
  <si>
    <t>Food</t>
  </si>
  <si>
    <t>Transportation</t>
  </si>
  <si>
    <t>Clothing</t>
  </si>
  <si>
    <t>Internet</t>
  </si>
  <si>
    <t>Shopping</t>
  </si>
  <si>
    <t>Total Expenses:</t>
  </si>
  <si>
    <t>Savings:</t>
  </si>
  <si>
    <t>Annual</t>
  </si>
  <si>
    <t>Monthly</t>
  </si>
  <si>
    <t>Weekly</t>
  </si>
  <si>
    <t>Daily</t>
  </si>
  <si>
    <t>Jobs</t>
  </si>
  <si>
    <t>Lottery</t>
  </si>
  <si>
    <t>Taxes:</t>
  </si>
  <si>
    <t>Federal</t>
  </si>
  <si>
    <t>State</t>
  </si>
  <si>
    <t>Sunshine Tax</t>
  </si>
  <si>
    <t>Investments</t>
  </si>
  <si>
    <t>Total Taxes:</t>
  </si>
  <si>
    <t>Vacation:</t>
  </si>
  <si>
    <t>Food and Drinks</t>
  </si>
  <si>
    <t>Hotel</t>
  </si>
  <si>
    <t>Souvenirs</t>
  </si>
  <si>
    <t>Activities</t>
  </si>
  <si>
    <t>Miscellaneous</t>
  </si>
  <si>
    <t>Total Vacation Expenses:</t>
  </si>
  <si>
    <t>Days Until Vacation: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</si>
</sst>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0" applyNumberFormat="1"/>
    <xf numFmtId="44" fontId="0" fillId="0" borderId="0" xfId="1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Sheet1!$C$18:$C$24</c:f>
              <c:strCache>
                <c:ptCount val="7"/>
                <c:pt idx="0">
                  <c:v>Housing</c:v>
                </c:pt>
                <c:pt idx="1">
                  <c:v>Utilities</c:v>
                </c:pt>
                <c:pt idx="2">
                  <c:v>Internet</c:v>
                </c:pt>
                <c:pt idx="3">
                  <c:v>Food</c:v>
                </c:pt>
                <c:pt idx="4">
                  <c:v>Transportation</c:v>
                </c:pt>
                <c:pt idx="5">
                  <c:v>Clothing</c:v>
                </c:pt>
                <c:pt idx="6">
                  <c:v>Shopping</c:v>
                </c:pt>
              </c:strCache>
            </c:strRef>
          </c:cat>
          <c:val>
            <c:numRef>
              <c:f>Sheet1!$D$18:$D$24</c:f>
              <c:numCache>
                <c:formatCode>_("$"* #,##0.00_);_("$"* \(#,##0.00\);_("$"* "-"??_);_(@_)</c:formatCode>
                <c:ptCount val="7"/>
                <c:pt idx="0">
                  <c:v>12000</c:v>
                </c:pt>
                <c:pt idx="1">
                  <c:v>400</c:v>
                </c:pt>
                <c:pt idx="2">
                  <c:v>270</c:v>
                </c:pt>
                <c:pt idx="3">
                  <c:v>12000</c:v>
                </c:pt>
                <c:pt idx="4">
                  <c:v>300</c:v>
                </c:pt>
                <c:pt idx="5">
                  <c:v>2400</c:v>
                </c:pt>
                <c:pt idx="6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2-4145-8ECB-8D6EFE3C96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Sheet1!$C$18:$C$24</c:f>
              <c:strCache>
                <c:ptCount val="7"/>
                <c:pt idx="0">
                  <c:v>Housing</c:v>
                </c:pt>
                <c:pt idx="1">
                  <c:v>Utilities</c:v>
                </c:pt>
                <c:pt idx="2">
                  <c:v>Internet</c:v>
                </c:pt>
                <c:pt idx="3">
                  <c:v>Food</c:v>
                </c:pt>
                <c:pt idx="4">
                  <c:v>Transportation</c:v>
                </c:pt>
                <c:pt idx="5">
                  <c:v>Clothing</c:v>
                </c:pt>
                <c:pt idx="6">
                  <c:v>Shopping</c:v>
                </c:pt>
              </c:strCache>
            </c:strRef>
          </c:cat>
          <c:val>
            <c:numRef>
              <c:f>Sheet1!$D$18:$D$24</c:f>
              <c:numCache>
                <c:formatCode>_("$"* #,##0.00_);_("$"* \(#,##0.00\);_("$"* "-"??_);_(@_)</c:formatCode>
                <c:ptCount val="7"/>
                <c:pt idx="0">
                  <c:v>12000</c:v>
                </c:pt>
                <c:pt idx="1">
                  <c:v>400</c:v>
                </c:pt>
                <c:pt idx="2">
                  <c:v>270</c:v>
                </c:pt>
                <c:pt idx="3">
                  <c:v>12000</c:v>
                </c:pt>
                <c:pt idx="4">
                  <c:v>300</c:v>
                </c:pt>
                <c:pt idx="5">
                  <c:v>2400</c:v>
                </c:pt>
                <c:pt idx="6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D-4115-9FD1-1369B3B1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778736"/>
        <c:axId val="287776656"/>
      </c:barChart>
      <c:catAx>
        <c:axId val="28777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76656"/>
        <c:crosses val="autoZero"/>
        <c:auto val="1"/>
        <c:lblAlgn val="ctr"/>
        <c:lblOffset val="100"/>
        <c:noMultiLvlLbl val="0"/>
      </c:catAx>
      <c:valAx>
        <c:axId val="28777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29</xdr:row>
      <xdr:rowOff>180975</xdr:rowOff>
    </xdr:from>
    <xdr:to>
      <xdr:col>14</xdr:col>
      <xdr:colOff>500062</xdr:colOff>
      <xdr:row>44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30</xdr:row>
      <xdr:rowOff>9525</xdr:rowOff>
    </xdr:from>
    <xdr:to>
      <xdr:col>7</xdr:col>
      <xdr:colOff>109537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abSelected="1" zoomScale="64" zoomScaleNormal="64" workbookViewId="0">
      <selection activeCell="P23" sqref="P23"/>
    </sheetView>
  </sheetViews>
  <sheetFormatPr defaultRowHeight="15" x14ac:dyDescent="0.25"/>
  <cols>
    <col min="3" max="3" width="14.85546875" bestFit="1" customWidth="1"/>
    <col min="4" max="4" width="12.5703125" bestFit="1" customWidth="1"/>
    <col min="5" max="5" width="11.7109375" bestFit="1" customWidth="1"/>
    <col min="6" max="6" width="11.28515625" bestFit="1" customWidth="1"/>
    <col min="7" max="7" width="10.140625" bestFit="1" customWidth="1"/>
    <col min="10" max="10" width="31.5703125" bestFit="1" customWidth="1"/>
    <col min="11" max="11" width="11.7109375" bestFit="1" customWidth="1"/>
  </cols>
  <sheetData>
    <row r="2" spans="2:11" x14ac:dyDescent="0.25">
      <c r="D2" s="1" t="s">
        <v>12</v>
      </c>
      <c r="E2" s="1" t="s">
        <v>13</v>
      </c>
      <c r="F2" s="1" t="s">
        <v>14</v>
      </c>
      <c r="G2" s="1" t="s">
        <v>15</v>
      </c>
      <c r="I2" s="1" t="s">
        <v>24</v>
      </c>
    </row>
    <row r="3" spans="2:11" x14ac:dyDescent="0.25">
      <c r="B3" s="1" t="s">
        <v>0</v>
      </c>
      <c r="J3" t="s">
        <v>6</v>
      </c>
      <c r="K3" s="3">
        <v>1500</v>
      </c>
    </row>
    <row r="4" spans="2:11" x14ac:dyDescent="0.25">
      <c r="C4" t="s">
        <v>22</v>
      </c>
      <c r="D4" s="3">
        <v>30000</v>
      </c>
      <c r="E4" s="3">
        <f>D4/12</f>
        <v>2500</v>
      </c>
      <c r="F4" s="2">
        <f>G4*7</f>
        <v>575.34246575342468</v>
      </c>
      <c r="G4" s="2">
        <f>D4/365</f>
        <v>82.191780821917803</v>
      </c>
      <c r="J4" t="s">
        <v>26</v>
      </c>
      <c r="K4" s="3">
        <v>2000</v>
      </c>
    </row>
    <row r="5" spans="2:11" x14ac:dyDescent="0.25">
      <c r="C5" t="s">
        <v>16</v>
      </c>
      <c r="D5" s="3">
        <v>81330</v>
      </c>
      <c r="E5" s="3">
        <f>D5/12</f>
        <v>6777.5</v>
      </c>
      <c r="F5" s="2">
        <f>G5*7</f>
        <v>1559.7534246575342</v>
      </c>
      <c r="G5" s="2">
        <f>D5/365</f>
        <v>222.82191780821918</v>
      </c>
      <c r="J5" t="s">
        <v>25</v>
      </c>
      <c r="K5" s="3">
        <v>1000</v>
      </c>
    </row>
    <row r="6" spans="2:11" x14ac:dyDescent="0.25">
      <c r="C6" t="s">
        <v>17</v>
      </c>
      <c r="D6" s="3">
        <f ca="1">RANDBETWEEN(-100,1000)</f>
        <v>966</v>
      </c>
      <c r="E6" s="3">
        <f ca="1">D6/12</f>
        <v>80.5</v>
      </c>
      <c r="F6" s="2">
        <f ca="1">G6*7</f>
        <v>18.526027397260275</v>
      </c>
      <c r="G6" s="2">
        <f ca="1">D6/365</f>
        <v>2.6465753424657534</v>
      </c>
      <c r="J6" t="s">
        <v>27</v>
      </c>
      <c r="K6" s="3">
        <v>200</v>
      </c>
    </row>
    <row r="7" spans="2:11" x14ac:dyDescent="0.25">
      <c r="D7" s="3"/>
      <c r="E7" s="3"/>
      <c r="F7" s="3"/>
      <c r="G7" s="2"/>
      <c r="J7" t="s">
        <v>28</v>
      </c>
      <c r="K7" s="3">
        <v>1000</v>
      </c>
    </row>
    <row r="8" spans="2:11" x14ac:dyDescent="0.25">
      <c r="C8" s="1" t="s">
        <v>1</v>
      </c>
      <c r="D8" s="3">
        <f ca="1">SUM(D4:D6)</f>
        <v>112296</v>
      </c>
      <c r="E8" s="3">
        <f t="shared" ref="E8:E28" ca="1" si="0">D8/12</f>
        <v>9358</v>
      </c>
      <c r="F8" s="2">
        <f t="shared" ref="F7:F28" ca="1" si="1">G8*7</f>
        <v>2153.6219178082192</v>
      </c>
      <c r="G8" s="2">
        <f t="shared" ref="G7:G28" ca="1" si="2">D8/365</f>
        <v>307.66027397260274</v>
      </c>
      <c r="J8" t="s">
        <v>29</v>
      </c>
      <c r="K8" s="3">
        <v>200</v>
      </c>
    </row>
    <row r="9" spans="2:11" x14ac:dyDescent="0.25">
      <c r="C9" s="1"/>
      <c r="D9" s="3"/>
      <c r="E9" s="3"/>
      <c r="F9" s="2"/>
      <c r="G9" s="2"/>
    </row>
    <row r="10" spans="2:11" x14ac:dyDescent="0.25">
      <c r="B10" s="1" t="s">
        <v>18</v>
      </c>
      <c r="C10" s="1"/>
      <c r="D10" s="3"/>
      <c r="E10" s="3"/>
      <c r="F10" s="2"/>
      <c r="G10" s="2"/>
      <c r="J10" s="1" t="s">
        <v>30</v>
      </c>
      <c r="K10" s="2">
        <f>SUM(K3:K8)</f>
        <v>5900</v>
      </c>
    </row>
    <row r="11" spans="2:11" x14ac:dyDescent="0.25">
      <c r="C11" s="4" t="s">
        <v>19</v>
      </c>
      <c r="D11" s="3">
        <f ca="1">D8*0.28</f>
        <v>31442.880000000005</v>
      </c>
      <c r="E11" s="3">
        <f ca="1">D11/12</f>
        <v>2620.2400000000002</v>
      </c>
      <c r="F11" s="2">
        <f ca="1">G11*7</f>
        <v>603.01413698630142</v>
      </c>
      <c r="G11" s="2">
        <f ca="1">D11/365</f>
        <v>86.144876712328781</v>
      </c>
    </row>
    <row r="12" spans="2:11" x14ac:dyDescent="0.25">
      <c r="C12" s="4" t="s">
        <v>20</v>
      </c>
      <c r="D12" s="3">
        <f ca="1">D8*0.093</f>
        <v>10443.528</v>
      </c>
      <c r="E12" s="3">
        <f ca="1">D12/12</f>
        <v>870.29399999999998</v>
      </c>
      <c r="F12" s="2">
        <f ca="1">G12*7</f>
        <v>200.28683835616437</v>
      </c>
      <c r="G12" s="2">
        <f t="shared" ref="G12:G13" ca="1" si="3">D12/365</f>
        <v>28.612405479452054</v>
      </c>
      <c r="J12" s="1" t="s">
        <v>31</v>
      </c>
      <c r="K12">
        <f ca="1">_xlfn.CEILING.MATH(K10/G28)</f>
        <v>27</v>
      </c>
    </row>
    <row r="13" spans="2:11" x14ac:dyDescent="0.25">
      <c r="C13" s="1" t="s">
        <v>21</v>
      </c>
      <c r="D13" s="3">
        <f ca="1">D8*0.02</f>
        <v>2245.92</v>
      </c>
      <c r="E13" s="3">
        <f ca="1">D13/12</f>
        <v>187.16</v>
      </c>
      <c r="F13" s="2">
        <f ca="1">G13*7</f>
        <v>43.072438356164383</v>
      </c>
      <c r="G13" s="2">
        <f t="shared" ca="1" si="3"/>
        <v>6.1532054794520548</v>
      </c>
    </row>
    <row r="14" spans="2:11" x14ac:dyDescent="0.25">
      <c r="C14" s="1"/>
      <c r="D14" s="3"/>
      <c r="E14" s="3"/>
      <c r="F14" s="2"/>
      <c r="G14" s="2"/>
    </row>
    <row r="15" spans="2:11" x14ac:dyDescent="0.25">
      <c r="C15" s="1" t="s">
        <v>23</v>
      </c>
      <c r="D15" s="3">
        <f ca="1">SUM(D11:D13)</f>
        <v>44132.328000000001</v>
      </c>
      <c r="E15" s="3">
        <f ca="1">D15/12</f>
        <v>3677.694</v>
      </c>
      <c r="F15" s="2">
        <f ca="1">G15*7</f>
        <v>846.3734136986302</v>
      </c>
      <c r="G15" s="2">
        <f ca="1">D15/365</f>
        <v>120.91048767123289</v>
      </c>
    </row>
    <row r="16" spans="2:11" x14ac:dyDescent="0.25">
      <c r="C16" s="1"/>
      <c r="D16" s="3"/>
      <c r="E16" s="3"/>
      <c r="F16" s="2"/>
      <c r="G16" s="2"/>
    </row>
    <row r="17" spans="2:7" x14ac:dyDescent="0.25">
      <c r="B17" s="1" t="s">
        <v>2</v>
      </c>
      <c r="D17" s="3"/>
      <c r="E17" s="3"/>
      <c r="F17" s="2"/>
      <c r="G17" s="2"/>
    </row>
    <row r="18" spans="2:7" x14ac:dyDescent="0.25">
      <c r="C18" t="s">
        <v>3</v>
      </c>
      <c r="D18" s="3">
        <v>12000</v>
      </c>
      <c r="E18" s="3">
        <f t="shared" si="0"/>
        <v>1000</v>
      </c>
      <c r="F18" s="2">
        <f t="shared" si="1"/>
        <v>230.13698630136989</v>
      </c>
      <c r="G18" s="2">
        <f t="shared" si="2"/>
        <v>32.876712328767127</v>
      </c>
    </row>
    <row r="19" spans="2:7" x14ac:dyDescent="0.25">
      <c r="C19" t="s">
        <v>4</v>
      </c>
      <c r="D19" s="3">
        <v>400</v>
      </c>
      <c r="E19" s="3">
        <f t="shared" si="0"/>
        <v>33.333333333333336</v>
      </c>
      <c r="F19" s="2">
        <f t="shared" si="1"/>
        <v>7.6712328767123283</v>
      </c>
      <c r="G19" s="2">
        <f t="shared" si="2"/>
        <v>1.095890410958904</v>
      </c>
    </row>
    <row r="20" spans="2:7" x14ac:dyDescent="0.25">
      <c r="C20" t="s">
        <v>8</v>
      </c>
      <c r="D20" s="3">
        <v>270</v>
      </c>
      <c r="E20" s="3">
        <f t="shared" si="0"/>
        <v>22.5</v>
      </c>
      <c r="F20" s="2">
        <f t="shared" si="1"/>
        <v>5.1780821917808213</v>
      </c>
      <c r="G20" s="2">
        <f t="shared" si="2"/>
        <v>0.73972602739726023</v>
      </c>
    </row>
    <row r="21" spans="2:7" x14ac:dyDescent="0.25">
      <c r="C21" t="s">
        <v>5</v>
      </c>
      <c r="D21" s="3">
        <f t="shared" ref="D21:D24" si="4">E21*12</f>
        <v>12000</v>
      </c>
      <c r="E21" s="3">
        <v>1000</v>
      </c>
      <c r="F21" s="2">
        <f t="shared" si="1"/>
        <v>230.13698630136989</v>
      </c>
      <c r="G21" s="2">
        <f t="shared" si="2"/>
        <v>32.876712328767127</v>
      </c>
    </row>
    <row r="22" spans="2:7" x14ac:dyDescent="0.25">
      <c r="C22" t="s">
        <v>6</v>
      </c>
      <c r="D22" s="3">
        <v>300</v>
      </c>
      <c r="E22" s="3">
        <f t="shared" si="0"/>
        <v>25</v>
      </c>
      <c r="F22" s="2">
        <f t="shared" si="1"/>
        <v>5.7534246575342465</v>
      </c>
      <c r="G22" s="2">
        <f t="shared" si="2"/>
        <v>0.82191780821917804</v>
      </c>
    </row>
    <row r="23" spans="2:7" x14ac:dyDescent="0.25">
      <c r="C23" t="s">
        <v>7</v>
      </c>
      <c r="D23" s="3">
        <f t="shared" si="4"/>
        <v>2400</v>
      </c>
      <c r="E23" s="3">
        <v>200</v>
      </c>
      <c r="F23" s="2">
        <f t="shared" si="1"/>
        <v>46.027397260273972</v>
      </c>
      <c r="G23" s="2">
        <f t="shared" si="2"/>
        <v>6.5753424657534243</v>
      </c>
    </row>
    <row r="24" spans="2:7" x14ac:dyDescent="0.25">
      <c r="C24" t="s">
        <v>9</v>
      </c>
      <c r="D24" s="3">
        <f t="shared" si="4"/>
        <v>4800</v>
      </c>
      <c r="E24" s="3">
        <v>400</v>
      </c>
      <c r="F24" s="2">
        <f t="shared" si="1"/>
        <v>92.054794520547944</v>
      </c>
      <c r="G24" s="2">
        <f t="shared" si="2"/>
        <v>13.150684931506849</v>
      </c>
    </row>
    <row r="25" spans="2:7" x14ac:dyDescent="0.25">
      <c r="D25" s="3"/>
      <c r="E25" s="3"/>
      <c r="F25" s="2"/>
      <c r="G25" s="2"/>
    </row>
    <row r="26" spans="2:7" x14ac:dyDescent="0.25">
      <c r="C26" s="1" t="s">
        <v>10</v>
      </c>
      <c r="D26" s="3">
        <f>SUM(D18:D24)</f>
        <v>32170</v>
      </c>
      <c r="E26" s="3">
        <f t="shared" si="0"/>
        <v>2680.8333333333335</v>
      </c>
      <c r="F26" s="2">
        <f t="shared" si="1"/>
        <v>616.95890410958896</v>
      </c>
      <c r="G26" s="2">
        <f t="shared" si="2"/>
        <v>88.136986301369859</v>
      </c>
    </row>
    <row r="27" spans="2:7" x14ac:dyDescent="0.25">
      <c r="D27" s="3"/>
      <c r="E27" s="3"/>
      <c r="F27" s="2"/>
      <c r="G27" s="2"/>
    </row>
    <row r="28" spans="2:7" x14ac:dyDescent="0.25">
      <c r="C28" s="1" t="s">
        <v>11</v>
      </c>
      <c r="D28" s="3">
        <f ca="1">D8-D26</f>
        <v>80126</v>
      </c>
      <c r="E28" s="3">
        <f t="shared" ca="1" si="0"/>
        <v>6677.166666666667</v>
      </c>
      <c r="F28" s="2">
        <f t="shared" ca="1" si="1"/>
        <v>1536.66301369863</v>
      </c>
      <c r="G28" s="2">
        <f t="shared" ca="1" si="2"/>
        <v>219.52328767123288</v>
      </c>
    </row>
    <row r="29" spans="2:7" x14ac:dyDescent="0.25">
      <c r="D29" s="3"/>
    </row>
    <row r="30" spans="2:7" x14ac:dyDescent="0.25">
      <c r="D3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Xiaonan Tian</dc:creator>
  <cp:lastModifiedBy>Xiaonan Tian</cp:lastModifiedBy>
  <dcterms:created xsi:type="dcterms:W3CDTF">2018-02-07T17:01:52Z</dcterms:created>
  <dcterms:modified xsi:type="dcterms:W3CDTF">2018-02-07T18:11:15Z</dcterms:modified>
</cp:coreProperties>
</file>