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Chris\Dropbox\My Books\PMS 5e\Problem Solutions\Chapter 02\"/>
    </mc:Choice>
  </mc:AlternateContent>
  <bookViews>
    <workbookView xWindow="360" yWindow="60" windowWidth="11340" windowHeight="5268"/>
  </bookViews>
  <sheets>
    <sheet name="Model" sheetId="1" r:id="rId1"/>
  </sheets>
  <calcPr calcId="152511" iterate="1"/>
</workbook>
</file>

<file path=xl/calcChain.xml><?xml version="1.0" encoding="utf-8"?>
<calcChain xmlns="http://schemas.openxmlformats.org/spreadsheetml/2006/main">
  <c r="B18" i="1" l="1"/>
  <c r="G18" i="1" s="1"/>
  <c r="C18" i="1"/>
  <c r="E18" i="1" s="1"/>
  <c r="D18" i="1" l="1"/>
  <c r="I18" i="1"/>
  <c r="H18" i="1"/>
  <c r="B19" i="1"/>
  <c r="C19" i="1" l="1"/>
  <c r="G19" i="1"/>
  <c r="B20" i="1"/>
  <c r="G20" i="1" l="1"/>
  <c r="B21" i="1"/>
  <c r="C20" i="1"/>
  <c r="E19" i="1"/>
  <c r="D19" i="1"/>
  <c r="I19" i="1"/>
  <c r="H19" i="1"/>
  <c r="D20" i="1" l="1"/>
  <c r="E20" i="1"/>
  <c r="I20" i="1"/>
  <c r="H20" i="1"/>
  <c r="C21" i="1"/>
  <c r="G21" i="1"/>
  <c r="B22" i="1"/>
  <c r="I21" i="1" l="1"/>
  <c r="H21" i="1"/>
  <c r="G22" i="1"/>
  <c r="B23" i="1"/>
  <c r="C22" i="1"/>
  <c r="E21" i="1"/>
  <c r="D21" i="1"/>
  <c r="D22" i="1" l="1"/>
  <c r="E22" i="1"/>
  <c r="I22" i="1"/>
  <c r="H22" i="1"/>
  <c r="C23" i="1"/>
  <c r="G23" i="1"/>
  <c r="B24" i="1"/>
  <c r="I23" i="1" l="1"/>
  <c r="H23" i="1"/>
  <c r="G24" i="1"/>
  <c r="B25" i="1"/>
  <c r="C24" i="1"/>
  <c r="E23" i="1"/>
  <c r="D23" i="1"/>
  <c r="D24" i="1" l="1"/>
  <c r="E24" i="1"/>
  <c r="I24" i="1"/>
  <c r="H24" i="1"/>
  <c r="C25" i="1"/>
  <c r="G25" i="1"/>
  <c r="B26" i="1"/>
  <c r="G26" i="1" l="1"/>
  <c r="B27" i="1"/>
  <c r="C26" i="1"/>
  <c r="E25" i="1"/>
  <c r="D25" i="1"/>
  <c r="I25" i="1"/>
  <c r="H25" i="1"/>
  <c r="D26" i="1" l="1"/>
  <c r="E26" i="1"/>
  <c r="I26" i="1"/>
  <c r="H26" i="1"/>
  <c r="C27" i="1"/>
  <c r="G27" i="1"/>
  <c r="E27" i="1" l="1"/>
  <c r="B30" i="1" s="1"/>
  <c r="D27" i="1"/>
  <c r="I27" i="1"/>
  <c r="H27" i="1"/>
  <c r="B31" i="1" l="1"/>
  <c r="B32" i="1" s="1"/>
  <c r="B35" i="1" s="1"/>
</calcChain>
</file>

<file path=xl/sharedStrings.xml><?xml version="1.0" encoding="utf-8"?>
<sst xmlns="http://schemas.openxmlformats.org/spreadsheetml/2006/main" count="27" uniqueCount="24">
  <si>
    <t>Inputs</t>
  </si>
  <si>
    <t>Unit selling price</t>
  </si>
  <si>
    <t>Unit variable cost</t>
  </si>
  <si>
    <t>Current market size</t>
  </si>
  <si>
    <t>English version market share</t>
  </si>
  <si>
    <t>Growth of market</t>
  </si>
  <si>
    <t>For each of first 5 years</t>
  </si>
  <si>
    <t>For each of next 5 years</t>
  </si>
  <si>
    <t>Market share with new version</t>
  </si>
  <si>
    <t>Fixed cost of new version</t>
  </si>
  <si>
    <t>Profit model</t>
  </si>
  <si>
    <t>Discount rate (trial value)</t>
  </si>
  <si>
    <t>Year</t>
  </si>
  <si>
    <t>Market size</t>
  </si>
  <si>
    <t>Units sold</t>
  </si>
  <si>
    <t>Variable cost</t>
  </si>
  <si>
    <t>Revenue</t>
  </si>
  <si>
    <t>Without French version</t>
  </si>
  <si>
    <t>With French version</t>
  </si>
  <si>
    <t>NPV without French version</t>
  </si>
  <si>
    <t>NPV with French version</t>
  </si>
  <si>
    <t>Difference</t>
  </si>
  <si>
    <t>Data table for difference between NPVs as a function of the discount rate</t>
  </si>
  <si>
    <t>Software project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</si>
</sst>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quot;$&quot;#,##0"/>
  </numFmts>
  <fonts count="3" x14ac:knownFonts="1">
    <font>
      <sz val="10"/>
      <name val="Arial"/>
    </font>
    <font>
      <b/>
      <sz val="11"/>
      <name val="Calibri"/>
      <family val="2"/>
    </font>
    <font>
      <sz val="11"/>
      <name val="Calibri"/>
      <family val="2"/>
    </font>
  </fonts>
  <fills count="4">
    <fill>
      <patternFill patternType="none"/>
    </fill>
    <fill>
      <patternFill patternType="gray125"/>
    </fill>
    <fill>
      <patternFill patternType="solid">
        <fgColor indexed="22"/>
        <bgColor indexed="64"/>
      </patternFill>
    </fill>
    <fill>
      <patternFill patternType="solid">
        <fgColor theme="4" tint="0.59996337778862885"/>
        <bgColor indexed="64"/>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2" fillId="0" borderId="0" xfId="0" applyFont="1"/>
    <xf numFmtId="0" fontId="2" fillId="0" borderId="0" xfId="0" applyFont="1" applyAlignment="1">
      <alignment horizontal="left"/>
    </xf>
    <xf numFmtId="0" fontId="2" fillId="0" borderId="0" xfId="0" quotePrefix="1" applyFont="1" applyAlignment="1">
      <alignment horizontal="left"/>
    </xf>
    <xf numFmtId="164" fontId="2" fillId="3" borderId="0" xfId="0" applyNumberFormat="1" applyFont="1" applyFill="1" applyBorder="1"/>
    <xf numFmtId="0" fontId="2" fillId="0" borderId="0" xfId="0" applyFont="1" applyAlignment="1">
      <alignment horizontal="left" indent="1"/>
    </xf>
    <xf numFmtId="9" fontId="2" fillId="0" borderId="0" xfId="0" applyNumberFormat="1" applyFont="1"/>
    <xf numFmtId="0" fontId="2" fillId="2" borderId="0" xfId="0" applyFont="1" applyFill="1"/>
    <xf numFmtId="0" fontId="2" fillId="0" borderId="0" xfId="0" applyFont="1" applyAlignment="1">
      <alignment horizontal="right"/>
    </xf>
    <xf numFmtId="1" fontId="2" fillId="0" borderId="0" xfId="0" applyNumberFormat="1" applyFont="1"/>
    <xf numFmtId="164" fontId="2" fillId="0" borderId="0" xfId="0" applyNumberFormat="1"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3</xdr:col>
      <xdr:colOff>425450</xdr:colOff>
      <xdr:row>36</xdr:row>
      <xdr:rowOff>38100</xdr:rowOff>
    </xdr:from>
    <xdr:to>
      <xdr:col>7</xdr:col>
      <xdr:colOff>662940</xdr:colOff>
      <xdr:row>43</xdr:row>
      <xdr:rowOff>45720</xdr:rowOff>
    </xdr:to>
    <xdr:sp macro="" textlink="">
      <xdr:nvSpPr>
        <xdr:cNvPr id="3" name="TextBox 2"/>
        <xdr:cNvSpPr txBox="1"/>
      </xdr:nvSpPr>
      <xdr:spPr>
        <a:xfrm>
          <a:off x="4075430" y="6621780"/>
          <a:ext cx="3087370" cy="1287780"/>
        </a:xfrm>
        <a:prstGeom prst="roundRect">
          <a:avLst/>
        </a:prstGeom>
        <a:solidFill>
          <a:schemeClr val="bg1">
            <a:lumMod val="85000"/>
          </a:schemeClr>
        </a:solidFill>
        <a:ln w="9525" cmpd="sng">
          <a:solidFill>
            <a:schemeClr val="lt1">
              <a:shade val="50000"/>
            </a:schemeClr>
          </a:solidFill>
        </a:ln>
        <a:effectLst>
          <a:outerShdw blurRad="50800" dist="38100" dir="8100000" algn="tr">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horz" rtlCol="0" anchor="t"/>
        <a:lstStyle/>
        <a:p>
          <a:r>
            <a:rPr lang="en-US" sz="1100"/>
            <a:t>Until the discount rate gets to about 25%, the new version is profitable, relative to not creating the new version, from an NPV standpoint.  The NPV calculations assume that all variable costs and revenues are incurred at the ends of the respective years.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L75"/>
  <sheetViews>
    <sheetView tabSelected="1" workbookViewId="0"/>
  </sheetViews>
  <sheetFormatPr defaultColWidth="9.109375" defaultRowHeight="14.4" x14ac:dyDescent="0.3"/>
  <cols>
    <col min="1" max="1" width="29.6640625" style="2" customWidth="1"/>
    <col min="2" max="2" width="14.44140625" style="2" bestFit="1" customWidth="1"/>
    <col min="3" max="3" width="9.109375" style="2"/>
    <col min="4" max="4" width="11.6640625" style="2" customWidth="1"/>
    <col min="5" max="5" width="11.6640625" style="2" bestFit="1" customWidth="1"/>
    <col min="6" max="7" width="9.109375" style="2"/>
    <col min="8" max="8" width="11.88671875" style="2" bestFit="1" customWidth="1"/>
    <col min="9" max="9" width="11.109375" style="2" bestFit="1" customWidth="1"/>
    <col min="10" max="16384" width="9.109375" style="2"/>
  </cols>
  <sheetData>
    <row r="1" spans="1:12" x14ac:dyDescent="0.3">
      <c r="A1" s="1" t="s">
        <v>23</v>
      </c>
      <c r="K1" s="1"/>
    </row>
    <row r="2" spans="1:12" x14ac:dyDescent="0.3">
      <c r="K2" s="3"/>
      <c r="L2" s="4"/>
    </row>
    <row r="3" spans="1:12" x14ac:dyDescent="0.3">
      <c r="A3" s="1" t="s">
        <v>0</v>
      </c>
      <c r="K3" s="3"/>
      <c r="L3" s="4"/>
    </row>
    <row r="4" spans="1:12" x14ac:dyDescent="0.3">
      <c r="A4" s="2" t="s">
        <v>9</v>
      </c>
      <c r="B4" s="5">
        <v>6000000</v>
      </c>
      <c r="K4" s="3"/>
      <c r="L4" s="4"/>
    </row>
    <row r="5" spans="1:12" x14ac:dyDescent="0.3">
      <c r="A5" s="2" t="s">
        <v>1</v>
      </c>
      <c r="B5" s="5">
        <v>50</v>
      </c>
      <c r="K5" s="3"/>
      <c r="L5" s="4"/>
    </row>
    <row r="6" spans="1:12" x14ac:dyDescent="0.3">
      <c r="A6" s="2" t="s">
        <v>2</v>
      </c>
      <c r="B6" s="5">
        <v>10</v>
      </c>
      <c r="K6" s="3"/>
      <c r="L6" s="4"/>
    </row>
    <row r="7" spans="1:12" x14ac:dyDescent="0.3">
      <c r="K7" s="3"/>
      <c r="L7" s="4"/>
    </row>
    <row r="8" spans="1:12" x14ac:dyDescent="0.3">
      <c r="A8" s="2" t="s">
        <v>3</v>
      </c>
      <c r="B8" s="2">
        <v>300000</v>
      </c>
      <c r="K8" s="3"/>
      <c r="L8" s="4"/>
    </row>
    <row r="9" spans="1:12" x14ac:dyDescent="0.3">
      <c r="A9" s="2" t="s">
        <v>5</v>
      </c>
      <c r="K9" s="3"/>
      <c r="L9" s="4"/>
    </row>
    <row r="10" spans="1:12" x14ac:dyDescent="0.3">
      <c r="A10" s="6" t="s">
        <v>6</v>
      </c>
      <c r="B10" s="7">
        <v>0.1</v>
      </c>
      <c r="K10" s="3"/>
      <c r="L10" s="4"/>
    </row>
    <row r="11" spans="1:12" x14ac:dyDescent="0.3">
      <c r="A11" s="6" t="s">
        <v>7</v>
      </c>
      <c r="B11" s="7">
        <v>0.05</v>
      </c>
      <c r="K11" s="3"/>
      <c r="L11" s="4"/>
    </row>
    <row r="12" spans="1:12" x14ac:dyDescent="0.3">
      <c r="K12" s="3"/>
      <c r="L12" s="4"/>
    </row>
    <row r="13" spans="1:12" x14ac:dyDescent="0.3">
      <c r="A13" s="2" t="s">
        <v>4</v>
      </c>
      <c r="B13" s="7">
        <v>0.3</v>
      </c>
      <c r="K13" s="3"/>
      <c r="L13" s="4"/>
    </row>
    <row r="14" spans="1:12" x14ac:dyDescent="0.3">
      <c r="A14" s="2" t="s">
        <v>8</v>
      </c>
      <c r="B14" s="7">
        <v>0.4</v>
      </c>
      <c r="K14" s="3"/>
      <c r="L14" s="4"/>
    </row>
    <row r="15" spans="1:12" x14ac:dyDescent="0.3">
      <c r="K15" s="3"/>
      <c r="L15" s="4"/>
    </row>
    <row r="16" spans="1:12" x14ac:dyDescent="0.3">
      <c r="A16" s="1" t="s">
        <v>10</v>
      </c>
      <c r="C16" s="8" t="s">
        <v>17</v>
      </c>
      <c r="D16" s="8"/>
      <c r="E16" s="8"/>
      <c r="G16" s="8" t="s">
        <v>18</v>
      </c>
      <c r="H16" s="8"/>
      <c r="I16" s="8"/>
      <c r="K16" s="3"/>
      <c r="L16" s="4"/>
    </row>
    <row r="17" spans="1:12" x14ac:dyDescent="0.3">
      <c r="A17" s="9" t="s">
        <v>12</v>
      </c>
      <c r="B17" s="9" t="s">
        <v>13</v>
      </c>
      <c r="C17" s="9" t="s">
        <v>14</v>
      </c>
      <c r="D17" s="9" t="s">
        <v>15</v>
      </c>
      <c r="E17" s="9" t="s">
        <v>16</v>
      </c>
      <c r="G17" s="9" t="s">
        <v>14</v>
      </c>
      <c r="H17" s="9" t="s">
        <v>15</v>
      </c>
      <c r="I17" s="9" t="s">
        <v>16</v>
      </c>
      <c r="K17" s="3"/>
      <c r="L17" s="4"/>
    </row>
    <row r="18" spans="1:12" x14ac:dyDescent="0.3">
      <c r="A18" s="2">
        <v>1</v>
      </c>
      <c r="B18" s="10">
        <f>B8*(1+$B$10)</f>
        <v>330000</v>
      </c>
      <c r="C18" s="10">
        <f t="shared" ref="C18:C27" si="0">$B$13*B18</f>
        <v>99000</v>
      </c>
      <c r="D18" s="11">
        <f t="shared" ref="D18:D27" si="1">$B$6*C18</f>
        <v>990000</v>
      </c>
      <c r="E18" s="11">
        <f t="shared" ref="E18:E27" si="2">$B$5*C18</f>
        <v>4950000</v>
      </c>
      <c r="G18" s="10">
        <f t="shared" ref="G18:G27" si="3">$B$14*B18</f>
        <v>132000</v>
      </c>
      <c r="H18" s="11">
        <f t="shared" ref="H18:H27" si="4">$B$6*G18</f>
        <v>1320000</v>
      </c>
      <c r="I18" s="11">
        <f t="shared" ref="I18:I27" si="5">$B$5*G18</f>
        <v>6600000</v>
      </c>
      <c r="K18" s="3"/>
      <c r="L18" s="4"/>
    </row>
    <row r="19" spans="1:12" x14ac:dyDescent="0.3">
      <c r="A19" s="2">
        <v>2</v>
      </c>
      <c r="B19" s="10">
        <f>B18*(1+$B$10)</f>
        <v>363000.00000000006</v>
      </c>
      <c r="C19" s="10">
        <f t="shared" si="0"/>
        <v>108900.00000000001</v>
      </c>
      <c r="D19" s="11">
        <f t="shared" si="1"/>
        <v>1089000.0000000002</v>
      </c>
      <c r="E19" s="11">
        <f t="shared" si="2"/>
        <v>5445000.0000000009</v>
      </c>
      <c r="G19" s="10">
        <f t="shared" si="3"/>
        <v>145200.00000000003</v>
      </c>
      <c r="H19" s="11">
        <f t="shared" si="4"/>
        <v>1452000.0000000002</v>
      </c>
      <c r="I19" s="11">
        <f t="shared" si="5"/>
        <v>7260000.0000000019</v>
      </c>
      <c r="K19" s="3"/>
      <c r="L19" s="4"/>
    </row>
    <row r="20" spans="1:12" x14ac:dyDescent="0.3">
      <c r="A20" s="2">
        <v>3</v>
      </c>
      <c r="B20" s="10">
        <f>B19*(1+$B$10)</f>
        <v>399300.00000000012</v>
      </c>
      <c r="C20" s="10">
        <f t="shared" si="0"/>
        <v>119790.00000000003</v>
      </c>
      <c r="D20" s="11">
        <f t="shared" si="1"/>
        <v>1197900.0000000002</v>
      </c>
      <c r="E20" s="11">
        <f t="shared" si="2"/>
        <v>5989500.0000000019</v>
      </c>
      <c r="G20" s="10">
        <f t="shared" si="3"/>
        <v>159720.00000000006</v>
      </c>
      <c r="H20" s="11">
        <f t="shared" si="4"/>
        <v>1597200.0000000005</v>
      </c>
      <c r="I20" s="11">
        <f t="shared" si="5"/>
        <v>7986000.0000000028</v>
      </c>
      <c r="K20" s="3"/>
      <c r="L20" s="4"/>
    </row>
    <row r="21" spans="1:12" x14ac:dyDescent="0.3">
      <c r="A21" s="2">
        <v>4</v>
      </c>
      <c r="B21" s="10">
        <f>B20*(1+$B$10)</f>
        <v>439230.00000000017</v>
      </c>
      <c r="C21" s="10">
        <f t="shared" si="0"/>
        <v>131769.00000000006</v>
      </c>
      <c r="D21" s="11">
        <f t="shared" si="1"/>
        <v>1317690.0000000005</v>
      </c>
      <c r="E21" s="11">
        <f t="shared" si="2"/>
        <v>6588450.0000000028</v>
      </c>
      <c r="G21" s="10">
        <f t="shared" si="3"/>
        <v>175692.00000000009</v>
      </c>
      <c r="H21" s="11">
        <f t="shared" si="4"/>
        <v>1756920.0000000009</v>
      </c>
      <c r="I21" s="11">
        <f t="shared" si="5"/>
        <v>8784600.0000000037</v>
      </c>
      <c r="K21" s="3"/>
      <c r="L21" s="4"/>
    </row>
    <row r="22" spans="1:12" x14ac:dyDescent="0.3">
      <c r="A22" s="2">
        <v>5</v>
      </c>
      <c r="B22" s="10">
        <f>B21*(1+$B$10)</f>
        <v>483153.00000000023</v>
      </c>
      <c r="C22" s="10">
        <f t="shared" si="0"/>
        <v>144945.90000000005</v>
      </c>
      <c r="D22" s="11">
        <f t="shared" si="1"/>
        <v>1449459.0000000005</v>
      </c>
      <c r="E22" s="11">
        <f t="shared" si="2"/>
        <v>7247295.0000000028</v>
      </c>
      <c r="G22" s="10">
        <f t="shared" si="3"/>
        <v>193261.2000000001</v>
      </c>
      <c r="H22" s="11">
        <f t="shared" si="4"/>
        <v>1932612.0000000009</v>
      </c>
      <c r="I22" s="11">
        <f t="shared" si="5"/>
        <v>9663060.0000000056</v>
      </c>
      <c r="K22" s="3"/>
      <c r="L22" s="4"/>
    </row>
    <row r="23" spans="1:12" x14ac:dyDescent="0.3">
      <c r="A23" s="2">
        <v>6</v>
      </c>
      <c r="B23" s="10">
        <f>B22*(1+$B$11)</f>
        <v>507310.65000000026</v>
      </c>
      <c r="C23" s="10">
        <f t="shared" si="0"/>
        <v>152193.19500000007</v>
      </c>
      <c r="D23" s="11">
        <f t="shared" si="1"/>
        <v>1521931.9500000007</v>
      </c>
      <c r="E23" s="11">
        <f t="shared" si="2"/>
        <v>7609659.7500000037</v>
      </c>
      <c r="G23" s="10">
        <f t="shared" si="3"/>
        <v>202924.26000000013</v>
      </c>
      <c r="H23" s="11">
        <f t="shared" si="4"/>
        <v>2029242.6000000013</v>
      </c>
      <c r="I23" s="11">
        <f t="shared" si="5"/>
        <v>10146213.000000006</v>
      </c>
      <c r="K23" s="3"/>
      <c r="L23" s="4"/>
    </row>
    <row r="24" spans="1:12" x14ac:dyDescent="0.3">
      <c r="A24" s="2">
        <v>7</v>
      </c>
      <c r="B24" s="10">
        <f>B23*(1+$B$11)</f>
        <v>532676.18250000034</v>
      </c>
      <c r="C24" s="10">
        <f t="shared" si="0"/>
        <v>159802.85475000009</v>
      </c>
      <c r="D24" s="11">
        <f t="shared" si="1"/>
        <v>1598028.5475000008</v>
      </c>
      <c r="E24" s="11">
        <f t="shared" si="2"/>
        <v>7990142.7375000045</v>
      </c>
      <c r="G24" s="10">
        <f t="shared" si="3"/>
        <v>213070.47300000014</v>
      </c>
      <c r="H24" s="11">
        <f t="shared" si="4"/>
        <v>2130704.7300000014</v>
      </c>
      <c r="I24" s="11">
        <f t="shared" si="5"/>
        <v>10653523.650000008</v>
      </c>
      <c r="K24" s="3"/>
      <c r="L24" s="4"/>
    </row>
    <row r="25" spans="1:12" x14ac:dyDescent="0.3">
      <c r="A25" s="2">
        <v>8</v>
      </c>
      <c r="B25" s="10">
        <f>B24*(1+$B$11)</f>
        <v>559309.99162500037</v>
      </c>
      <c r="C25" s="10">
        <f t="shared" si="0"/>
        <v>167792.99748750011</v>
      </c>
      <c r="D25" s="11">
        <f t="shared" si="1"/>
        <v>1677929.974875001</v>
      </c>
      <c r="E25" s="11">
        <f t="shared" si="2"/>
        <v>8389649.8743750062</v>
      </c>
      <c r="G25" s="10">
        <f t="shared" si="3"/>
        <v>223723.99665000016</v>
      </c>
      <c r="H25" s="11">
        <f t="shared" si="4"/>
        <v>2237239.9665000015</v>
      </c>
      <c r="I25" s="11">
        <f t="shared" si="5"/>
        <v>11186199.832500009</v>
      </c>
      <c r="K25" s="3"/>
      <c r="L25" s="4"/>
    </row>
    <row r="26" spans="1:12" x14ac:dyDescent="0.3">
      <c r="A26" s="2">
        <v>9</v>
      </c>
      <c r="B26" s="10">
        <f>B25*(1+$B$11)</f>
        <v>587275.49120625039</v>
      </c>
      <c r="C26" s="10">
        <f t="shared" si="0"/>
        <v>176182.6473618751</v>
      </c>
      <c r="D26" s="11">
        <f t="shared" si="1"/>
        <v>1761826.4736187509</v>
      </c>
      <c r="E26" s="11">
        <f t="shared" si="2"/>
        <v>8809132.3680937551</v>
      </c>
      <c r="G26" s="10">
        <f t="shared" si="3"/>
        <v>234910.19648250018</v>
      </c>
      <c r="H26" s="11">
        <f t="shared" si="4"/>
        <v>2349101.9648250015</v>
      </c>
      <c r="I26" s="11">
        <f t="shared" si="5"/>
        <v>11745509.824125009</v>
      </c>
      <c r="K26" s="3"/>
      <c r="L26" s="4"/>
    </row>
    <row r="27" spans="1:12" x14ac:dyDescent="0.3">
      <c r="A27" s="2">
        <v>10</v>
      </c>
      <c r="B27" s="10">
        <f>B26*(1+$B$11)</f>
        <v>616639.26576656289</v>
      </c>
      <c r="C27" s="10">
        <f t="shared" si="0"/>
        <v>184991.77972996887</v>
      </c>
      <c r="D27" s="11">
        <f t="shared" si="1"/>
        <v>1849917.7972996887</v>
      </c>
      <c r="E27" s="11">
        <f t="shared" si="2"/>
        <v>9249588.9864984434</v>
      </c>
      <c r="G27" s="10">
        <f t="shared" si="3"/>
        <v>246655.70630662516</v>
      </c>
      <c r="H27" s="11">
        <f t="shared" si="4"/>
        <v>2466557.0630662516</v>
      </c>
      <c r="I27" s="11">
        <f t="shared" si="5"/>
        <v>12332785.315331258</v>
      </c>
      <c r="K27" s="3"/>
      <c r="L27" s="4"/>
    </row>
    <row r="28" spans="1:12" x14ac:dyDescent="0.3">
      <c r="K28" s="3"/>
      <c r="L28" s="4"/>
    </row>
    <row r="29" spans="1:12" x14ac:dyDescent="0.3">
      <c r="A29" s="2" t="s">
        <v>11</v>
      </c>
      <c r="B29" s="7">
        <v>0.1</v>
      </c>
      <c r="K29" s="3"/>
      <c r="L29" s="4"/>
    </row>
    <row r="30" spans="1:12" x14ac:dyDescent="0.3">
      <c r="A30" s="2" t="s">
        <v>19</v>
      </c>
      <c r="B30" s="11">
        <f>NPV(B29,E18:E27)-NPV(B29,D18:D27)</f>
        <v>33689235.009406954</v>
      </c>
      <c r="K30" s="3"/>
      <c r="L30" s="4"/>
    </row>
    <row r="31" spans="1:12" x14ac:dyDescent="0.3">
      <c r="A31" s="2" t="s">
        <v>20</v>
      </c>
      <c r="B31" s="11">
        <f>NPV(B29,I18:I27)-NPV(B29,H18:H27)-B4</f>
        <v>38918980.012542613</v>
      </c>
      <c r="K31" s="3"/>
      <c r="L31" s="4"/>
    </row>
    <row r="32" spans="1:12" x14ac:dyDescent="0.3">
      <c r="A32" s="2" t="s">
        <v>21</v>
      </c>
      <c r="B32" s="11">
        <f>B31-B30</f>
        <v>5229745.0031356588</v>
      </c>
      <c r="K32" s="3"/>
      <c r="L32" s="4"/>
    </row>
    <row r="33" spans="1:12" x14ac:dyDescent="0.3">
      <c r="K33" s="3"/>
      <c r="L33" s="4"/>
    </row>
    <row r="34" spans="1:12" x14ac:dyDescent="0.3">
      <c r="A34" s="1" t="s">
        <v>22</v>
      </c>
      <c r="K34" s="3"/>
      <c r="L34" s="4"/>
    </row>
    <row r="35" spans="1:12" x14ac:dyDescent="0.3">
      <c r="B35" s="11">
        <f>B32</f>
        <v>5229745.0031356588</v>
      </c>
      <c r="K35" s="3"/>
      <c r="L35" s="4"/>
    </row>
    <row r="36" spans="1:12" x14ac:dyDescent="0.3">
      <c r="A36" s="7">
        <v>0.1</v>
      </c>
      <c r="B36" s="11">
        <f t="dataTable" ref="B36:B45" dt2D="0" dtr="0" r1="B29"/>
        <v>5229745.0031356588</v>
      </c>
      <c r="K36" s="3"/>
      <c r="L36" s="4"/>
    </row>
    <row r="37" spans="1:12" x14ac:dyDescent="0.3">
      <c r="A37" s="7">
        <v>0.12</v>
      </c>
      <c r="B37" s="11">
        <v>4222881.5681724213</v>
      </c>
      <c r="K37" s="3"/>
      <c r="L37" s="4"/>
    </row>
    <row r="38" spans="1:12" x14ac:dyDescent="0.3">
      <c r="A38" s="7">
        <v>0.14000000000000001</v>
      </c>
      <c r="B38" s="11">
        <v>3345197.3913578391</v>
      </c>
      <c r="K38" s="3"/>
      <c r="L38" s="4"/>
    </row>
    <row r="39" spans="1:12" x14ac:dyDescent="0.3">
      <c r="A39" s="7">
        <v>0.16</v>
      </c>
      <c r="B39" s="11">
        <v>2576774.7148303725</v>
      </c>
      <c r="K39" s="3"/>
      <c r="L39" s="4"/>
    </row>
    <row r="40" spans="1:12" x14ac:dyDescent="0.3">
      <c r="A40" s="7">
        <v>0.18</v>
      </c>
      <c r="B40" s="11">
        <v>1901174.3317246661</v>
      </c>
      <c r="K40" s="3"/>
      <c r="L40" s="4"/>
    </row>
    <row r="41" spans="1:12" x14ac:dyDescent="0.3">
      <c r="A41" s="7">
        <v>0.2</v>
      </c>
      <c r="B41" s="11">
        <v>1304767.1737494357</v>
      </c>
      <c r="K41" s="3"/>
      <c r="L41" s="4"/>
    </row>
    <row r="42" spans="1:12" x14ac:dyDescent="0.3">
      <c r="A42" s="7">
        <v>0.22</v>
      </c>
      <c r="B42" s="11">
        <v>776204.79431083798</v>
      </c>
      <c r="K42" s="3"/>
      <c r="L42" s="4"/>
    </row>
    <row r="43" spans="1:12" x14ac:dyDescent="0.3">
      <c r="A43" s="7">
        <v>0.24</v>
      </c>
      <c r="B43" s="11">
        <v>305997.89167755097</v>
      </c>
      <c r="K43" s="3"/>
      <c r="L43" s="4"/>
    </row>
    <row r="44" spans="1:12" x14ac:dyDescent="0.3">
      <c r="A44" s="7">
        <v>0.26</v>
      </c>
      <c r="B44" s="11">
        <v>-113820.71604444087</v>
      </c>
      <c r="K44" s="3"/>
      <c r="L44" s="4"/>
    </row>
    <row r="45" spans="1:12" x14ac:dyDescent="0.3">
      <c r="A45" s="7">
        <v>0.28000000000000003</v>
      </c>
      <c r="B45" s="11">
        <v>-489966.78833052702</v>
      </c>
      <c r="K45" s="3"/>
      <c r="L45" s="4"/>
    </row>
    <row r="46" spans="1:12" x14ac:dyDescent="0.3">
      <c r="K46" s="3"/>
      <c r="L46" s="4"/>
    </row>
    <row r="47" spans="1:12" x14ac:dyDescent="0.3">
      <c r="K47" s="3"/>
      <c r="L47" s="4"/>
    </row>
    <row r="48" spans="1:12" x14ac:dyDescent="0.3">
      <c r="K48" s="3"/>
      <c r="L48" s="4"/>
    </row>
    <row r="49" spans="11:12" x14ac:dyDescent="0.3">
      <c r="K49" s="3"/>
      <c r="L49" s="4"/>
    </row>
    <row r="50" spans="11:12" x14ac:dyDescent="0.3">
      <c r="K50" s="3"/>
      <c r="L50" s="4"/>
    </row>
    <row r="51" spans="11:12" x14ac:dyDescent="0.3">
      <c r="K51" s="3"/>
      <c r="L51" s="4"/>
    </row>
    <row r="52" spans="11:12" x14ac:dyDescent="0.3">
      <c r="K52" s="3"/>
      <c r="L52" s="4"/>
    </row>
    <row r="53" spans="11:12" x14ac:dyDescent="0.3">
      <c r="K53" s="3"/>
      <c r="L53" s="4"/>
    </row>
    <row r="54" spans="11:12" x14ac:dyDescent="0.3">
      <c r="K54" s="3"/>
      <c r="L54" s="4"/>
    </row>
    <row r="55" spans="11:12" x14ac:dyDescent="0.3">
      <c r="K55" s="3"/>
      <c r="L55" s="4"/>
    </row>
    <row r="56" spans="11:12" x14ac:dyDescent="0.3">
      <c r="K56" s="3"/>
      <c r="L56" s="4"/>
    </row>
    <row r="57" spans="11:12" x14ac:dyDescent="0.3">
      <c r="K57" s="3"/>
      <c r="L57" s="4"/>
    </row>
    <row r="58" spans="11:12" x14ac:dyDescent="0.3">
      <c r="K58" s="3"/>
      <c r="L58" s="4"/>
    </row>
    <row r="59" spans="11:12" x14ac:dyDescent="0.3">
      <c r="K59" s="3"/>
      <c r="L59" s="4"/>
    </row>
    <row r="60" spans="11:12" x14ac:dyDescent="0.3">
      <c r="K60" s="3"/>
      <c r="L60" s="4"/>
    </row>
    <row r="61" spans="11:12" x14ac:dyDescent="0.3">
      <c r="K61" s="3"/>
      <c r="L61" s="4"/>
    </row>
    <row r="62" spans="11:12" x14ac:dyDescent="0.3">
      <c r="K62" s="3"/>
      <c r="L62" s="4"/>
    </row>
    <row r="63" spans="11:12" x14ac:dyDescent="0.3">
      <c r="K63" s="3"/>
      <c r="L63" s="4"/>
    </row>
    <row r="64" spans="11:12" x14ac:dyDescent="0.3">
      <c r="K64" s="3"/>
      <c r="L64" s="4"/>
    </row>
    <row r="65" spans="11:12" x14ac:dyDescent="0.3">
      <c r="K65" s="3"/>
      <c r="L65" s="4"/>
    </row>
    <row r="66" spans="11:12" x14ac:dyDescent="0.3">
      <c r="K66" s="3"/>
      <c r="L66" s="4"/>
    </row>
    <row r="67" spans="11:12" x14ac:dyDescent="0.3">
      <c r="K67" s="3"/>
      <c r="L67" s="4"/>
    </row>
    <row r="68" spans="11:12" x14ac:dyDescent="0.3">
      <c r="K68" s="3"/>
      <c r="L68" s="4"/>
    </row>
    <row r="69" spans="11:12" x14ac:dyDescent="0.3">
      <c r="K69" s="3"/>
      <c r="L69" s="4"/>
    </row>
    <row r="70" spans="11:12" x14ac:dyDescent="0.3">
      <c r="K70" s="3"/>
      <c r="L70" s="4"/>
    </row>
    <row r="71" spans="11:12" x14ac:dyDescent="0.3">
      <c r="K71" s="3"/>
      <c r="L71" s="4"/>
    </row>
    <row r="72" spans="11:12" x14ac:dyDescent="0.3">
      <c r="K72" s="3"/>
      <c r="L72" s="4"/>
    </row>
    <row r="73" spans="11:12" x14ac:dyDescent="0.3">
      <c r="K73" s="3"/>
      <c r="L73" s="4"/>
    </row>
    <row r="74" spans="11:12" x14ac:dyDescent="0.3">
      <c r="K74" s="3"/>
      <c r="L74" s="4"/>
    </row>
    <row r="75" spans="11:12" x14ac:dyDescent="0.3">
      <c r="K75" s="3"/>
      <c r="L75" s="4"/>
    </row>
  </sheetData>
  <phoneticPr fontId="0" type="noConversion"/>
  <pageMargins left="0.75" right="0.75" top="1" bottom="1" header="0.5" footer="0.5"/>
  <headerFooter alignWithMargins="0"/>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Model</vt:lpstr>
    </vt:vector>
  </TitlesOfParts>
  <Company>Indiana University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Albright</dc:creator>
  <cp:lastModifiedBy>Chris</cp:lastModifiedBy>
  <dcterms:created xsi:type="dcterms:W3CDTF">2000-06-30T13:10:21Z</dcterms:created>
  <dcterms:modified xsi:type="dcterms:W3CDTF">2014-03-08T16:20:41Z</dcterms:modified>
</cp:coreProperties>
</file>